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sw144\Desktop\Johnny\PTES New\Results\"/>
    </mc:Choice>
  </mc:AlternateContent>
  <bookViews>
    <workbookView xWindow="0" yWindow="0" windowWidth="19200" windowHeight="7050" tabRatio="758"/>
  </bookViews>
  <sheets>
    <sheet name="College, Faculty, Benchmarking" sheetId="74" r:id="rId1"/>
    <sheet name="HSS" sheetId="76" r:id="rId2"/>
    <sheet name="S&amp;E" sheetId="77" r:id="rId3"/>
    <sheet name="SMD" sheetId="78" r:id="rId4"/>
    <sheet name="QMUL - Diversity Stats" sheetId="118" r:id="rId5"/>
    <sheet name="Sheet1" sheetId="121" state="hidden" r:id="rId6"/>
  </sheets>
  <externalReferences>
    <externalReference r:id="rId7"/>
  </externalReferences>
  <definedNames>
    <definedName name="_xlnm.Print_Area" localSheetId="1">HSS!$A$1:$AP$227</definedName>
    <definedName name="_xlnm.Print_Titles" localSheetId="0">'College, Faculty, Benchmarking'!$B:$C</definedName>
    <definedName name="_xlnm.Print_Titles" localSheetId="1">HSS!$B:$D</definedName>
    <definedName name="_xlnm.Print_Titles" localSheetId="4">'QMUL - Diversity Stats'!$B:$D</definedName>
    <definedName name="_xlnm.Print_Titles" localSheetId="2">'S&amp;E'!$B:$D</definedName>
    <definedName name="_xlnm.Print_Titles" localSheetId="3">SMD!$B:$F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82" i="74" l="1"/>
  <c r="Z82" i="74"/>
  <c r="U9" i="118" l="1"/>
  <c r="V9" i="118"/>
  <c r="W9" i="118"/>
  <c r="P23" i="118"/>
  <c r="P17" i="118"/>
  <c r="P53" i="118"/>
  <c r="L44" i="118"/>
  <c r="L33" i="118"/>
  <c r="H28" i="118"/>
  <c r="H23" i="118"/>
  <c r="H39" i="118"/>
  <c r="H17" i="118"/>
  <c r="H9" i="118"/>
  <c r="L9" i="118"/>
  <c r="AQ78" i="74"/>
  <c r="AR78" i="74"/>
  <c r="AS78" i="74"/>
  <c r="AT78" i="74"/>
  <c r="W78" i="74"/>
  <c r="X78" i="74"/>
  <c r="Y78" i="74"/>
  <c r="Z78" i="74"/>
  <c r="AA78" i="74"/>
  <c r="AB78" i="74"/>
  <c r="AC78" i="74"/>
  <c r="AC80" i="74" s="1"/>
  <c r="AD78" i="74"/>
  <c r="AD80" i="74" s="1"/>
  <c r="AE78" i="74"/>
  <c r="AF78" i="74"/>
  <c r="AG78" i="74"/>
  <c r="AH78" i="74"/>
  <c r="AI78" i="74"/>
  <c r="AJ78" i="74"/>
  <c r="AK78" i="74"/>
  <c r="AK80" i="74" s="1"/>
  <c r="AL78" i="74"/>
  <c r="AL80" i="74" s="1"/>
  <c r="AM78" i="74"/>
  <c r="AN78" i="74"/>
  <c r="AO78" i="74"/>
  <c r="G78" i="74"/>
  <c r="H78" i="74"/>
  <c r="I78" i="74"/>
  <c r="J78" i="74"/>
  <c r="K78" i="74"/>
  <c r="K80" i="74" s="1"/>
  <c r="L78" i="74"/>
  <c r="L79" i="74" s="1"/>
  <c r="M78" i="74"/>
  <c r="M79" i="74" s="1"/>
  <c r="N78" i="74"/>
  <c r="N80" i="74" s="1"/>
  <c r="O78" i="74"/>
  <c r="P78" i="74"/>
  <c r="Q78" i="74"/>
  <c r="Q80" i="74" s="1"/>
  <c r="R78" i="74"/>
  <c r="S78" i="74"/>
  <c r="S80" i="74" s="1"/>
  <c r="T78" i="74"/>
  <c r="T79" i="74" s="1"/>
  <c r="U78" i="74"/>
  <c r="U79" i="74" s="1"/>
  <c r="V78" i="74"/>
  <c r="V80" i="74" s="1"/>
  <c r="H80" i="74"/>
  <c r="I80" i="74"/>
  <c r="J80" i="74"/>
  <c r="L80" i="74"/>
  <c r="O80" i="74"/>
  <c r="P80" i="74"/>
  <c r="R80" i="74"/>
  <c r="T80" i="74"/>
  <c r="W80" i="74"/>
  <c r="X80" i="74"/>
  <c r="Y80" i="74"/>
  <c r="Z80" i="74"/>
  <c r="AA80" i="74"/>
  <c r="AB80" i="74"/>
  <c r="AE80" i="74"/>
  <c r="AF80" i="74"/>
  <c r="AG80" i="74"/>
  <c r="AH80" i="74"/>
  <c r="AI80" i="74"/>
  <c r="AJ80" i="74"/>
  <c r="AM80" i="74"/>
  <c r="AN80" i="74"/>
  <c r="AO80" i="74"/>
  <c r="AP80" i="74"/>
  <c r="AQ80" i="74"/>
  <c r="AR80" i="74"/>
  <c r="AS80" i="74"/>
  <c r="AT80" i="74"/>
  <c r="H79" i="74"/>
  <c r="I79" i="74"/>
  <c r="J79" i="74"/>
  <c r="K79" i="74"/>
  <c r="O79" i="74"/>
  <c r="P79" i="74"/>
  <c r="Q79" i="74"/>
  <c r="R79" i="74"/>
  <c r="S79" i="74"/>
  <c r="W79" i="74"/>
  <c r="X79" i="74"/>
  <c r="Y79" i="74"/>
  <c r="Z79" i="74"/>
  <c r="AA79" i="74"/>
  <c r="AB79" i="74"/>
  <c r="AE79" i="74"/>
  <c r="AF79" i="74"/>
  <c r="AG79" i="74"/>
  <c r="AH79" i="74"/>
  <c r="AI79" i="74"/>
  <c r="AJ79" i="74"/>
  <c r="AM79" i="74"/>
  <c r="AN79" i="74"/>
  <c r="AO79" i="74"/>
  <c r="AP79" i="74"/>
  <c r="AQ79" i="74"/>
  <c r="AR79" i="74"/>
  <c r="AS79" i="74"/>
  <c r="AT79" i="74"/>
  <c r="G80" i="74"/>
  <c r="G79" i="74"/>
  <c r="P69" i="74"/>
  <c r="W69" i="74"/>
  <c r="X69" i="74"/>
  <c r="AE69" i="74"/>
  <c r="AF69" i="74"/>
  <c r="AM69" i="74"/>
  <c r="AN69" i="74"/>
  <c r="H69" i="74"/>
  <c r="G69" i="74"/>
  <c r="AQ67" i="74"/>
  <c r="AQ68" i="74" s="1"/>
  <c r="AR67" i="74"/>
  <c r="AR68" i="74" s="1"/>
  <c r="AS67" i="74"/>
  <c r="AS68" i="74" s="1"/>
  <c r="AT67" i="74"/>
  <c r="AT68" i="74" s="1"/>
  <c r="W67" i="74"/>
  <c r="X67" i="74"/>
  <c r="Y67" i="74"/>
  <c r="Y69" i="74" s="1"/>
  <c r="Z67" i="74"/>
  <c r="Z69" i="74" s="1"/>
  <c r="AA67" i="74"/>
  <c r="AA69" i="74" s="1"/>
  <c r="AB67" i="74"/>
  <c r="AB69" i="74" s="1"/>
  <c r="AC67" i="74"/>
  <c r="AC69" i="74" s="1"/>
  <c r="AD67" i="74"/>
  <c r="AD68" i="74" s="1"/>
  <c r="AE67" i="74"/>
  <c r="AF67" i="74"/>
  <c r="AG67" i="74"/>
  <c r="AG69" i="74" s="1"/>
  <c r="AH67" i="74"/>
  <c r="AH69" i="74" s="1"/>
  <c r="AI67" i="74"/>
  <c r="AI69" i="74" s="1"/>
  <c r="AJ67" i="74"/>
  <c r="AJ69" i="74" s="1"/>
  <c r="AK67" i="74"/>
  <c r="AK68" i="74" s="1"/>
  <c r="AL67" i="74"/>
  <c r="AL68" i="74" s="1"/>
  <c r="AM67" i="74"/>
  <c r="AN67" i="74"/>
  <c r="AO67" i="74"/>
  <c r="AO69" i="74" s="1"/>
  <c r="AP69" i="74"/>
  <c r="S67" i="74"/>
  <c r="S69" i="74" s="1"/>
  <c r="T67" i="74"/>
  <c r="T69" i="74" s="1"/>
  <c r="U67" i="74"/>
  <c r="U69" i="74" s="1"/>
  <c r="V67" i="74"/>
  <c r="V68" i="74" s="1"/>
  <c r="S68" i="74"/>
  <c r="T68" i="74"/>
  <c r="W68" i="74"/>
  <c r="X68" i="74"/>
  <c r="Y68" i="74"/>
  <c r="Z68" i="74"/>
  <c r="AA68" i="74"/>
  <c r="AB68" i="74"/>
  <c r="AC68" i="74"/>
  <c r="AE68" i="74"/>
  <c r="AF68" i="74"/>
  <c r="AG68" i="74"/>
  <c r="AH68" i="74"/>
  <c r="AI68" i="74"/>
  <c r="AM68" i="74"/>
  <c r="AN68" i="74"/>
  <c r="AO68" i="74"/>
  <c r="AP68" i="74"/>
  <c r="N67" i="74"/>
  <c r="N68" i="74" s="1"/>
  <c r="O67" i="74"/>
  <c r="O68" i="74" s="1"/>
  <c r="P67" i="74"/>
  <c r="P68" i="74" s="1"/>
  <c r="Q67" i="74"/>
  <c r="Q69" i="74" s="1"/>
  <c r="R67" i="74"/>
  <c r="R69" i="74" s="1"/>
  <c r="G67" i="74"/>
  <c r="H67" i="74"/>
  <c r="I67" i="74"/>
  <c r="I69" i="74" s="1"/>
  <c r="J67" i="74"/>
  <c r="J69" i="74" s="1"/>
  <c r="K67" i="74"/>
  <c r="K69" i="74" s="1"/>
  <c r="L67" i="74"/>
  <c r="L69" i="74" s="1"/>
  <c r="M67" i="74"/>
  <c r="M69" i="74" s="1"/>
  <c r="AL79" i="74" l="1"/>
  <c r="AD79" i="74"/>
  <c r="AK79" i="74"/>
  <c r="AC79" i="74"/>
  <c r="V79" i="74"/>
  <c r="N79" i="74"/>
  <c r="U80" i="74"/>
  <c r="M80" i="74"/>
  <c r="O69" i="74"/>
  <c r="AT69" i="74"/>
  <c r="AL69" i="74"/>
  <c r="AD69" i="74"/>
  <c r="V69" i="74"/>
  <c r="N69" i="74"/>
  <c r="U68" i="74"/>
  <c r="AJ68" i="74"/>
  <c r="AS69" i="74"/>
  <c r="AK69" i="74"/>
  <c r="R68" i="74"/>
  <c r="AR69" i="74"/>
  <c r="Q68" i="74"/>
  <c r="AQ69" i="74"/>
  <c r="AQ18" i="74"/>
  <c r="AR18" i="74"/>
  <c r="AS18" i="74"/>
  <c r="AT18" i="74"/>
  <c r="H44" i="74"/>
  <c r="I44" i="74"/>
  <c r="J44" i="74"/>
  <c r="K44" i="74"/>
  <c r="L44" i="74"/>
  <c r="M44" i="74"/>
  <c r="N44" i="74"/>
  <c r="O44" i="74"/>
  <c r="P44" i="74"/>
  <c r="Q44" i="74"/>
  <c r="R44" i="74"/>
  <c r="S44" i="74"/>
  <c r="T44" i="74"/>
  <c r="U44" i="74"/>
  <c r="V44" i="74"/>
  <c r="W44" i="74"/>
  <c r="X44" i="74"/>
  <c r="Y44" i="74"/>
  <c r="Z44" i="74"/>
  <c r="AA44" i="74"/>
  <c r="AB44" i="74"/>
  <c r="AC44" i="74"/>
  <c r="AD44" i="74"/>
  <c r="AE44" i="74"/>
  <c r="AF44" i="74"/>
  <c r="AG44" i="74"/>
  <c r="AH44" i="74"/>
  <c r="AI44" i="74"/>
  <c r="AJ44" i="74"/>
  <c r="AK44" i="74"/>
  <c r="AL44" i="74"/>
  <c r="AM44" i="74"/>
  <c r="AN44" i="74"/>
  <c r="AO44" i="74"/>
  <c r="AP44" i="74"/>
  <c r="AQ44" i="74"/>
  <c r="AR44" i="74"/>
  <c r="AS44" i="74"/>
  <c r="AT44" i="74"/>
  <c r="G44" i="74"/>
  <c r="H83" i="77"/>
  <c r="I83" i="77"/>
  <c r="J83" i="77"/>
  <c r="K83" i="77"/>
  <c r="L83" i="77"/>
  <c r="M83" i="77"/>
  <c r="N83" i="77"/>
  <c r="O83" i="77"/>
  <c r="P83" i="77"/>
  <c r="Q83" i="77"/>
  <c r="R83" i="77"/>
  <c r="S83" i="77"/>
  <c r="T83" i="77"/>
  <c r="U83" i="77"/>
  <c r="V83" i="77"/>
  <c r="W83" i="77"/>
  <c r="X83" i="77"/>
  <c r="Y83" i="77"/>
  <c r="Z83" i="77"/>
  <c r="AA83" i="77"/>
  <c r="AB83" i="77"/>
  <c r="AC83" i="77"/>
  <c r="AD83" i="77"/>
  <c r="AE83" i="77"/>
  <c r="AF83" i="77"/>
  <c r="AG83" i="77"/>
  <c r="AH83" i="77"/>
  <c r="AI83" i="77"/>
  <c r="AJ83" i="77"/>
  <c r="AK83" i="77"/>
  <c r="AL83" i="77"/>
  <c r="AM83" i="77"/>
  <c r="AN83" i="77"/>
  <c r="AO83" i="77"/>
  <c r="AP83" i="77"/>
  <c r="AQ83" i="77"/>
  <c r="AR83" i="77"/>
  <c r="AS83" i="77"/>
  <c r="AT83" i="77"/>
  <c r="G83" i="77"/>
  <c r="F82" i="77"/>
  <c r="H70" i="77"/>
  <c r="I70" i="77"/>
  <c r="J70" i="77"/>
  <c r="K70" i="77"/>
  <c r="L70" i="77"/>
  <c r="M70" i="77"/>
  <c r="N70" i="77"/>
  <c r="O70" i="77"/>
  <c r="P70" i="77"/>
  <c r="Q70" i="77"/>
  <c r="R70" i="77"/>
  <c r="S70" i="77"/>
  <c r="T70" i="77"/>
  <c r="U70" i="77"/>
  <c r="V70" i="77"/>
  <c r="W70" i="77"/>
  <c r="X70" i="77"/>
  <c r="Y70" i="77"/>
  <c r="Z70" i="77"/>
  <c r="AA70" i="77"/>
  <c r="AB70" i="77"/>
  <c r="AC70" i="77"/>
  <c r="AD70" i="77"/>
  <c r="AE70" i="77"/>
  <c r="AF70" i="77"/>
  <c r="AG70" i="77"/>
  <c r="AH70" i="77"/>
  <c r="AI70" i="77"/>
  <c r="AJ70" i="77"/>
  <c r="AK70" i="77"/>
  <c r="AL70" i="77"/>
  <c r="AM70" i="77"/>
  <c r="AN70" i="77"/>
  <c r="AO70" i="77"/>
  <c r="AP70" i="77"/>
  <c r="AQ70" i="77"/>
  <c r="AR70" i="77"/>
  <c r="AS70" i="77"/>
  <c r="G70" i="77"/>
  <c r="F69" i="77"/>
  <c r="H57" i="77"/>
  <c r="I57" i="77"/>
  <c r="J57" i="77"/>
  <c r="K57" i="77"/>
  <c r="L57" i="77"/>
  <c r="M57" i="77"/>
  <c r="N57" i="77"/>
  <c r="O57" i="77"/>
  <c r="P57" i="77"/>
  <c r="Q57" i="77"/>
  <c r="R57" i="77"/>
  <c r="S57" i="77"/>
  <c r="T57" i="77"/>
  <c r="U57" i="77"/>
  <c r="V57" i="77"/>
  <c r="W57" i="77"/>
  <c r="X57" i="77"/>
  <c r="Y57" i="77"/>
  <c r="Z57" i="77"/>
  <c r="AA57" i="77"/>
  <c r="AB57" i="77"/>
  <c r="AC57" i="77"/>
  <c r="AD57" i="77"/>
  <c r="AE57" i="77"/>
  <c r="AF57" i="77"/>
  <c r="AG57" i="77"/>
  <c r="AH57" i="77"/>
  <c r="AI57" i="77"/>
  <c r="AJ57" i="77"/>
  <c r="AK57" i="77"/>
  <c r="AL57" i="77"/>
  <c r="AM57" i="77"/>
  <c r="AN57" i="77"/>
  <c r="AO57" i="77"/>
  <c r="AP57" i="77"/>
  <c r="AQ57" i="77"/>
  <c r="AR57" i="77"/>
  <c r="AS57" i="77"/>
  <c r="G57" i="77"/>
  <c r="F56" i="77"/>
  <c r="H44" i="77"/>
  <c r="I44" i="77"/>
  <c r="J44" i="77"/>
  <c r="K44" i="77"/>
  <c r="L44" i="77"/>
  <c r="M44" i="77"/>
  <c r="N44" i="77"/>
  <c r="O44" i="77"/>
  <c r="P44" i="77"/>
  <c r="Q44" i="77"/>
  <c r="R44" i="77"/>
  <c r="S44" i="77"/>
  <c r="T44" i="77"/>
  <c r="U44" i="77"/>
  <c r="V44" i="77"/>
  <c r="W44" i="77"/>
  <c r="X44" i="77"/>
  <c r="Y44" i="77"/>
  <c r="Z44" i="77"/>
  <c r="AA44" i="77"/>
  <c r="AB44" i="77"/>
  <c r="AC44" i="77"/>
  <c r="AD44" i="77"/>
  <c r="AE44" i="77"/>
  <c r="AF44" i="77"/>
  <c r="AG44" i="77"/>
  <c r="AH44" i="77"/>
  <c r="AI44" i="77"/>
  <c r="AJ44" i="77"/>
  <c r="AK44" i="77"/>
  <c r="AL44" i="77"/>
  <c r="AM44" i="77"/>
  <c r="AN44" i="77"/>
  <c r="AO44" i="77"/>
  <c r="AP44" i="77"/>
  <c r="AQ44" i="77"/>
  <c r="AR44" i="77"/>
  <c r="AS44" i="77"/>
  <c r="G44" i="77"/>
  <c r="F43" i="77"/>
  <c r="H31" i="77"/>
  <c r="I31" i="77"/>
  <c r="J31" i="77"/>
  <c r="K31" i="77"/>
  <c r="L31" i="77"/>
  <c r="M31" i="77"/>
  <c r="N31" i="77"/>
  <c r="O31" i="77"/>
  <c r="P31" i="77"/>
  <c r="Q31" i="77"/>
  <c r="R31" i="77"/>
  <c r="S31" i="77"/>
  <c r="T31" i="77"/>
  <c r="U31" i="77"/>
  <c r="V31" i="77"/>
  <c r="W31" i="77"/>
  <c r="X31" i="77"/>
  <c r="Y31" i="77"/>
  <c r="Z31" i="77"/>
  <c r="AA31" i="77"/>
  <c r="AB31" i="77"/>
  <c r="AC31" i="77"/>
  <c r="AD31" i="77"/>
  <c r="AE31" i="77"/>
  <c r="AF31" i="77"/>
  <c r="AG31" i="77"/>
  <c r="AH31" i="77"/>
  <c r="AI31" i="77"/>
  <c r="AJ31" i="77"/>
  <c r="AK31" i="77"/>
  <c r="AL31" i="77"/>
  <c r="AM31" i="77"/>
  <c r="AN31" i="77"/>
  <c r="AO31" i="77"/>
  <c r="AP31" i="77"/>
  <c r="AQ31" i="77"/>
  <c r="AR31" i="77"/>
  <c r="AS31" i="77"/>
  <c r="G31" i="77"/>
  <c r="F30" i="77"/>
  <c r="F17" i="77"/>
  <c r="H18" i="77"/>
  <c r="I18" i="77"/>
  <c r="J18" i="77"/>
  <c r="K18" i="77"/>
  <c r="L18" i="77"/>
  <c r="M18" i="77"/>
  <c r="N18" i="77"/>
  <c r="O18" i="77"/>
  <c r="P18" i="77"/>
  <c r="Q18" i="77"/>
  <c r="R18" i="77"/>
  <c r="S18" i="77"/>
  <c r="T18" i="77"/>
  <c r="U18" i="77"/>
  <c r="V18" i="77"/>
  <c r="W18" i="77"/>
  <c r="X18" i="77"/>
  <c r="Y18" i="77"/>
  <c r="Z18" i="77"/>
  <c r="AA18" i="77"/>
  <c r="AB18" i="77"/>
  <c r="AC18" i="77"/>
  <c r="AD18" i="77"/>
  <c r="AE18" i="77"/>
  <c r="AF18" i="77"/>
  <c r="AG18" i="77"/>
  <c r="AH18" i="77"/>
  <c r="AI18" i="77"/>
  <c r="AJ18" i="77"/>
  <c r="AK18" i="77"/>
  <c r="AL18" i="77"/>
  <c r="AM18" i="77"/>
  <c r="AN18" i="77"/>
  <c r="AO18" i="77"/>
  <c r="AP18" i="77"/>
  <c r="AQ18" i="77"/>
  <c r="AR18" i="77"/>
  <c r="AS18" i="77"/>
  <c r="AT18" i="77"/>
  <c r="G18" i="77"/>
  <c r="H58" i="74"/>
  <c r="I58" i="74"/>
  <c r="J58" i="74"/>
  <c r="K58" i="74"/>
  <c r="L58" i="74"/>
  <c r="M58" i="74"/>
  <c r="N58" i="74"/>
  <c r="O58" i="74"/>
  <c r="P58" i="74"/>
  <c r="Q58" i="74"/>
  <c r="R58" i="74"/>
  <c r="S58" i="74"/>
  <c r="T58" i="74"/>
  <c r="U58" i="74"/>
  <c r="V58" i="74"/>
  <c r="W58" i="74"/>
  <c r="X58" i="74"/>
  <c r="Y58" i="74"/>
  <c r="Z58" i="74"/>
  <c r="AA58" i="74"/>
  <c r="AB58" i="74"/>
  <c r="AC58" i="74"/>
  <c r="AD58" i="74"/>
  <c r="AE58" i="74"/>
  <c r="AF58" i="74"/>
  <c r="AG58" i="74"/>
  <c r="AH58" i="74"/>
  <c r="AI58" i="74"/>
  <c r="AJ58" i="74"/>
  <c r="AK58" i="74"/>
  <c r="AL58" i="74"/>
  <c r="AM58" i="74"/>
  <c r="AN58" i="74"/>
  <c r="AO58" i="74"/>
  <c r="AP58" i="74"/>
  <c r="AQ58" i="74"/>
  <c r="AR58" i="74"/>
  <c r="AS58" i="74"/>
  <c r="AT58" i="74"/>
  <c r="G58" i="74"/>
  <c r="F57" i="74"/>
  <c r="H194" i="78"/>
  <c r="I194" i="78"/>
  <c r="J194" i="78"/>
  <c r="K194" i="78"/>
  <c r="L194" i="78"/>
  <c r="M194" i="78"/>
  <c r="N194" i="78"/>
  <c r="O194" i="78"/>
  <c r="P194" i="78"/>
  <c r="Q194" i="78"/>
  <c r="R194" i="78"/>
  <c r="S194" i="78"/>
  <c r="T194" i="78"/>
  <c r="U194" i="78"/>
  <c r="V194" i="78"/>
  <c r="W194" i="78"/>
  <c r="X194" i="78"/>
  <c r="Y194" i="78"/>
  <c r="Z194" i="78"/>
  <c r="AA194" i="78"/>
  <c r="AB194" i="78"/>
  <c r="AC194" i="78"/>
  <c r="AD194" i="78"/>
  <c r="AE194" i="78"/>
  <c r="AF194" i="78"/>
  <c r="AG194" i="78"/>
  <c r="AH194" i="78"/>
  <c r="AI194" i="78"/>
  <c r="AJ194" i="78"/>
  <c r="AK194" i="78"/>
  <c r="AL194" i="78"/>
  <c r="AM194" i="78"/>
  <c r="AN194" i="78"/>
  <c r="AO194" i="78"/>
  <c r="AP194" i="78"/>
  <c r="AQ194" i="78"/>
  <c r="AR194" i="78"/>
  <c r="AS194" i="78"/>
  <c r="AT194" i="78"/>
  <c r="G194" i="78"/>
  <c r="F193" i="78"/>
  <c r="H182" i="78"/>
  <c r="I182" i="78"/>
  <c r="J182" i="78"/>
  <c r="K182" i="78"/>
  <c r="L182" i="78"/>
  <c r="M182" i="78"/>
  <c r="N182" i="78"/>
  <c r="O182" i="78"/>
  <c r="P182" i="78"/>
  <c r="Q182" i="78"/>
  <c r="R182" i="78"/>
  <c r="S182" i="78"/>
  <c r="T182" i="78"/>
  <c r="U182" i="78"/>
  <c r="V182" i="78"/>
  <c r="W182" i="78"/>
  <c r="X182" i="78"/>
  <c r="Y182" i="78"/>
  <c r="Z182" i="78"/>
  <c r="AA182" i="78"/>
  <c r="AB182" i="78"/>
  <c r="AC182" i="78"/>
  <c r="AD182" i="78"/>
  <c r="AE182" i="78"/>
  <c r="AF182" i="78"/>
  <c r="AG182" i="78"/>
  <c r="AH182" i="78"/>
  <c r="AI182" i="78"/>
  <c r="AJ182" i="78"/>
  <c r="AK182" i="78"/>
  <c r="AL182" i="78"/>
  <c r="AM182" i="78"/>
  <c r="AN182" i="78"/>
  <c r="AO182" i="78"/>
  <c r="AP182" i="78"/>
  <c r="AQ182" i="78"/>
  <c r="AR182" i="78"/>
  <c r="AS182" i="78"/>
  <c r="G182" i="78"/>
  <c r="F181" i="78"/>
  <c r="H169" i="78"/>
  <c r="I169" i="78"/>
  <c r="J169" i="78"/>
  <c r="K169" i="78"/>
  <c r="L169" i="78"/>
  <c r="M169" i="78"/>
  <c r="N169" i="78"/>
  <c r="O169" i="78"/>
  <c r="P169" i="78"/>
  <c r="Q169" i="78"/>
  <c r="R169" i="78"/>
  <c r="S169" i="78"/>
  <c r="T169" i="78"/>
  <c r="U169" i="78"/>
  <c r="V169" i="78"/>
  <c r="W169" i="78"/>
  <c r="X169" i="78"/>
  <c r="Y169" i="78"/>
  <c r="Z169" i="78"/>
  <c r="AA169" i="78"/>
  <c r="AB169" i="78"/>
  <c r="AC169" i="78"/>
  <c r="AD169" i="78"/>
  <c r="AE169" i="78"/>
  <c r="AF169" i="78"/>
  <c r="AG169" i="78"/>
  <c r="AH169" i="78"/>
  <c r="AI169" i="78"/>
  <c r="AJ169" i="78"/>
  <c r="AK169" i="78"/>
  <c r="AL169" i="78"/>
  <c r="AM169" i="78"/>
  <c r="AN169" i="78"/>
  <c r="AO169" i="78"/>
  <c r="AP169" i="78"/>
  <c r="AQ169" i="78"/>
  <c r="AR169" i="78"/>
  <c r="AS169" i="78"/>
  <c r="G169" i="78"/>
  <c r="F168" i="78"/>
  <c r="F156" i="78"/>
  <c r="F155" i="78"/>
  <c r="H145" i="78"/>
  <c r="I145" i="78"/>
  <c r="J145" i="78"/>
  <c r="K145" i="78"/>
  <c r="L145" i="78"/>
  <c r="M145" i="78"/>
  <c r="N145" i="78"/>
  <c r="O145" i="78"/>
  <c r="P145" i="78"/>
  <c r="Q145" i="78"/>
  <c r="R145" i="78"/>
  <c r="S145" i="78"/>
  <c r="T145" i="78"/>
  <c r="U145" i="78"/>
  <c r="V145" i="78"/>
  <c r="W145" i="78"/>
  <c r="X145" i="78"/>
  <c r="Y145" i="78"/>
  <c r="Z145" i="78"/>
  <c r="AA145" i="78"/>
  <c r="AB145" i="78"/>
  <c r="AC145" i="78"/>
  <c r="AD145" i="78"/>
  <c r="AE145" i="78"/>
  <c r="AF145" i="78"/>
  <c r="AG145" i="78"/>
  <c r="AH145" i="78"/>
  <c r="AI145" i="78"/>
  <c r="AJ145" i="78"/>
  <c r="AK145" i="78"/>
  <c r="AL145" i="78"/>
  <c r="AM145" i="78"/>
  <c r="AN145" i="78"/>
  <c r="AO145" i="78"/>
  <c r="AP145" i="78"/>
  <c r="AQ145" i="78"/>
  <c r="AR145" i="78"/>
  <c r="AS145" i="78"/>
  <c r="AT145" i="78"/>
  <c r="G145" i="78"/>
  <c r="F144" i="78"/>
  <c r="H126" i="78"/>
  <c r="I126" i="78"/>
  <c r="J126" i="78"/>
  <c r="K126" i="78"/>
  <c r="L126" i="78"/>
  <c r="M126" i="78"/>
  <c r="N126" i="78"/>
  <c r="O126" i="78"/>
  <c r="P126" i="78"/>
  <c r="Q126" i="78"/>
  <c r="R126" i="78"/>
  <c r="S126" i="78"/>
  <c r="T126" i="78"/>
  <c r="U126" i="78"/>
  <c r="V126" i="78"/>
  <c r="W126" i="78"/>
  <c r="X126" i="78"/>
  <c r="Y126" i="78"/>
  <c r="Z126" i="78"/>
  <c r="AA126" i="78"/>
  <c r="AB126" i="78"/>
  <c r="AC126" i="78"/>
  <c r="AD126" i="78"/>
  <c r="AE126" i="78"/>
  <c r="AF126" i="78"/>
  <c r="AG126" i="78"/>
  <c r="AH126" i="78"/>
  <c r="AI126" i="78"/>
  <c r="AJ126" i="78"/>
  <c r="AK126" i="78"/>
  <c r="AL126" i="78"/>
  <c r="AM126" i="78"/>
  <c r="AN126" i="78"/>
  <c r="AO126" i="78"/>
  <c r="AP126" i="78"/>
  <c r="AQ126" i="78"/>
  <c r="AR126" i="78"/>
  <c r="AS126" i="78"/>
  <c r="AT126" i="78"/>
  <c r="G126" i="78"/>
  <c r="F125" i="78"/>
  <c r="H114" i="78"/>
  <c r="I114" i="78"/>
  <c r="J114" i="78"/>
  <c r="K114" i="78"/>
  <c r="L114" i="78"/>
  <c r="M114" i="78"/>
  <c r="N114" i="78"/>
  <c r="O114" i="78"/>
  <c r="P114" i="78"/>
  <c r="Q114" i="78"/>
  <c r="R114" i="78"/>
  <c r="S114" i="78"/>
  <c r="T114" i="78"/>
  <c r="U114" i="78"/>
  <c r="V114" i="78"/>
  <c r="W114" i="78"/>
  <c r="X114" i="78"/>
  <c r="Y114" i="78"/>
  <c r="Z114" i="78"/>
  <c r="AA114" i="78"/>
  <c r="AB114" i="78"/>
  <c r="AC114" i="78"/>
  <c r="AD114" i="78"/>
  <c r="AE114" i="78"/>
  <c r="AF114" i="78"/>
  <c r="AG114" i="78"/>
  <c r="AH114" i="78"/>
  <c r="AI114" i="78"/>
  <c r="AJ114" i="78"/>
  <c r="AK114" i="78"/>
  <c r="AL114" i="78"/>
  <c r="AM114" i="78"/>
  <c r="AN114" i="78"/>
  <c r="AO114" i="78"/>
  <c r="AP114" i="78"/>
  <c r="AQ114" i="78"/>
  <c r="AR114" i="78"/>
  <c r="AS114" i="78"/>
  <c r="G114" i="78"/>
  <c r="F113" i="78"/>
  <c r="H101" i="78"/>
  <c r="I101" i="78"/>
  <c r="J101" i="78"/>
  <c r="K101" i="78"/>
  <c r="L101" i="78"/>
  <c r="M101" i="78"/>
  <c r="N101" i="78"/>
  <c r="O101" i="78"/>
  <c r="P101" i="78"/>
  <c r="Q101" i="78"/>
  <c r="R101" i="78"/>
  <c r="S101" i="78"/>
  <c r="T101" i="78"/>
  <c r="U101" i="78"/>
  <c r="V101" i="78"/>
  <c r="W101" i="78"/>
  <c r="X101" i="78"/>
  <c r="Y101" i="78"/>
  <c r="Z101" i="78"/>
  <c r="AA101" i="78"/>
  <c r="AB101" i="78"/>
  <c r="AC101" i="78"/>
  <c r="AD101" i="78"/>
  <c r="AE101" i="78"/>
  <c r="AF101" i="78"/>
  <c r="AG101" i="78"/>
  <c r="AH101" i="78"/>
  <c r="AI101" i="78"/>
  <c r="AJ101" i="78"/>
  <c r="AK101" i="78"/>
  <c r="AL101" i="78"/>
  <c r="AM101" i="78"/>
  <c r="AN101" i="78"/>
  <c r="AO101" i="78"/>
  <c r="AP101" i="78"/>
  <c r="AQ101" i="78"/>
  <c r="AR101" i="78"/>
  <c r="AS101" i="78"/>
  <c r="G101" i="78"/>
  <c r="F100" i="78"/>
  <c r="F91" i="78" l="1"/>
  <c r="H92" i="78"/>
  <c r="I92" i="78"/>
  <c r="J92" i="78"/>
  <c r="K92" i="78"/>
  <c r="L92" i="78"/>
  <c r="M92" i="78"/>
  <c r="N92" i="78"/>
  <c r="O92" i="78"/>
  <c r="P92" i="78"/>
  <c r="Q92" i="78"/>
  <c r="R92" i="78"/>
  <c r="S92" i="78"/>
  <c r="T92" i="78"/>
  <c r="U92" i="78"/>
  <c r="V92" i="78"/>
  <c r="W92" i="78"/>
  <c r="X92" i="78"/>
  <c r="Y92" i="78"/>
  <c r="Z92" i="78"/>
  <c r="AA92" i="78"/>
  <c r="AB92" i="78"/>
  <c r="AC92" i="78"/>
  <c r="AD92" i="78"/>
  <c r="AE92" i="78"/>
  <c r="AF92" i="78"/>
  <c r="AG92" i="78"/>
  <c r="AH92" i="78"/>
  <c r="AI92" i="78"/>
  <c r="AJ92" i="78"/>
  <c r="AK92" i="78"/>
  <c r="AL92" i="78"/>
  <c r="AM92" i="78"/>
  <c r="AN92" i="78"/>
  <c r="AO92" i="78"/>
  <c r="AP92" i="78"/>
  <c r="AQ92" i="78"/>
  <c r="AR92" i="78"/>
  <c r="AS92" i="78"/>
  <c r="G92" i="78"/>
  <c r="H79" i="78"/>
  <c r="I79" i="78"/>
  <c r="J79" i="78"/>
  <c r="K79" i="78"/>
  <c r="L79" i="78"/>
  <c r="M79" i="78"/>
  <c r="N79" i="78"/>
  <c r="O79" i="78"/>
  <c r="P79" i="78"/>
  <c r="Q79" i="78"/>
  <c r="R79" i="78"/>
  <c r="S79" i="78"/>
  <c r="T79" i="78"/>
  <c r="U79" i="78"/>
  <c r="V79" i="78"/>
  <c r="W79" i="78"/>
  <c r="X79" i="78"/>
  <c r="Y79" i="78"/>
  <c r="Z79" i="78"/>
  <c r="AA79" i="78"/>
  <c r="AB79" i="78"/>
  <c r="AC79" i="78"/>
  <c r="AD79" i="78"/>
  <c r="AE79" i="78"/>
  <c r="AF79" i="78"/>
  <c r="AG79" i="78"/>
  <c r="AH79" i="78"/>
  <c r="AI79" i="78"/>
  <c r="AJ79" i="78"/>
  <c r="AK79" i="78"/>
  <c r="AL79" i="78"/>
  <c r="AM79" i="78"/>
  <c r="AN79" i="78"/>
  <c r="AO79" i="78"/>
  <c r="AP79" i="78"/>
  <c r="AQ79" i="78"/>
  <c r="AR79" i="78"/>
  <c r="AS79" i="78"/>
  <c r="G79" i="78"/>
  <c r="F78" i="78"/>
  <c r="F65" i="78"/>
  <c r="H66" i="78"/>
  <c r="I66" i="78"/>
  <c r="J66" i="78"/>
  <c r="K66" i="78"/>
  <c r="L66" i="78"/>
  <c r="M66" i="78"/>
  <c r="N66" i="78"/>
  <c r="O66" i="78"/>
  <c r="P66" i="78"/>
  <c r="Q66" i="78"/>
  <c r="R66" i="78"/>
  <c r="S66" i="78"/>
  <c r="T66" i="78"/>
  <c r="U66" i="78"/>
  <c r="V66" i="78"/>
  <c r="W66" i="78"/>
  <c r="X66" i="78"/>
  <c r="Y66" i="78"/>
  <c r="Z66" i="78"/>
  <c r="AA66" i="78"/>
  <c r="AB66" i="78"/>
  <c r="AC66" i="78"/>
  <c r="AD66" i="78"/>
  <c r="AE66" i="78"/>
  <c r="AF66" i="78"/>
  <c r="AG66" i="78"/>
  <c r="AH66" i="78"/>
  <c r="AI66" i="78"/>
  <c r="AJ66" i="78"/>
  <c r="AK66" i="78"/>
  <c r="AL66" i="78"/>
  <c r="AM66" i="78"/>
  <c r="AN66" i="78"/>
  <c r="AO66" i="78"/>
  <c r="AP66" i="78"/>
  <c r="AQ66" i="78"/>
  <c r="AR66" i="78"/>
  <c r="AS66" i="78"/>
  <c r="G66" i="78"/>
  <c r="H54" i="78"/>
  <c r="I54" i="78"/>
  <c r="J54" i="78"/>
  <c r="K54" i="78"/>
  <c r="L54" i="78"/>
  <c r="M54" i="78"/>
  <c r="N54" i="78"/>
  <c r="O54" i="78"/>
  <c r="P54" i="78"/>
  <c r="Q54" i="78"/>
  <c r="R54" i="78"/>
  <c r="S54" i="78"/>
  <c r="T54" i="78"/>
  <c r="U54" i="78"/>
  <c r="V54" i="78"/>
  <c r="W54" i="78"/>
  <c r="X54" i="78"/>
  <c r="Y54" i="78"/>
  <c r="Z54" i="78"/>
  <c r="AA54" i="78"/>
  <c r="AB54" i="78"/>
  <c r="AC54" i="78"/>
  <c r="AD54" i="78"/>
  <c r="AE54" i="78"/>
  <c r="AF54" i="78"/>
  <c r="AG54" i="78"/>
  <c r="AH54" i="78"/>
  <c r="AI54" i="78"/>
  <c r="AJ54" i="78"/>
  <c r="AK54" i="78"/>
  <c r="AL54" i="78"/>
  <c r="AM54" i="78"/>
  <c r="AN54" i="78"/>
  <c r="AO54" i="78"/>
  <c r="AP54" i="78"/>
  <c r="AQ54" i="78"/>
  <c r="AR54" i="78"/>
  <c r="AS54" i="78"/>
  <c r="G54" i="78"/>
  <c r="F53" i="78"/>
  <c r="H42" i="78"/>
  <c r="I42" i="78"/>
  <c r="J42" i="78"/>
  <c r="K42" i="78"/>
  <c r="L42" i="78"/>
  <c r="M42" i="78"/>
  <c r="N42" i="78"/>
  <c r="O42" i="78"/>
  <c r="P42" i="78"/>
  <c r="Q42" i="78"/>
  <c r="R42" i="78"/>
  <c r="S42" i="78"/>
  <c r="T42" i="78"/>
  <c r="U42" i="78"/>
  <c r="V42" i="78"/>
  <c r="W42" i="78"/>
  <c r="X42" i="78"/>
  <c r="Y42" i="78"/>
  <c r="Z42" i="78"/>
  <c r="AA42" i="78"/>
  <c r="AB42" i="78"/>
  <c r="AC42" i="78"/>
  <c r="AD42" i="78"/>
  <c r="AE42" i="78"/>
  <c r="AF42" i="78"/>
  <c r="AG42" i="78"/>
  <c r="AH42" i="78"/>
  <c r="AI42" i="78"/>
  <c r="AJ42" i="78"/>
  <c r="AK42" i="78"/>
  <c r="AL42" i="78"/>
  <c r="AM42" i="78"/>
  <c r="AN42" i="78"/>
  <c r="AO42" i="78"/>
  <c r="AP42" i="78"/>
  <c r="AQ42" i="78"/>
  <c r="AR42" i="78"/>
  <c r="AS42" i="78"/>
  <c r="G42" i="78"/>
  <c r="F41" i="78"/>
  <c r="F29" i="78"/>
  <c r="H30" i="78"/>
  <c r="I30" i="78"/>
  <c r="J30" i="78"/>
  <c r="K30" i="78"/>
  <c r="L30" i="78"/>
  <c r="M30" i="78"/>
  <c r="N30" i="78"/>
  <c r="O30" i="78"/>
  <c r="P30" i="78"/>
  <c r="Q30" i="78"/>
  <c r="R30" i="78"/>
  <c r="S30" i="78"/>
  <c r="T30" i="78"/>
  <c r="U30" i="78"/>
  <c r="V30" i="78"/>
  <c r="W30" i="78"/>
  <c r="X30" i="78"/>
  <c r="Y30" i="78"/>
  <c r="Z30" i="78"/>
  <c r="AA30" i="78"/>
  <c r="AB30" i="78"/>
  <c r="AC30" i="78"/>
  <c r="AD30" i="78"/>
  <c r="AE30" i="78"/>
  <c r="AF30" i="78"/>
  <c r="AG30" i="78"/>
  <c r="AH30" i="78"/>
  <c r="AI30" i="78"/>
  <c r="AJ30" i="78"/>
  <c r="AK30" i="78"/>
  <c r="AL30" i="78"/>
  <c r="AM30" i="78"/>
  <c r="AN30" i="78"/>
  <c r="AO30" i="78"/>
  <c r="AP30" i="78"/>
  <c r="AQ30" i="78"/>
  <c r="AR30" i="78"/>
  <c r="AS30" i="78"/>
  <c r="G30" i="78"/>
  <c r="H18" i="78"/>
  <c r="I18" i="78"/>
  <c r="J18" i="78"/>
  <c r="K18" i="78"/>
  <c r="L18" i="78"/>
  <c r="M18" i="78"/>
  <c r="N18" i="78"/>
  <c r="O18" i="78"/>
  <c r="P18" i="78"/>
  <c r="Q18" i="78"/>
  <c r="R18" i="78"/>
  <c r="S18" i="78"/>
  <c r="T18" i="78"/>
  <c r="U18" i="78"/>
  <c r="V18" i="78"/>
  <c r="W18" i="78"/>
  <c r="X18" i="78"/>
  <c r="Y18" i="78"/>
  <c r="Z18" i="78"/>
  <c r="AA18" i="78"/>
  <c r="AB18" i="78"/>
  <c r="AC18" i="78"/>
  <c r="AD18" i="78"/>
  <c r="AE18" i="78"/>
  <c r="AF18" i="78"/>
  <c r="AG18" i="78"/>
  <c r="AH18" i="78"/>
  <c r="AI18" i="78"/>
  <c r="AJ18" i="78"/>
  <c r="AK18" i="78"/>
  <c r="AL18" i="78"/>
  <c r="AM18" i="78"/>
  <c r="AN18" i="78"/>
  <c r="AO18" i="78"/>
  <c r="AP18" i="78"/>
  <c r="AQ18" i="78"/>
  <c r="AR18" i="78"/>
  <c r="AS18" i="78"/>
  <c r="G18" i="78"/>
  <c r="F17" i="78"/>
  <c r="H31" i="74"/>
  <c r="I31" i="74"/>
  <c r="J31" i="74"/>
  <c r="K31" i="74"/>
  <c r="L31" i="74"/>
  <c r="M31" i="74"/>
  <c r="N31" i="74"/>
  <c r="O31" i="74"/>
  <c r="P31" i="74"/>
  <c r="Q31" i="74"/>
  <c r="R31" i="74"/>
  <c r="S31" i="74"/>
  <c r="T31" i="74"/>
  <c r="U31" i="74"/>
  <c r="V31" i="74"/>
  <c r="W31" i="74"/>
  <c r="X31" i="74"/>
  <c r="Y31" i="74"/>
  <c r="Z31" i="74"/>
  <c r="AA31" i="74"/>
  <c r="AB31" i="74"/>
  <c r="AC31" i="74"/>
  <c r="AD31" i="74"/>
  <c r="AE31" i="74"/>
  <c r="AF31" i="74"/>
  <c r="AG31" i="74"/>
  <c r="AH31" i="74"/>
  <c r="AI31" i="74"/>
  <c r="AJ31" i="74"/>
  <c r="AK31" i="74"/>
  <c r="AL31" i="74"/>
  <c r="AM31" i="74"/>
  <c r="AN31" i="74"/>
  <c r="AO31" i="74"/>
  <c r="AP31" i="74"/>
  <c r="AQ31" i="74"/>
  <c r="AR31" i="74"/>
  <c r="AS31" i="74"/>
  <c r="AT31" i="74"/>
  <c r="G31" i="74"/>
  <c r="F30" i="74"/>
  <c r="H222" i="76"/>
  <c r="I222" i="76"/>
  <c r="J222" i="76"/>
  <c r="K222" i="76"/>
  <c r="L222" i="76"/>
  <c r="M222" i="76"/>
  <c r="N222" i="76"/>
  <c r="O222" i="76"/>
  <c r="P222" i="76"/>
  <c r="Q222" i="76"/>
  <c r="R222" i="76"/>
  <c r="S222" i="76"/>
  <c r="T222" i="76"/>
  <c r="U222" i="76"/>
  <c r="V222" i="76"/>
  <c r="W222" i="76"/>
  <c r="X222" i="76"/>
  <c r="Y222" i="76"/>
  <c r="Z222" i="76"/>
  <c r="AA222" i="76"/>
  <c r="AB222" i="76"/>
  <c r="AC222" i="76"/>
  <c r="AD222" i="76"/>
  <c r="AE222" i="76"/>
  <c r="AF222" i="76"/>
  <c r="AG222" i="76"/>
  <c r="AH222" i="76"/>
  <c r="AI222" i="76"/>
  <c r="AJ222" i="76"/>
  <c r="AK222" i="76"/>
  <c r="AL222" i="76"/>
  <c r="AM222" i="76"/>
  <c r="AN222" i="76"/>
  <c r="AO222" i="76"/>
  <c r="AP222" i="76"/>
  <c r="AQ222" i="76"/>
  <c r="AR222" i="76"/>
  <c r="AS222" i="76"/>
  <c r="AT222" i="76"/>
  <c r="G222" i="76"/>
  <c r="F221" i="76"/>
  <c r="H210" i="76"/>
  <c r="I210" i="76"/>
  <c r="J210" i="76"/>
  <c r="K210" i="76"/>
  <c r="L210" i="76"/>
  <c r="M210" i="76"/>
  <c r="N210" i="76"/>
  <c r="O210" i="76"/>
  <c r="P210" i="76"/>
  <c r="Q210" i="76"/>
  <c r="R210" i="76"/>
  <c r="S210" i="76"/>
  <c r="T210" i="76"/>
  <c r="U210" i="76"/>
  <c r="V210" i="76"/>
  <c r="W210" i="76"/>
  <c r="X210" i="76"/>
  <c r="Y210" i="76"/>
  <c r="Z210" i="76"/>
  <c r="AA210" i="76"/>
  <c r="AB210" i="76"/>
  <c r="AC210" i="76"/>
  <c r="AD210" i="76"/>
  <c r="AE210" i="76"/>
  <c r="AF210" i="76"/>
  <c r="AG210" i="76"/>
  <c r="AH210" i="76"/>
  <c r="AI210" i="76"/>
  <c r="AJ210" i="76"/>
  <c r="AK210" i="76"/>
  <c r="AL210" i="76"/>
  <c r="AM210" i="76"/>
  <c r="AN210" i="76"/>
  <c r="AO210" i="76"/>
  <c r="AP210" i="76"/>
  <c r="AQ210" i="76"/>
  <c r="AR210" i="76"/>
  <c r="AS210" i="76"/>
  <c r="G210" i="76"/>
  <c r="F209" i="76"/>
  <c r="AB197" i="76"/>
  <c r="H197" i="76"/>
  <c r="I197" i="76"/>
  <c r="J197" i="76"/>
  <c r="K197" i="76"/>
  <c r="L197" i="76"/>
  <c r="M197" i="76"/>
  <c r="N197" i="76"/>
  <c r="O197" i="76"/>
  <c r="P197" i="76"/>
  <c r="Q197" i="76"/>
  <c r="R197" i="76"/>
  <c r="S197" i="76"/>
  <c r="T197" i="76"/>
  <c r="U197" i="76"/>
  <c r="V197" i="76"/>
  <c r="W197" i="76"/>
  <c r="X197" i="76"/>
  <c r="Y197" i="76"/>
  <c r="Z197" i="76"/>
  <c r="AA197" i="76"/>
  <c r="AC197" i="76"/>
  <c r="AD197" i="76"/>
  <c r="AE197" i="76"/>
  <c r="AF197" i="76"/>
  <c r="AG197" i="76"/>
  <c r="AH197" i="76"/>
  <c r="AI197" i="76"/>
  <c r="AJ197" i="76"/>
  <c r="AK197" i="76"/>
  <c r="AL197" i="76"/>
  <c r="AM197" i="76"/>
  <c r="AN197" i="76"/>
  <c r="AO197" i="76"/>
  <c r="AP197" i="76"/>
  <c r="AQ197" i="76"/>
  <c r="AR197" i="76"/>
  <c r="AS197" i="76"/>
  <c r="G197" i="76"/>
  <c r="F196" i="76"/>
  <c r="F185" i="76"/>
  <c r="W175" i="76"/>
  <c r="H175" i="76"/>
  <c r="I175" i="76"/>
  <c r="J175" i="76"/>
  <c r="K175" i="76"/>
  <c r="L175" i="76"/>
  <c r="M175" i="76"/>
  <c r="N175" i="76"/>
  <c r="O175" i="76"/>
  <c r="P175" i="76"/>
  <c r="Q175" i="76"/>
  <c r="R175" i="76"/>
  <c r="S175" i="76"/>
  <c r="T175" i="76"/>
  <c r="U175" i="76"/>
  <c r="V175" i="76"/>
  <c r="X175" i="76"/>
  <c r="Y175" i="76"/>
  <c r="Z175" i="76"/>
  <c r="AA175" i="76"/>
  <c r="AB175" i="76"/>
  <c r="AC175" i="76"/>
  <c r="AD175" i="76"/>
  <c r="AE175" i="76"/>
  <c r="AF175" i="76"/>
  <c r="AG175" i="76"/>
  <c r="AH175" i="76"/>
  <c r="AI175" i="76"/>
  <c r="AJ175" i="76"/>
  <c r="AK175" i="76"/>
  <c r="AL175" i="76"/>
  <c r="AM175" i="76"/>
  <c r="AN175" i="76"/>
  <c r="AO175" i="76"/>
  <c r="AP175" i="76"/>
  <c r="AQ175" i="76"/>
  <c r="AR175" i="76"/>
  <c r="AS175" i="76"/>
  <c r="G175" i="76"/>
  <c r="F174" i="76"/>
  <c r="H164" i="76"/>
  <c r="I164" i="76"/>
  <c r="J164" i="76"/>
  <c r="K164" i="76"/>
  <c r="L164" i="76"/>
  <c r="M164" i="76"/>
  <c r="N164" i="76"/>
  <c r="O164" i="76"/>
  <c r="P164" i="76"/>
  <c r="Q164" i="76"/>
  <c r="R164" i="76"/>
  <c r="S164" i="76"/>
  <c r="T164" i="76"/>
  <c r="U164" i="76"/>
  <c r="V164" i="76"/>
  <c r="W164" i="76"/>
  <c r="X164" i="76"/>
  <c r="Y164" i="76"/>
  <c r="Z164" i="76"/>
  <c r="AA164" i="76"/>
  <c r="AB164" i="76"/>
  <c r="AC164" i="76"/>
  <c r="AD164" i="76"/>
  <c r="AE164" i="76"/>
  <c r="AF164" i="76"/>
  <c r="AG164" i="76"/>
  <c r="AH164" i="76"/>
  <c r="AI164" i="76"/>
  <c r="AJ164" i="76"/>
  <c r="AK164" i="76"/>
  <c r="AL164" i="76"/>
  <c r="AM164" i="76"/>
  <c r="AN164" i="76"/>
  <c r="AO164" i="76"/>
  <c r="AP164" i="76"/>
  <c r="AQ164" i="76"/>
  <c r="AR164" i="76"/>
  <c r="AS164" i="76"/>
  <c r="G164" i="76"/>
  <c r="F163" i="76"/>
  <c r="H151" i="76"/>
  <c r="I151" i="76"/>
  <c r="J151" i="76"/>
  <c r="K151" i="76"/>
  <c r="L151" i="76"/>
  <c r="M151" i="76"/>
  <c r="N151" i="76"/>
  <c r="O151" i="76"/>
  <c r="P151" i="76"/>
  <c r="Q151" i="76"/>
  <c r="R151" i="76"/>
  <c r="S151" i="76"/>
  <c r="T151" i="76"/>
  <c r="U151" i="76"/>
  <c r="V151" i="76"/>
  <c r="W151" i="76"/>
  <c r="X151" i="76"/>
  <c r="Y151" i="76"/>
  <c r="Z151" i="76"/>
  <c r="AA151" i="76"/>
  <c r="AB151" i="76"/>
  <c r="AC151" i="76"/>
  <c r="AD151" i="76"/>
  <c r="AE151" i="76"/>
  <c r="AF151" i="76"/>
  <c r="AG151" i="76"/>
  <c r="AH151" i="76"/>
  <c r="AI151" i="76"/>
  <c r="AJ151" i="76"/>
  <c r="AK151" i="76"/>
  <c r="AL151" i="76"/>
  <c r="AM151" i="76"/>
  <c r="AN151" i="76"/>
  <c r="AO151" i="76"/>
  <c r="AP151" i="76"/>
  <c r="AQ151" i="76"/>
  <c r="AR151" i="76"/>
  <c r="AS151" i="76"/>
  <c r="G151" i="76"/>
  <c r="F150" i="76"/>
  <c r="H140" i="76"/>
  <c r="I140" i="76"/>
  <c r="J140" i="76"/>
  <c r="K140" i="76"/>
  <c r="L140" i="76"/>
  <c r="M140" i="76"/>
  <c r="N140" i="76"/>
  <c r="O140" i="76"/>
  <c r="P140" i="76"/>
  <c r="Q140" i="76"/>
  <c r="R140" i="76"/>
  <c r="S140" i="76"/>
  <c r="T140" i="76"/>
  <c r="U140" i="76"/>
  <c r="V140" i="76"/>
  <c r="W140" i="76"/>
  <c r="X140" i="76"/>
  <c r="Y140" i="76"/>
  <c r="Z140" i="76"/>
  <c r="AA140" i="76"/>
  <c r="AB140" i="76"/>
  <c r="AC140" i="76"/>
  <c r="AD140" i="76"/>
  <c r="AE140" i="76"/>
  <c r="AF140" i="76"/>
  <c r="AG140" i="76"/>
  <c r="AH140" i="76"/>
  <c r="AI140" i="76"/>
  <c r="AJ140" i="76"/>
  <c r="AK140" i="76"/>
  <c r="AL140" i="76"/>
  <c r="AM140" i="76"/>
  <c r="AN140" i="76"/>
  <c r="AO140" i="76"/>
  <c r="AP140" i="76"/>
  <c r="AQ140" i="76"/>
  <c r="AR140" i="76"/>
  <c r="AS140" i="76"/>
  <c r="G140" i="76"/>
  <c r="F139" i="76"/>
  <c r="AQ129" i="76"/>
  <c r="AR129" i="76"/>
  <c r="AS129" i="76"/>
  <c r="AQ116" i="76"/>
  <c r="AR116" i="76"/>
  <c r="AS116" i="76"/>
  <c r="AQ90" i="76"/>
  <c r="AR90" i="76"/>
  <c r="AS90" i="76"/>
  <c r="AQ103" i="76"/>
  <c r="AR103" i="76"/>
  <c r="AS103" i="76"/>
  <c r="AQ66" i="76"/>
  <c r="AR66" i="76"/>
  <c r="AS66" i="76"/>
  <c r="AT66" i="76"/>
  <c r="AQ53" i="76"/>
  <c r="AR53" i="76"/>
  <c r="AS53" i="76"/>
  <c r="AT53" i="76"/>
  <c r="AQ40" i="76"/>
  <c r="AR40" i="76"/>
  <c r="AS40" i="76"/>
  <c r="AT40" i="76"/>
  <c r="AQ29" i="76"/>
  <c r="AR29" i="76"/>
  <c r="AS29" i="76"/>
  <c r="AQ18" i="76"/>
  <c r="AR18" i="76"/>
  <c r="AS18" i="76"/>
  <c r="AT18" i="76"/>
  <c r="H129" i="76"/>
  <c r="I129" i="76"/>
  <c r="J129" i="76"/>
  <c r="K129" i="76"/>
  <c r="L129" i="76"/>
  <c r="M129" i="76"/>
  <c r="N129" i="76"/>
  <c r="O129" i="76"/>
  <c r="P129" i="76"/>
  <c r="Q129" i="76"/>
  <c r="R129" i="76"/>
  <c r="S129" i="76"/>
  <c r="T129" i="76"/>
  <c r="U129" i="76"/>
  <c r="V129" i="76"/>
  <c r="W129" i="76"/>
  <c r="X129" i="76"/>
  <c r="Y129" i="76"/>
  <c r="Z129" i="76"/>
  <c r="AA129" i="76"/>
  <c r="AB129" i="76"/>
  <c r="AC129" i="76"/>
  <c r="AD129" i="76"/>
  <c r="AE129" i="76"/>
  <c r="AF129" i="76"/>
  <c r="AG129" i="76"/>
  <c r="AH129" i="76"/>
  <c r="AI129" i="76"/>
  <c r="AJ129" i="76"/>
  <c r="AK129" i="76"/>
  <c r="AL129" i="76"/>
  <c r="AM129" i="76"/>
  <c r="AN129" i="76"/>
  <c r="AO129" i="76"/>
  <c r="AP129" i="76"/>
  <c r="G129" i="76"/>
  <c r="F128" i="76"/>
  <c r="F115" i="76"/>
  <c r="H116" i="76"/>
  <c r="I116" i="76"/>
  <c r="J116" i="76"/>
  <c r="K116" i="76"/>
  <c r="L116" i="76"/>
  <c r="M116" i="76"/>
  <c r="N116" i="76"/>
  <c r="O116" i="76"/>
  <c r="P116" i="76"/>
  <c r="Q116" i="76"/>
  <c r="R116" i="76"/>
  <c r="S116" i="76"/>
  <c r="T116" i="76"/>
  <c r="U116" i="76"/>
  <c r="V116" i="76"/>
  <c r="W116" i="76"/>
  <c r="X116" i="76"/>
  <c r="Y116" i="76"/>
  <c r="Z116" i="76"/>
  <c r="AA116" i="76"/>
  <c r="AB116" i="76"/>
  <c r="AC116" i="76"/>
  <c r="AD116" i="76"/>
  <c r="AE116" i="76"/>
  <c r="AF116" i="76"/>
  <c r="AG116" i="76"/>
  <c r="AH116" i="76"/>
  <c r="AI116" i="76"/>
  <c r="AJ116" i="76"/>
  <c r="AK116" i="76"/>
  <c r="AL116" i="76"/>
  <c r="AM116" i="76"/>
  <c r="AN116" i="76"/>
  <c r="AO116" i="76"/>
  <c r="AP116" i="76"/>
  <c r="G116" i="76"/>
  <c r="H103" i="76"/>
  <c r="I103" i="76"/>
  <c r="J103" i="76"/>
  <c r="K103" i="76"/>
  <c r="L103" i="76"/>
  <c r="M103" i="76"/>
  <c r="N103" i="76"/>
  <c r="O103" i="76"/>
  <c r="P103" i="76"/>
  <c r="Q103" i="76"/>
  <c r="R103" i="76"/>
  <c r="S103" i="76"/>
  <c r="T103" i="76"/>
  <c r="U103" i="76"/>
  <c r="V103" i="76"/>
  <c r="W103" i="76"/>
  <c r="X103" i="76"/>
  <c r="Y103" i="76"/>
  <c r="Z103" i="76"/>
  <c r="AA103" i="76"/>
  <c r="AB103" i="76"/>
  <c r="AC103" i="76"/>
  <c r="AD103" i="76"/>
  <c r="AE103" i="76"/>
  <c r="AF103" i="76"/>
  <c r="AG103" i="76"/>
  <c r="AH103" i="76"/>
  <c r="AI103" i="76"/>
  <c r="AJ103" i="76"/>
  <c r="AK103" i="76"/>
  <c r="AL103" i="76"/>
  <c r="AM103" i="76"/>
  <c r="AN103" i="76"/>
  <c r="AO103" i="76"/>
  <c r="AP103" i="76"/>
  <c r="G103" i="76"/>
  <c r="F102" i="76"/>
  <c r="H90" i="76"/>
  <c r="I90" i="76"/>
  <c r="J90" i="76"/>
  <c r="K90" i="76"/>
  <c r="L90" i="76"/>
  <c r="M90" i="76"/>
  <c r="N90" i="76"/>
  <c r="O90" i="76"/>
  <c r="P90" i="76"/>
  <c r="Q90" i="76"/>
  <c r="R90" i="76"/>
  <c r="S90" i="76"/>
  <c r="T90" i="76"/>
  <c r="U90" i="76"/>
  <c r="V90" i="76"/>
  <c r="W90" i="76"/>
  <c r="X90" i="76"/>
  <c r="Y90" i="76"/>
  <c r="Z90" i="76"/>
  <c r="AA90" i="76"/>
  <c r="AB90" i="76"/>
  <c r="AC90" i="76"/>
  <c r="AD90" i="76"/>
  <c r="AE90" i="76"/>
  <c r="AF90" i="76"/>
  <c r="AG90" i="76"/>
  <c r="AH90" i="76"/>
  <c r="AI90" i="76"/>
  <c r="AJ90" i="76"/>
  <c r="AK90" i="76"/>
  <c r="AL90" i="76"/>
  <c r="AM90" i="76"/>
  <c r="AN90" i="76"/>
  <c r="AO90" i="76"/>
  <c r="AP90" i="76"/>
  <c r="G90" i="76"/>
  <c r="F89" i="76"/>
  <c r="H78" i="76"/>
  <c r="I78" i="76"/>
  <c r="J78" i="76"/>
  <c r="K78" i="76"/>
  <c r="L78" i="76"/>
  <c r="M78" i="76"/>
  <c r="N78" i="76"/>
  <c r="O78" i="76"/>
  <c r="P78" i="76"/>
  <c r="Q78" i="76"/>
  <c r="R78" i="76"/>
  <c r="S78" i="76"/>
  <c r="T78" i="76"/>
  <c r="U78" i="76"/>
  <c r="V78" i="76"/>
  <c r="W78" i="76"/>
  <c r="X78" i="76"/>
  <c r="Y78" i="76"/>
  <c r="Z78" i="76"/>
  <c r="AA78" i="76"/>
  <c r="AB78" i="76"/>
  <c r="AC78" i="76"/>
  <c r="AD78" i="76"/>
  <c r="AE78" i="76"/>
  <c r="AF78" i="76"/>
  <c r="AG78" i="76"/>
  <c r="AH78" i="76"/>
  <c r="AI78" i="76"/>
  <c r="AJ78" i="76"/>
  <c r="AK78" i="76"/>
  <c r="AL78" i="76"/>
  <c r="AM78" i="76"/>
  <c r="AN78" i="76"/>
  <c r="AO78" i="76"/>
  <c r="AP78" i="76"/>
  <c r="G78" i="76"/>
  <c r="F77" i="76"/>
  <c r="H66" i="76"/>
  <c r="I66" i="76"/>
  <c r="J66" i="76"/>
  <c r="K66" i="76"/>
  <c r="L66" i="76"/>
  <c r="M66" i="76"/>
  <c r="N66" i="76"/>
  <c r="O66" i="76"/>
  <c r="P66" i="76"/>
  <c r="Q66" i="76"/>
  <c r="R66" i="76"/>
  <c r="S66" i="76"/>
  <c r="T66" i="76"/>
  <c r="U66" i="76"/>
  <c r="V66" i="76"/>
  <c r="W66" i="76"/>
  <c r="X66" i="76"/>
  <c r="Y66" i="76"/>
  <c r="Z66" i="76"/>
  <c r="AA66" i="76"/>
  <c r="AB66" i="76"/>
  <c r="AC66" i="76"/>
  <c r="AD66" i="76"/>
  <c r="AE66" i="76"/>
  <c r="AF66" i="76"/>
  <c r="AG66" i="76"/>
  <c r="AH66" i="76"/>
  <c r="AI66" i="76"/>
  <c r="AJ66" i="76"/>
  <c r="AK66" i="76"/>
  <c r="AL66" i="76"/>
  <c r="AM66" i="76"/>
  <c r="AN66" i="76"/>
  <c r="AO66" i="76"/>
  <c r="AP66" i="76"/>
  <c r="G66" i="76"/>
  <c r="F65" i="76"/>
  <c r="H53" i="76"/>
  <c r="I53" i="76"/>
  <c r="J53" i="76"/>
  <c r="K53" i="76"/>
  <c r="L53" i="76"/>
  <c r="M53" i="76"/>
  <c r="N53" i="76"/>
  <c r="O53" i="76"/>
  <c r="P53" i="76"/>
  <c r="Q53" i="76"/>
  <c r="R53" i="76"/>
  <c r="S53" i="76"/>
  <c r="T53" i="76"/>
  <c r="U53" i="76"/>
  <c r="V53" i="76"/>
  <c r="W53" i="76"/>
  <c r="X53" i="76"/>
  <c r="Y53" i="76"/>
  <c r="Z53" i="76"/>
  <c r="AA53" i="76"/>
  <c r="AB53" i="76"/>
  <c r="AC53" i="76"/>
  <c r="AD53" i="76"/>
  <c r="AE53" i="76"/>
  <c r="AF53" i="76"/>
  <c r="AG53" i="76"/>
  <c r="AH53" i="76"/>
  <c r="AI53" i="76"/>
  <c r="AJ53" i="76"/>
  <c r="AK53" i="76"/>
  <c r="AL53" i="76"/>
  <c r="AM53" i="76"/>
  <c r="AN53" i="76"/>
  <c r="AO53" i="76"/>
  <c r="AP53" i="76"/>
  <c r="G53" i="76"/>
  <c r="F52" i="76"/>
  <c r="H40" i="76" l="1"/>
  <c r="I40" i="76"/>
  <c r="J40" i="76"/>
  <c r="K40" i="76"/>
  <c r="L40" i="76"/>
  <c r="M40" i="76"/>
  <c r="N40" i="76"/>
  <c r="O40" i="76"/>
  <c r="P40" i="76"/>
  <c r="Q40" i="76"/>
  <c r="R40" i="76"/>
  <c r="S40" i="76"/>
  <c r="T40" i="76"/>
  <c r="U40" i="76"/>
  <c r="V40" i="76"/>
  <c r="W40" i="76"/>
  <c r="X40" i="76"/>
  <c r="Y40" i="76"/>
  <c r="Z40" i="76"/>
  <c r="AA40" i="76"/>
  <c r="AB40" i="76"/>
  <c r="AC40" i="76"/>
  <c r="AD40" i="76"/>
  <c r="AE40" i="76"/>
  <c r="AF40" i="76"/>
  <c r="AG40" i="76"/>
  <c r="AH40" i="76"/>
  <c r="AI40" i="76"/>
  <c r="AJ40" i="76"/>
  <c r="AK40" i="76"/>
  <c r="AL40" i="76"/>
  <c r="AM40" i="76"/>
  <c r="AN40" i="76"/>
  <c r="AO40" i="76"/>
  <c r="AP40" i="76"/>
  <c r="G40" i="76"/>
  <c r="F39" i="76"/>
  <c r="H29" i="76"/>
  <c r="I29" i="76"/>
  <c r="J29" i="76"/>
  <c r="K29" i="76"/>
  <c r="L29" i="76"/>
  <c r="M29" i="76"/>
  <c r="N29" i="76"/>
  <c r="O29" i="76"/>
  <c r="P29" i="76"/>
  <c r="Q29" i="76"/>
  <c r="R29" i="76"/>
  <c r="S29" i="76"/>
  <c r="T29" i="76"/>
  <c r="U29" i="76"/>
  <c r="V29" i="76"/>
  <c r="W29" i="76"/>
  <c r="X29" i="76"/>
  <c r="Y29" i="76"/>
  <c r="Z29" i="76"/>
  <c r="AA29" i="76"/>
  <c r="AB29" i="76"/>
  <c r="AC29" i="76"/>
  <c r="AD29" i="76"/>
  <c r="AE29" i="76"/>
  <c r="AF29" i="76"/>
  <c r="AG29" i="76"/>
  <c r="AH29" i="76"/>
  <c r="AI29" i="76"/>
  <c r="AJ29" i="76"/>
  <c r="AK29" i="76"/>
  <c r="AL29" i="76"/>
  <c r="AM29" i="76"/>
  <c r="AN29" i="76"/>
  <c r="AO29" i="76"/>
  <c r="AP29" i="76"/>
  <c r="G29" i="76"/>
  <c r="F28" i="76"/>
  <c r="H18" i="76"/>
  <c r="I18" i="76"/>
  <c r="J18" i="76"/>
  <c r="K18" i="76"/>
  <c r="L18" i="76"/>
  <c r="M18" i="76"/>
  <c r="N18" i="76"/>
  <c r="O18" i="76"/>
  <c r="P18" i="76"/>
  <c r="Q18" i="76"/>
  <c r="R18" i="76"/>
  <c r="S18" i="76"/>
  <c r="T18" i="76"/>
  <c r="U18" i="76"/>
  <c r="V18" i="76"/>
  <c r="W18" i="76"/>
  <c r="X18" i="76"/>
  <c r="Y18" i="76"/>
  <c r="Z18" i="76"/>
  <c r="AA18" i="76"/>
  <c r="AB18" i="76"/>
  <c r="AC18" i="76"/>
  <c r="AD18" i="76"/>
  <c r="AE18" i="76"/>
  <c r="AF18" i="76"/>
  <c r="AG18" i="76"/>
  <c r="AH18" i="76"/>
  <c r="AI18" i="76"/>
  <c r="AJ18" i="76"/>
  <c r="AK18" i="76"/>
  <c r="AL18" i="76"/>
  <c r="AM18" i="76"/>
  <c r="AN18" i="76"/>
  <c r="AO18" i="76"/>
  <c r="AP18" i="76"/>
  <c r="G18" i="76"/>
  <c r="F17" i="76"/>
  <c r="H18" i="74" l="1"/>
  <c r="I18" i="74"/>
  <c r="J18" i="74"/>
  <c r="K18" i="74"/>
  <c r="L18" i="74"/>
  <c r="M18" i="74"/>
  <c r="N18" i="74"/>
  <c r="O18" i="74"/>
  <c r="P18" i="74"/>
  <c r="Q18" i="74"/>
  <c r="R18" i="74"/>
  <c r="S18" i="74"/>
  <c r="T18" i="74"/>
  <c r="U18" i="74"/>
  <c r="V18" i="74"/>
  <c r="W18" i="74"/>
  <c r="X18" i="74"/>
  <c r="Y18" i="74"/>
  <c r="Z18" i="74"/>
  <c r="AA18" i="74"/>
  <c r="AB18" i="74"/>
  <c r="AC18" i="74"/>
  <c r="AD18" i="74"/>
  <c r="AE18" i="74"/>
  <c r="AF18" i="74"/>
  <c r="AG18" i="74"/>
  <c r="AH18" i="74"/>
  <c r="AI18" i="74"/>
  <c r="AJ18" i="74"/>
  <c r="AK18" i="74"/>
  <c r="AL18" i="74"/>
  <c r="AM18" i="74"/>
  <c r="AN18" i="74"/>
  <c r="AO18" i="74"/>
  <c r="AP18" i="74"/>
  <c r="G18" i="74"/>
  <c r="F77" i="74" l="1"/>
  <c r="E162" i="76" l="1"/>
  <c r="E208" i="76"/>
  <c r="F208" i="76" s="1"/>
  <c r="F184" i="76"/>
  <c r="F173" i="76"/>
  <c r="F162" i="76"/>
  <c r="F149" i="76"/>
  <c r="F138" i="76"/>
  <c r="F127" i="76"/>
  <c r="F114" i="76"/>
  <c r="E101" i="76"/>
  <c r="F101" i="76" s="1"/>
  <c r="F88" i="76"/>
  <c r="F76" i="76"/>
  <c r="F64" i="76"/>
  <c r="E50" i="76"/>
  <c r="D50" i="76"/>
  <c r="F50" i="76" s="1"/>
  <c r="E51" i="76"/>
  <c r="F38" i="76"/>
  <c r="F27" i="76"/>
  <c r="F16" i="76"/>
  <c r="E81" i="77"/>
  <c r="F81" i="77" s="1"/>
  <c r="F68" i="77"/>
  <c r="F55" i="77"/>
  <c r="F42" i="77"/>
  <c r="F29" i="77"/>
  <c r="F16" i="77"/>
  <c r="E180" i="78"/>
  <c r="F180" i="78" s="1"/>
  <c r="F167" i="78"/>
  <c r="E143" i="78"/>
  <c r="F143" i="78" s="1"/>
  <c r="F124" i="78"/>
  <c r="F112" i="78"/>
  <c r="F99" i="78"/>
  <c r="F90" i="78"/>
  <c r="E77" i="78"/>
  <c r="F64" i="78"/>
  <c r="F52" i="78"/>
  <c r="E40" i="78"/>
  <c r="F40" i="78" s="1"/>
  <c r="F28" i="78"/>
  <c r="F16" i="78"/>
  <c r="E192" i="78" l="1"/>
  <c r="F192" i="78" s="1"/>
  <c r="F77" i="78"/>
  <c r="F51" i="76"/>
  <c r="E220" i="76"/>
  <c r="F220" i="76" s="1"/>
  <c r="M68" i="74"/>
  <c r="L68" i="74"/>
  <c r="K68" i="74"/>
  <c r="J68" i="74"/>
  <c r="I68" i="74"/>
  <c r="H68" i="74"/>
  <c r="G68" i="74"/>
  <c r="L56" i="118" l="1"/>
  <c r="L55" i="118"/>
  <c r="L54" i="118"/>
  <c r="L53" i="118"/>
  <c r="L51" i="118"/>
  <c r="L49" i="118"/>
  <c r="L48" i="118"/>
  <c r="L47" i="118"/>
  <c r="L46" i="118"/>
  <c r="L45" i="118"/>
  <c r="L42" i="118"/>
  <c r="L41" i="118"/>
  <c r="L40" i="118"/>
  <c r="L39" i="118"/>
  <c r="L37" i="118"/>
  <c r="L36" i="118"/>
  <c r="L35" i="118"/>
  <c r="L34" i="118"/>
  <c r="L31" i="118"/>
  <c r="L30" i="118"/>
  <c r="L29" i="118"/>
  <c r="L28" i="118"/>
  <c r="L26" i="118"/>
  <c r="L25" i="118"/>
  <c r="L24" i="118"/>
  <c r="L23" i="118"/>
  <c r="L21" i="118"/>
  <c r="L20" i="118"/>
  <c r="L19" i="118"/>
  <c r="L18" i="118"/>
  <c r="L17" i="118"/>
  <c r="L15" i="118"/>
  <c r="L14" i="118"/>
  <c r="L13" i="118"/>
  <c r="L12" i="118"/>
  <c r="L11" i="118"/>
  <c r="L10" i="118"/>
  <c r="P56" i="118"/>
  <c r="P55" i="118"/>
  <c r="P54" i="118"/>
  <c r="P51" i="118"/>
  <c r="P49" i="118"/>
  <c r="P48" i="118"/>
  <c r="P47" i="118"/>
  <c r="P46" i="118"/>
  <c r="P45" i="118"/>
  <c r="P44" i="118"/>
  <c r="P42" i="118"/>
  <c r="P41" i="118"/>
  <c r="P40" i="118"/>
  <c r="P39" i="118"/>
  <c r="P37" i="118"/>
  <c r="P36" i="118"/>
  <c r="P35" i="118"/>
  <c r="P34" i="118"/>
  <c r="P33" i="118"/>
  <c r="P31" i="118"/>
  <c r="P30" i="118"/>
  <c r="P29" i="118"/>
  <c r="P28" i="118"/>
  <c r="P26" i="118"/>
  <c r="P25" i="118"/>
  <c r="P24" i="118"/>
  <c r="P21" i="118"/>
  <c r="P20" i="118"/>
  <c r="P19" i="118"/>
  <c r="P18" i="118"/>
  <c r="P15" i="118"/>
  <c r="P14" i="118"/>
  <c r="P13" i="118"/>
  <c r="P12" i="118"/>
  <c r="P11" i="118"/>
  <c r="P10" i="118"/>
  <c r="P9" i="118"/>
  <c r="H56" i="118" l="1"/>
  <c r="H55" i="118"/>
  <c r="H54" i="118"/>
  <c r="H53" i="118"/>
  <c r="H51" i="118"/>
  <c r="H49" i="118"/>
  <c r="H48" i="118"/>
  <c r="H47" i="118"/>
  <c r="H46" i="118"/>
  <c r="H45" i="118"/>
  <c r="H44" i="118"/>
  <c r="H42" i="118"/>
  <c r="H41" i="118"/>
  <c r="H40" i="118"/>
  <c r="H37" i="118"/>
  <c r="H36" i="118"/>
  <c r="H35" i="118"/>
  <c r="H34" i="118"/>
  <c r="H33" i="118"/>
  <c r="H31" i="118"/>
  <c r="H30" i="118"/>
  <c r="H29" i="118"/>
  <c r="H26" i="118"/>
  <c r="H25" i="118"/>
  <c r="H24" i="118"/>
  <c r="H21" i="118"/>
  <c r="H20" i="118"/>
  <c r="H19" i="118"/>
  <c r="H18" i="118"/>
  <c r="H15" i="118"/>
  <c r="H14" i="118"/>
  <c r="H13" i="118"/>
  <c r="H12" i="118"/>
  <c r="H11" i="118"/>
  <c r="H10" i="118"/>
  <c r="W56" i="118" l="1"/>
  <c r="W55" i="118"/>
  <c r="W54" i="118"/>
  <c r="W53" i="118"/>
  <c r="W51" i="118"/>
  <c r="W49" i="118"/>
  <c r="W48" i="118"/>
  <c r="W47" i="118"/>
  <c r="W46" i="118"/>
  <c r="W45" i="118"/>
  <c r="W44" i="118"/>
  <c r="W42" i="118"/>
  <c r="W41" i="118"/>
  <c r="W40" i="118"/>
  <c r="W39" i="118"/>
  <c r="W37" i="118"/>
  <c r="W36" i="118"/>
  <c r="W35" i="118"/>
  <c r="W34" i="118"/>
  <c r="W33" i="118"/>
  <c r="W31" i="118"/>
  <c r="W30" i="118"/>
  <c r="W29" i="118"/>
  <c r="W28" i="118"/>
  <c r="W26" i="118"/>
  <c r="W25" i="118"/>
  <c r="W24" i="118"/>
  <c r="W23" i="118"/>
  <c r="W21" i="118"/>
  <c r="W20" i="118"/>
  <c r="W19" i="118"/>
  <c r="W18" i="118"/>
  <c r="W17" i="118"/>
  <c r="W15" i="118"/>
  <c r="W14" i="118"/>
  <c r="W13" i="118"/>
  <c r="W12" i="118"/>
  <c r="W11" i="118"/>
  <c r="W10" i="118"/>
  <c r="V56" i="118"/>
  <c r="V55" i="118"/>
  <c r="V54" i="118"/>
  <c r="V53" i="118"/>
  <c r="V51" i="118"/>
  <c r="V49" i="118"/>
  <c r="V48" i="118"/>
  <c r="V47" i="118"/>
  <c r="V46" i="118"/>
  <c r="V45" i="118"/>
  <c r="V44" i="118"/>
  <c r="V42" i="118"/>
  <c r="V41" i="118"/>
  <c r="V40" i="118"/>
  <c r="V39" i="118"/>
  <c r="V37" i="118"/>
  <c r="V36" i="118"/>
  <c r="V35" i="118"/>
  <c r="V34" i="118"/>
  <c r="V33" i="118"/>
  <c r="V31" i="118"/>
  <c r="V30" i="118"/>
  <c r="V29" i="118"/>
  <c r="V28" i="118"/>
  <c r="V26" i="118"/>
  <c r="V25" i="118"/>
  <c r="V24" i="118"/>
  <c r="V23" i="118"/>
  <c r="V21" i="118"/>
  <c r="V20" i="118"/>
  <c r="V19" i="118"/>
  <c r="V18" i="118"/>
  <c r="V17" i="118"/>
  <c r="V15" i="118"/>
  <c r="V14" i="118"/>
  <c r="V13" i="118"/>
  <c r="V12" i="118"/>
  <c r="V11" i="118"/>
  <c r="V10" i="118"/>
  <c r="U56" i="118"/>
  <c r="U55" i="118"/>
  <c r="U54" i="118"/>
  <c r="U53" i="118"/>
  <c r="U51" i="118"/>
  <c r="U49" i="118"/>
  <c r="U48" i="118"/>
  <c r="U47" i="118"/>
  <c r="U46" i="118"/>
  <c r="U45" i="118"/>
  <c r="U44" i="118"/>
  <c r="U42" i="118"/>
  <c r="U41" i="118"/>
  <c r="U40" i="118"/>
  <c r="U39" i="118"/>
  <c r="U37" i="118"/>
  <c r="U36" i="118"/>
  <c r="U35" i="118"/>
  <c r="U34" i="118"/>
  <c r="U33" i="118"/>
  <c r="U31" i="118"/>
  <c r="U30" i="118"/>
  <c r="U29" i="118"/>
  <c r="U28" i="118"/>
  <c r="U26" i="118"/>
  <c r="U25" i="118"/>
  <c r="U24" i="118"/>
  <c r="U23" i="118"/>
  <c r="U21" i="118"/>
  <c r="U20" i="118"/>
  <c r="U19" i="118"/>
  <c r="U18" i="118"/>
  <c r="U17" i="118"/>
  <c r="U15" i="118"/>
  <c r="U14" i="118"/>
  <c r="U13" i="118"/>
  <c r="U12" i="118"/>
  <c r="U11" i="118"/>
  <c r="U10" i="118"/>
</calcChain>
</file>

<file path=xl/sharedStrings.xml><?xml version="1.0" encoding="utf-8"?>
<sst xmlns="http://schemas.openxmlformats.org/spreadsheetml/2006/main" count="4928" uniqueCount="168">
  <si>
    <t>TEACHING &amp; LEARNING</t>
  </si>
  <si>
    <t>ENGAGEMENT</t>
  </si>
  <si>
    <t>ASSESSMENT &amp; FEEDBACK</t>
  </si>
  <si>
    <t>DISSERTATION / MAJOR PROJECT</t>
  </si>
  <si>
    <t>ORGANISATION &amp; MANAGEMENT</t>
  </si>
  <si>
    <t>RESOURCES &amp; SERVICES</t>
  </si>
  <si>
    <t>SKILLS DEVELOPMENT</t>
  </si>
  <si>
    <t>OVERALL 
EXPERIENCE</t>
  </si>
  <si>
    <t>ADDITIONAL QUESTIONS</t>
  </si>
  <si>
    <t>No. of respondents</t>
  </si>
  <si>
    <t>Eligible Population</t>
  </si>
  <si>
    <t>Response Rate</t>
  </si>
  <si>
    <t xml:space="preserve">Staff are good at explaining things
</t>
  </si>
  <si>
    <t xml:space="preserve">Staff are enthusiastic about what they are teaching
</t>
  </si>
  <si>
    <t xml:space="preserve">The course is intellectually stimulating
</t>
  </si>
  <si>
    <t>The course has enhanced my academic ability</t>
  </si>
  <si>
    <t>The learning materials provided on my course are useful</t>
  </si>
  <si>
    <t xml:space="preserve">There is sufficient contact time (face to face and/or virtual/online) between staff and students to support effective learning
</t>
  </si>
  <si>
    <t xml:space="preserve">I am happy with the teaching support I received from staff on my course
</t>
  </si>
  <si>
    <t>I am encouraged to ask questions or make contributions in taught sessions (face to face and/or online)</t>
  </si>
  <si>
    <t>The course has created sufficient opportunities to discuss my work with other students (face to face and/or online)</t>
  </si>
  <si>
    <t>My course has challenged me to produce my best work</t>
  </si>
  <si>
    <t>The workload on my course has been manageable</t>
  </si>
  <si>
    <t>I have appropriate opportunities to give feedback on my experience</t>
  </si>
  <si>
    <t xml:space="preserve">The criteria used in marking have been made clear in advance
</t>
  </si>
  <si>
    <t xml:space="preserve">Assessment arrangements and marking have been fair
</t>
  </si>
  <si>
    <t xml:space="preserve">Feedback on my work has been prompt
</t>
  </si>
  <si>
    <t>Feedback on my work (written or oral) has been useful</t>
  </si>
  <si>
    <t>I understand the required standards for the dissertation / major project</t>
  </si>
  <si>
    <t>I am happy with the support I received for planning my dissertation / major project (topic selection, project outline, literature search, etc)</t>
  </si>
  <si>
    <t xml:space="preserve">My supervisor has the skills and subject knowledge to adequately support my dissertation
</t>
  </si>
  <si>
    <t xml:space="preserve">My supervisor provides helpful feedback on my progress.
</t>
  </si>
  <si>
    <t xml:space="preserve">The timetable fits well with my other commitments
</t>
  </si>
  <si>
    <t xml:space="preserve">Any changes in the course or teaching have been communicated effectively
</t>
  </si>
  <si>
    <t xml:space="preserve">The course is well organised and is running smoothly
</t>
  </si>
  <si>
    <t>I was given appropriate guidance and support when I started my course</t>
  </si>
  <si>
    <t>I am encouraged to be involved in decisions about how my course is run</t>
  </si>
  <si>
    <t>The library resources and services are good enough for my needs (including physical and online)</t>
  </si>
  <si>
    <t>I have been able to access general IT resources (including physical and online) when I needed to</t>
  </si>
  <si>
    <t>I have been able to access subject specific resources (e.g. equipment, facilities, software) necessary for my studies</t>
  </si>
  <si>
    <t>I am aware of how to access the support services at my institution (e.g. health, finance, careers, accommodation)</t>
  </si>
  <si>
    <t xml:space="preserve">As a result of the course I am more confident about independent learning
</t>
  </si>
  <si>
    <t>My confidence to be innovative or creative has developed during my course</t>
  </si>
  <si>
    <t>My research skills have developed during my course</t>
  </si>
  <si>
    <t>My ability to communicate information effectively to diverse audiences has developed during my course</t>
  </si>
  <si>
    <t>I have been encouraged to think about what skills I need to develop for my career</t>
  </si>
  <si>
    <t>As a result of the course I feel better prepared for my future career</t>
  </si>
  <si>
    <t xml:space="preserve">Overall, I am satisfied with the quality of the course
</t>
  </si>
  <si>
    <t>The information provided by QMUL to help me choose my programme was:
Easy to find</t>
  </si>
  <si>
    <t>The information provided by QMUL to help me choose my programme was:
Useful</t>
  </si>
  <si>
    <t>The information provided by QMUL to help me choose my programme was:
Accurate</t>
  </si>
  <si>
    <t>To what extent do you agree or disagree that you have received appropriate support for your language needs</t>
  </si>
  <si>
    <t>-</t>
  </si>
  <si>
    <t>Queen Mary</t>
  </si>
  <si>
    <t>N/A</t>
  </si>
  <si>
    <t>Diff 2019 vs 2018</t>
  </si>
  <si>
    <t>HSS</t>
  </si>
  <si>
    <t>S&amp;E</t>
  </si>
  <si>
    <t>SMD</t>
  </si>
  <si>
    <t>RG</t>
  </si>
  <si>
    <t>Diff RG and QMUL</t>
  </si>
  <si>
    <t>Sector</t>
  </si>
  <si>
    <t>Diff Sector and QMUL</t>
  </si>
  <si>
    <t>Key</t>
  </si>
  <si>
    <t>Business &amp; Management</t>
  </si>
  <si>
    <t>CCLS
Distance Learning</t>
  </si>
  <si>
    <t>R</t>
  </si>
  <si>
    <t>CCLS
On Campus</t>
  </si>
  <si>
    <t>CCLS</t>
  </si>
  <si>
    <t>Economics &amp; Finance</t>
  </si>
  <si>
    <t>Drama</t>
  </si>
  <si>
    <t>English</t>
  </si>
  <si>
    <t>English &amp; Drama</t>
  </si>
  <si>
    <t>Geography</t>
  </si>
  <si>
    <t>History</t>
  </si>
  <si>
    <t>Politics &amp; 
International Relations
Distance Learning</t>
  </si>
  <si>
    <t>Politics &amp; 
International Relations
On Campus</t>
  </si>
  <si>
    <t xml:space="preserve">Politics &amp; 
International Relations
</t>
  </si>
  <si>
    <t>Film</t>
  </si>
  <si>
    <t>Languages</t>
  </si>
  <si>
    <t>Linguistics</t>
  </si>
  <si>
    <t>SLLF</t>
  </si>
  <si>
    <t>R - Redacted</t>
  </si>
  <si>
    <t>Overall, I am satisfied with the quality of the course</t>
  </si>
  <si>
    <t>EECS</t>
  </si>
  <si>
    <t>Mathematical Sciences</t>
  </si>
  <si>
    <t>Physics and Astronomy</t>
  </si>
  <si>
    <t>SBCS</t>
  </si>
  <si>
    <t>SEMS</t>
  </si>
  <si>
    <t>*</t>
  </si>
  <si>
    <t xml:space="preserve">Barts Cancer
Distance Learning </t>
  </si>
  <si>
    <t>Barts Cancer
On Campus</t>
  </si>
  <si>
    <t>Barts Cancer
Total</t>
  </si>
  <si>
    <t xml:space="preserve">Blizard 
Distance Learning </t>
  </si>
  <si>
    <t>Blizard 
On Campus</t>
  </si>
  <si>
    <t>Blizard
Total</t>
  </si>
  <si>
    <t>Dentistry</t>
  </si>
  <si>
    <t>IHSE</t>
  </si>
  <si>
    <t>William Harvey
Distance Learning</t>
  </si>
  <si>
    <t>William Harvey
On Campus</t>
  </si>
  <si>
    <t>Institute of Health Sciences Education</t>
  </si>
  <si>
    <t>William Harvey
Total</t>
  </si>
  <si>
    <t>Wolfson
Distance Learning</t>
  </si>
  <si>
    <t>Wolfson
On Campus</t>
  </si>
  <si>
    <t>Wolfson</t>
  </si>
  <si>
    <t>Gender</t>
  </si>
  <si>
    <t>Ethnic Group</t>
  </si>
  <si>
    <t>Full-time/Part time</t>
  </si>
  <si>
    <t>Fee Status</t>
  </si>
  <si>
    <t>Female</t>
  </si>
  <si>
    <t>Male</t>
  </si>
  <si>
    <t>% Diff Male vs Female</t>
  </si>
  <si>
    <t>BME</t>
  </si>
  <si>
    <t>White</t>
  </si>
  <si>
    <t>% Diff White vs BME</t>
  </si>
  <si>
    <t>FT</t>
  </si>
  <si>
    <t>PT</t>
  </si>
  <si>
    <t>% Diff FT vs PT</t>
  </si>
  <si>
    <t>UK</t>
  </si>
  <si>
    <t>EU</t>
  </si>
  <si>
    <t>Non-EU</t>
  </si>
  <si>
    <t>% Diff UK vs Other EU</t>
  </si>
  <si>
    <t>% Diff UK vs Non-EU</t>
  </si>
  <si>
    <t>% Diff Other EU vs Non-EU</t>
  </si>
  <si>
    <t>Number of Respondents</t>
  </si>
  <si>
    <t>Category</t>
  </si>
  <si>
    <t>Question Number</t>
  </si>
  <si>
    <t>Question</t>
  </si>
  <si>
    <t>Teaching &amp; Learning</t>
  </si>
  <si>
    <t>Staff are good at explaining things</t>
  </si>
  <si>
    <t>Staff are enthusiastic about what they are teaching</t>
  </si>
  <si>
    <t>The course is intellectually stimulating</t>
  </si>
  <si>
    <t>There is sufficient contact time (face to face and/or virtual/online) between staff and students to support effective learning</t>
  </si>
  <si>
    <t>I am happy with the teaching support I received from staff on my course</t>
  </si>
  <si>
    <t>Engagement</t>
  </si>
  <si>
    <t>Assessment &amp; Feedback</t>
  </si>
  <si>
    <t>The criteria used in marking have been made clear in advance</t>
  </si>
  <si>
    <t>Assessment arrangements and marking have been fair</t>
  </si>
  <si>
    <t>Feedback on my work has been prompt</t>
  </si>
  <si>
    <t>Dissertation/Major Project</t>
  </si>
  <si>
    <t>My supervisor has the skills and subject knowledge to adequately support my dissertation</t>
  </si>
  <si>
    <t>My supervisor provides helpful feedback on my progress.</t>
  </si>
  <si>
    <t xml:space="preserve">Organisation &amp; Management </t>
  </si>
  <si>
    <t>The timetable fits well with my other commitments</t>
  </si>
  <si>
    <t>Any changes in the course or teaching have been communicated effectively</t>
  </si>
  <si>
    <t>The course is well organised and is running smoothly</t>
  </si>
  <si>
    <t>Resources &amp; Services</t>
  </si>
  <si>
    <t>Skills Development</t>
  </si>
  <si>
    <t>As a result of the course I am more confident about independent learning</t>
  </si>
  <si>
    <t>Overall 
Experience</t>
  </si>
  <si>
    <t>Additional Questions</t>
  </si>
  <si>
    <t>The information provided by QMUL to help me choose my programme was: Easy to find</t>
  </si>
  <si>
    <t>The information provided by QMUL to help me choose my programme was: Useful</t>
  </si>
  <si>
    <t>The information provided by QMUL to help me choose my programme was: Accurate</t>
  </si>
  <si>
    <t>Definitely agree</t>
  </si>
  <si>
    <t>Mostly agree</t>
  </si>
  <si>
    <t>Neither agree nor disagree</t>
  </si>
  <si>
    <t>Mostly disagree</t>
  </si>
  <si>
    <t>Definitely disagree</t>
  </si>
  <si>
    <t>Diff 2020 vs 2019</t>
  </si>
  <si>
    <t>Diff 2020 vs 2018</t>
  </si>
  <si>
    <t>PTES 2020: Medicine &amp; Dentistry</t>
  </si>
  <si>
    <t>PTES 2020: QMUL, Faculty and Benchmarking Groups</t>
  </si>
  <si>
    <t>PTES 2020: Humanities &amp; Social Sciences</t>
  </si>
  <si>
    <r>
      <t>Risen by more than 5% compared to 2</t>
    </r>
    <r>
      <rPr>
        <sz val="11"/>
        <rFont val="Calibri"/>
        <family val="2"/>
      </rPr>
      <t>019 figures</t>
    </r>
  </si>
  <si>
    <r>
      <t>Fallen by more than 5% compared</t>
    </r>
    <r>
      <rPr>
        <sz val="11"/>
        <rFont val="Calibri"/>
        <family val="2"/>
      </rPr>
      <t xml:space="preserve"> to 2019 </t>
    </r>
    <r>
      <rPr>
        <sz val="11"/>
        <color theme="1"/>
        <rFont val="Calibri"/>
        <family val="2"/>
        <scheme val="minor"/>
      </rPr>
      <t>figures</t>
    </r>
  </si>
  <si>
    <t>PTES 2019: Science &amp; Engineering</t>
  </si>
  <si>
    <t xml:space="preserve">PTES 2020 Diversity analysis - ''To what extent do you agree with the following statements regarding…"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</si>
</sst>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4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40404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14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38" fillId="0" borderId="0"/>
    <xf numFmtId="0" fontId="5" fillId="0" borderId="0"/>
    <xf numFmtId="0" fontId="25" fillId="0" borderId="0"/>
    <xf numFmtId="0" fontId="5" fillId="0" borderId="0"/>
    <xf numFmtId="0" fontId="39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</cellStyleXfs>
  <cellXfs count="441">
    <xf numFmtId="0" fontId="0" fillId="0" borderId="0" xfId="0"/>
    <xf numFmtId="0" fontId="4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22" fillId="0" borderId="0" xfId="0" applyFont="1" applyBorder="1" applyAlignment="1">
      <alignment horizontal="center"/>
    </xf>
    <xf numFmtId="164" fontId="0" fillId="0" borderId="0" xfId="42" applyNumberFormat="1" applyFont="1" applyFill="1"/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10" xfId="42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/>
    <xf numFmtId="0" fontId="20" fillId="0" borderId="0" xfId="0" applyFont="1" applyBorder="1"/>
    <xf numFmtId="0" fontId="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25" fillId="0" borderId="0" xfId="0" applyFont="1"/>
    <xf numFmtId="0" fontId="26" fillId="0" borderId="0" xfId="0" applyFont="1" applyBorder="1"/>
    <xf numFmtId="0" fontId="0" fillId="0" borderId="0" xfId="0" applyFont="1" applyFill="1"/>
    <xf numFmtId="0" fontId="2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9" fontId="0" fillId="0" borderId="10" xfId="42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9" fontId="0" fillId="0" borderId="10" xfId="42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/>
    <xf numFmtId="164" fontId="0" fillId="0" borderId="0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9" fontId="0" fillId="0" borderId="16" xfId="42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9" fontId="0" fillId="0" borderId="0" xfId="4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38" borderId="0" xfId="0" applyFont="1" applyFill="1"/>
    <xf numFmtId="0" fontId="0" fillId="37" borderId="0" xfId="0" applyFont="1" applyFill="1"/>
    <xf numFmtId="0" fontId="20" fillId="36" borderId="10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vertical="center"/>
    </xf>
    <xf numFmtId="0" fontId="20" fillId="36" borderId="12" xfId="0" applyFont="1" applyFill="1" applyBorder="1" applyAlignment="1">
      <alignment vertical="center"/>
    </xf>
    <xf numFmtId="0" fontId="20" fillId="36" borderId="0" xfId="0" applyFont="1" applyFill="1"/>
    <xf numFmtId="0" fontId="20" fillId="36" borderId="0" xfId="0" applyFont="1" applyFill="1" applyAlignment="1">
      <alignment horizontal="center"/>
    </xf>
    <xf numFmtId="164" fontId="0" fillId="0" borderId="15" xfId="42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20" fillId="0" borderId="0" xfId="0" applyFont="1" applyFill="1"/>
    <xf numFmtId="0" fontId="20" fillId="33" borderId="0" xfId="0" applyFont="1" applyFill="1" applyBorder="1" applyAlignment="1">
      <alignment horizontal="center"/>
    </xf>
    <xf numFmtId="0" fontId="20" fillId="33" borderId="10" xfId="0" applyFont="1" applyFill="1" applyBorder="1" applyAlignment="1"/>
    <xf numFmtId="0" fontId="27" fillId="33" borderId="1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/>
    <xf numFmtId="0" fontId="29" fillId="0" borderId="0" xfId="0" applyFont="1" applyBorder="1"/>
    <xf numFmtId="0" fontId="2" fillId="0" borderId="0" xfId="0" applyFont="1" applyBorder="1"/>
    <xf numFmtId="0" fontId="20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vertical="center" wrapText="1"/>
    </xf>
    <xf numFmtId="164" fontId="0" fillId="0" borderId="15" xfId="42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8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3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/>
    </xf>
    <xf numFmtId="0" fontId="25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0" xfId="0" applyFont="1" applyFill="1"/>
    <xf numFmtId="0" fontId="26" fillId="0" borderId="0" xfId="0" applyFont="1" applyFill="1" applyBorder="1"/>
    <xf numFmtId="49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164" fontId="25" fillId="0" borderId="10" xfId="42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164" fontId="0" fillId="0" borderId="1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9" borderId="10" xfId="0" applyFont="1" applyFill="1" applyBorder="1" applyAlignment="1">
      <alignment horizontal="center"/>
    </xf>
    <xf numFmtId="49" fontId="20" fillId="39" borderId="10" xfId="0" applyNumberFormat="1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vertical="center"/>
    </xf>
    <xf numFmtId="0" fontId="20" fillId="39" borderId="10" xfId="0" applyNumberFormat="1" applyFont="1" applyFill="1" applyBorder="1" applyAlignment="1"/>
    <xf numFmtId="0" fontId="20" fillId="39" borderId="10" xfId="0" applyFont="1" applyFill="1" applyBorder="1" applyAlignment="1"/>
    <xf numFmtId="0" fontId="27" fillId="39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3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Fill="1" applyBorder="1"/>
    <xf numFmtId="0" fontId="33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164" fontId="33" fillId="0" borderId="10" xfId="42" applyNumberFormat="1" applyFont="1" applyBorder="1" applyAlignment="1">
      <alignment horizontal="center" vertical="center"/>
    </xf>
    <xf numFmtId="164" fontId="33" fillId="37" borderId="10" xfId="42" applyNumberFormat="1" applyFont="1" applyFill="1" applyBorder="1" applyAlignment="1">
      <alignment horizontal="center" vertical="center"/>
    </xf>
    <xf numFmtId="0" fontId="18" fillId="0" borderId="0" xfId="0" applyFont="1"/>
    <xf numFmtId="0" fontId="3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Border="1"/>
    <xf numFmtId="0" fontId="18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2" fillId="0" borderId="0" xfId="0" applyFont="1" applyBorder="1" applyAlignment="1">
      <alignment vertical="center" wrapText="1"/>
    </xf>
    <xf numFmtId="9" fontId="20" fillId="0" borderId="0" xfId="42" applyFont="1" applyFill="1" applyBorder="1" applyAlignment="1">
      <alignment horizontal="center"/>
    </xf>
    <xf numFmtId="9" fontId="0" fillId="0" borderId="0" xfId="42" applyFont="1" applyAlignment="1">
      <alignment horizontal="center"/>
    </xf>
    <xf numFmtId="9" fontId="20" fillId="0" borderId="10" xfId="42" applyFont="1" applyBorder="1" applyAlignment="1">
      <alignment horizontal="center"/>
    </xf>
    <xf numFmtId="9" fontId="0" fillId="38" borderId="0" xfId="42" applyFont="1" applyFill="1"/>
    <xf numFmtId="9" fontId="0" fillId="37" borderId="0" xfId="42" applyFont="1" applyFill="1"/>
    <xf numFmtId="9" fontId="20" fillId="0" borderId="0" xfId="42" applyFont="1" applyFill="1" applyAlignment="1">
      <alignment horizontal="center"/>
    </xf>
    <xf numFmtId="9" fontId="24" fillId="0" borderId="0" xfId="42" applyFont="1" applyAlignment="1">
      <alignment horizontal="center"/>
    </xf>
    <xf numFmtId="9" fontId="20" fillId="0" borderId="0" xfId="42" applyFont="1" applyAlignment="1">
      <alignment horizontal="center"/>
    </xf>
    <xf numFmtId="9" fontId="20" fillId="36" borderId="10" xfId="42" applyFont="1" applyFill="1" applyBorder="1" applyAlignment="1">
      <alignment horizontal="center"/>
    </xf>
    <xf numFmtId="9" fontId="20" fillId="36" borderId="0" xfId="42" applyFont="1" applyFill="1" applyAlignment="1">
      <alignment horizontal="center"/>
    </xf>
    <xf numFmtId="0" fontId="20" fillId="39" borderId="15" xfId="0" applyFont="1" applyFill="1" applyBorder="1" applyAlignment="1">
      <alignment horizontal="center"/>
    </xf>
    <xf numFmtId="164" fontId="20" fillId="0" borderId="0" xfId="42" applyNumberFormat="1" applyFont="1" applyFill="1" applyBorder="1" applyAlignment="1">
      <alignment horizontal="center"/>
    </xf>
    <xf numFmtId="164" fontId="20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64" fontId="20" fillId="34" borderId="10" xfId="42" applyNumberFormat="1" applyFont="1" applyFill="1" applyBorder="1" applyAlignment="1">
      <alignment horizontal="center" vertical="center" wrapText="1"/>
    </xf>
    <xf numFmtId="164" fontId="27" fillId="0" borderId="0" xfId="42" applyNumberFormat="1" applyFont="1" applyFill="1" applyBorder="1" applyAlignment="1">
      <alignment horizontal="center" vertical="center" wrapText="1"/>
    </xf>
    <xf numFmtId="164" fontId="20" fillId="0" borderId="10" xfId="42" applyNumberFormat="1" applyFont="1" applyFill="1" applyBorder="1" applyAlignment="1">
      <alignment horizontal="center"/>
    </xf>
    <xf numFmtId="164" fontId="0" fillId="38" borderId="0" xfId="42" applyNumberFormat="1" applyFont="1" applyFill="1"/>
    <xf numFmtId="164" fontId="0" fillId="37" borderId="0" xfId="42" applyNumberFormat="1" applyFont="1" applyFill="1"/>
    <xf numFmtId="164" fontId="27" fillId="33" borderId="10" xfId="42" applyNumberFormat="1" applyFont="1" applyFill="1" applyBorder="1" applyAlignment="1">
      <alignment horizontal="center" vertical="center" wrapText="1"/>
    </xf>
    <xf numFmtId="164" fontId="20" fillId="0" borderId="10" xfId="42" applyNumberFormat="1" applyFont="1" applyBorder="1" applyAlignment="1">
      <alignment horizontal="center"/>
    </xf>
    <xf numFmtId="164" fontId="20" fillId="0" borderId="0" xfId="42" applyNumberFormat="1" applyFont="1" applyFill="1" applyBorder="1" applyAlignment="1">
      <alignment horizontal="center" vertical="center" wrapText="1"/>
    </xf>
    <xf numFmtId="164" fontId="20" fillId="33" borderId="10" xfId="42" applyNumberFormat="1" applyFont="1" applyFill="1" applyBorder="1" applyAlignment="1">
      <alignment horizontal="center"/>
    </xf>
    <xf numFmtId="164" fontId="20" fillId="39" borderId="10" xfId="42" applyNumberFormat="1" applyFont="1" applyFill="1" applyBorder="1" applyAlignment="1">
      <alignment horizontal="center" vertical="center" wrapText="1"/>
    </xf>
    <xf numFmtId="164" fontId="20" fillId="39" borderId="10" xfId="42" applyNumberFormat="1" applyFont="1" applyFill="1" applyBorder="1" applyAlignment="1">
      <alignment horizontal="center"/>
    </xf>
    <xf numFmtId="164" fontId="20" fillId="0" borderId="0" xfId="42" applyNumberFormat="1" applyFont="1" applyBorder="1"/>
    <xf numFmtId="164" fontId="22" fillId="0" borderId="0" xfId="42" applyNumberFormat="1" applyFont="1" applyBorder="1"/>
    <xf numFmtId="0" fontId="33" fillId="37" borderId="16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18" fillId="37" borderId="10" xfId="0" applyFont="1" applyFill="1" applyBorder="1"/>
    <xf numFmtId="0" fontId="33" fillId="37" borderId="10" xfId="0" applyFont="1" applyFill="1" applyBorder="1" applyAlignment="1">
      <alignment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9" fontId="20" fillId="33" borderId="10" xfId="42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9" fontId="20" fillId="34" borderId="10" xfId="42" applyFont="1" applyFill="1" applyBorder="1" applyAlignment="1">
      <alignment horizontal="center"/>
    </xf>
    <xf numFmtId="9" fontId="20" fillId="39" borderId="10" xfId="42" applyFont="1" applyFill="1" applyBorder="1" applyAlignment="1">
      <alignment horizontal="center"/>
    </xf>
    <xf numFmtId="164" fontId="20" fillId="34" borderId="10" xfId="42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 vertical="center" wrapText="1"/>
    </xf>
    <xf numFmtId="3" fontId="20" fillId="36" borderId="10" xfId="0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4" fontId="31" fillId="0" borderId="0" xfId="42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64" fontId="33" fillId="0" borderId="10" xfId="42" applyNumberFormat="1" applyFont="1" applyFill="1" applyBorder="1" applyAlignment="1">
      <alignment horizontal="center"/>
    </xf>
    <xf numFmtId="164" fontId="33" fillId="0" borderId="10" xfId="42" applyNumberFormat="1" applyFont="1" applyFill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9" fontId="20" fillId="36" borderId="15" xfId="42" applyFont="1" applyFill="1" applyBorder="1" applyAlignment="1">
      <alignment horizontal="center"/>
    </xf>
    <xf numFmtId="9" fontId="20" fillId="33" borderId="15" xfId="42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164" fontId="20" fillId="33" borderId="10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34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9" fontId="20" fillId="34" borderId="15" xfId="42" applyFont="1" applyFill="1" applyBorder="1" applyAlignment="1">
      <alignment horizontal="center"/>
    </xf>
    <xf numFmtId="0" fontId="20" fillId="39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64" fontId="20" fillId="0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20" fillId="39" borderId="10" xfId="42" applyNumberFormat="1" applyFont="1" applyFill="1" applyBorder="1" applyAlignment="1">
      <alignment horizontal="center" vertical="center"/>
    </xf>
    <xf numFmtId="164" fontId="0" fillId="0" borderId="0" xfId="42" applyNumberFormat="1" applyFont="1" applyFill="1" applyBorder="1" applyAlignment="1">
      <alignment horizontal="center" vertical="center"/>
    </xf>
    <xf numFmtId="0" fontId="20" fillId="39" borderId="10" xfId="0" applyNumberFormat="1" applyFont="1" applyFill="1" applyBorder="1" applyAlignment="1">
      <alignment vertical="center" wrapText="1"/>
    </xf>
    <xf numFmtId="0" fontId="20" fillId="39" borderId="10" xfId="0" applyNumberFormat="1" applyFont="1" applyFill="1" applyBorder="1" applyAlignment="1">
      <alignment vertical="center"/>
    </xf>
    <xf numFmtId="0" fontId="20" fillId="39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33" fillId="0" borderId="0" xfId="0" applyFont="1" applyBorder="1"/>
    <xf numFmtId="0" fontId="32" fillId="33" borderId="10" xfId="0" applyFont="1" applyFill="1" applyBorder="1" applyAlignment="1">
      <alignment horizontal="center"/>
    </xf>
    <xf numFmtId="0" fontId="34" fillId="0" borderId="0" xfId="0" applyFont="1" applyBorder="1"/>
    <xf numFmtId="0" fontId="20" fillId="33" borderId="19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32" fillId="39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33" fillId="0" borderId="0" xfId="0" applyFont="1" applyFill="1"/>
    <xf numFmtId="0" fontId="32" fillId="36" borderId="10" xfId="0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164" fontId="33" fillId="0" borderId="15" xfId="0" applyNumberFormat="1" applyFont="1" applyBorder="1" applyAlignment="1">
      <alignment horizontal="center"/>
    </xf>
    <xf numFmtId="9" fontId="32" fillId="33" borderId="10" xfId="42" applyFont="1" applyFill="1" applyBorder="1" applyAlignment="1">
      <alignment horizontal="center"/>
    </xf>
    <xf numFmtId="9" fontId="20" fillId="33" borderId="15" xfId="42" applyNumberFormat="1" applyFont="1" applyFill="1" applyBorder="1" applyAlignment="1">
      <alignment horizontal="center"/>
    </xf>
    <xf numFmtId="9" fontId="20" fillId="33" borderId="10" xfId="42" applyNumberFormat="1" applyFont="1" applyFill="1" applyBorder="1" applyAlignment="1">
      <alignment horizontal="center"/>
    </xf>
    <xf numFmtId="9" fontId="20" fillId="33" borderId="0" xfId="42" applyNumberFormat="1" applyFont="1" applyFill="1" applyBorder="1" applyAlignment="1">
      <alignment horizontal="center"/>
    </xf>
    <xf numFmtId="9" fontId="20" fillId="33" borderId="16" xfId="42" applyNumberFormat="1" applyFont="1" applyFill="1" applyBorder="1" applyAlignment="1">
      <alignment horizontal="center"/>
    </xf>
    <xf numFmtId="9" fontId="32" fillId="33" borderId="10" xfId="42" applyNumberFormat="1" applyFont="1" applyFill="1" applyBorder="1" applyAlignment="1">
      <alignment horizontal="center"/>
    </xf>
    <xf numFmtId="9" fontId="32" fillId="33" borderId="10" xfId="0" applyNumberFormat="1" applyFont="1" applyFill="1" applyBorder="1" applyAlignment="1">
      <alignment horizontal="center"/>
    </xf>
    <xf numFmtId="9" fontId="20" fillId="33" borderId="10" xfId="42" applyNumberFormat="1" applyFont="1" applyFill="1" applyBorder="1" applyAlignment="1">
      <alignment horizontal="center" vertical="center" wrapText="1"/>
    </xf>
    <xf numFmtId="9" fontId="20" fillId="0" borderId="10" xfId="42" applyNumberFormat="1" applyFont="1" applyBorder="1" applyAlignment="1">
      <alignment horizontal="center"/>
    </xf>
    <xf numFmtId="9" fontId="20" fillId="34" borderId="10" xfId="42" applyNumberFormat="1" applyFont="1" applyFill="1" applyBorder="1" applyAlignment="1">
      <alignment horizontal="center" vertical="center" wrapText="1"/>
    </xf>
    <xf numFmtId="9" fontId="20" fillId="34" borderId="10" xfId="42" applyNumberFormat="1" applyFont="1" applyFill="1" applyBorder="1" applyAlignment="1">
      <alignment horizontal="center"/>
    </xf>
    <xf numFmtId="1" fontId="20" fillId="33" borderId="16" xfId="0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0" fontId="32" fillId="39" borderId="16" xfId="0" applyFont="1" applyFill="1" applyBorder="1" applyAlignment="1">
      <alignment horizontal="center"/>
    </xf>
    <xf numFmtId="1" fontId="20" fillId="39" borderId="10" xfId="0" applyNumberFormat="1" applyFont="1" applyFill="1" applyBorder="1" applyAlignment="1">
      <alignment horizontal="center"/>
    </xf>
    <xf numFmtId="9" fontId="20" fillId="39" borderId="10" xfId="42" applyNumberFormat="1" applyFont="1" applyFill="1" applyBorder="1" applyAlignment="1">
      <alignment horizontal="center"/>
    </xf>
    <xf numFmtId="9" fontId="32" fillId="39" borderId="15" xfId="42" applyNumberFormat="1" applyFont="1" applyFill="1" applyBorder="1" applyAlignment="1">
      <alignment horizontal="center"/>
    </xf>
    <xf numFmtId="9" fontId="32" fillId="39" borderId="10" xfId="42" applyNumberFormat="1" applyFont="1" applyFill="1" applyBorder="1" applyAlignment="1">
      <alignment horizontal="center"/>
    </xf>
    <xf numFmtId="164" fontId="33" fillId="0" borderId="15" xfId="42" applyNumberFormat="1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27" fillId="36" borderId="10" xfId="0" applyFont="1" applyFill="1" applyBorder="1" applyAlignment="1">
      <alignment horizontal="center" vertical="center" wrapText="1"/>
    </xf>
    <xf numFmtId="1" fontId="20" fillId="36" borderId="10" xfId="0" applyNumberFormat="1" applyFont="1" applyFill="1" applyBorder="1" applyAlignment="1">
      <alignment horizontal="center"/>
    </xf>
    <xf numFmtId="0" fontId="18" fillId="0" borderId="0" xfId="0" applyFont="1" applyBorder="1"/>
    <xf numFmtId="0" fontId="33" fillId="0" borderId="0" xfId="0" applyFont="1" applyFill="1" applyBorder="1" applyAlignment="1">
      <alignment horizontal="center"/>
    </xf>
    <xf numFmtId="0" fontId="18" fillId="0" borderId="22" xfId="0" applyFont="1" applyBorder="1"/>
    <xf numFmtId="3" fontId="32" fillId="36" borderId="10" xfId="0" applyNumberFormat="1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 vertical="center"/>
    </xf>
    <xf numFmtId="9" fontId="32" fillId="36" borderId="15" xfId="42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0" fontId="32" fillId="39" borderId="19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7" fillId="36" borderId="10" xfId="0" applyNumberFormat="1" applyFont="1" applyFill="1" applyBorder="1" applyAlignment="1">
      <alignment horizontal="center" vertical="center" wrapText="1"/>
    </xf>
    <xf numFmtId="9" fontId="27" fillId="36" borderId="10" xfId="42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36" borderId="12" xfId="0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164" fontId="0" fillId="0" borderId="10" xfId="42" applyNumberFormat="1" applyFont="1" applyBorder="1" applyAlignment="1">
      <alignment horizontal="center" vertical="center"/>
    </xf>
    <xf numFmtId="3" fontId="20" fillId="36" borderId="19" xfId="0" applyNumberFormat="1" applyFont="1" applyFill="1" applyBorder="1" applyAlignment="1">
      <alignment horizontal="center"/>
    </xf>
    <xf numFmtId="0" fontId="0" fillId="0" borderId="0" xfId="0" applyAlignment="1"/>
    <xf numFmtId="9" fontId="20" fillId="40" borderId="26" xfId="0" applyNumberFormat="1" applyFont="1" applyFill="1" applyBorder="1"/>
    <xf numFmtId="0" fontId="27" fillId="36" borderId="10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0" fillId="40" borderId="27" xfId="0" applyFont="1" applyFill="1" applyBorder="1" applyAlignment="1">
      <alignment wrapText="1"/>
    </xf>
    <xf numFmtId="0" fontId="0" fillId="0" borderId="0" xfId="0" applyBorder="1" applyAlignment="1"/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/>
    </xf>
    <xf numFmtId="164" fontId="0" fillId="0" borderId="0" xfId="42" applyNumberFormat="1" applyFont="1" applyBorder="1" applyAlignment="1">
      <alignment horizontal="center" vertical="center"/>
    </xf>
    <xf numFmtId="164" fontId="0" fillId="38" borderId="10" xfId="0" applyNumberFormat="1" applyFon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9" fontId="20" fillId="36" borderId="10" xfId="42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0" fillId="36" borderId="10" xfId="0" applyNumberFormat="1" applyFont="1" applyFill="1" applyBorder="1" applyAlignment="1">
      <alignment horizontal="center" wrapText="1"/>
    </xf>
    <xf numFmtId="3" fontId="32" fillId="36" borderId="15" xfId="0" applyNumberFormat="1" applyFont="1" applyFill="1" applyBorder="1" applyAlignment="1">
      <alignment horizont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15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0" xfId="0" applyNumberFormat="1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11" xfId="0" applyNumberFormat="1" applyFont="1" applyFill="1" applyBorder="1" applyAlignment="1">
      <alignment horizontal="center" vertical="center"/>
    </xf>
    <xf numFmtId="0" fontId="20" fillId="39" borderId="12" xfId="0" applyNumberFormat="1" applyFont="1" applyFill="1" applyBorder="1" applyAlignment="1">
      <alignment horizontal="center" vertical="center"/>
    </xf>
    <xf numFmtId="0" fontId="20" fillId="39" borderId="13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30" fillId="39" borderId="16" xfId="0" applyFont="1" applyFill="1" applyBorder="1" applyAlignment="1">
      <alignment horizontal="center" vertical="center" wrapText="1"/>
    </xf>
    <xf numFmtId="0" fontId="30" fillId="39" borderId="19" xfId="0" applyFont="1" applyFill="1" applyBorder="1" applyAlignment="1">
      <alignment horizontal="center" vertical="center" wrapText="1"/>
    </xf>
    <xf numFmtId="0" fontId="30" fillId="39" borderId="15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wrapText="1"/>
    </xf>
    <xf numFmtId="0" fontId="20" fillId="35" borderId="13" xfId="0" applyFont="1" applyFill="1" applyBorder="1" applyAlignment="1">
      <alignment horizontal="center" wrapText="1"/>
    </xf>
    <xf numFmtId="0" fontId="20" fillId="39" borderId="16" xfId="0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20" fillId="39" borderId="11" xfId="0" applyNumberFormat="1" applyFont="1" applyFill="1" applyBorder="1" applyAlignment="1">
      <alignment horizontal="center" vertical="center" wrapText="1"/>
    </xf>
    <xf numFmtId="0" fontId="20" fillId="39" borderId="12" xfId="0" applyNumberFormat="1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0" fillId="36" borderId="16" xfId="0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</cellXfs>
  <cellStyles count="11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86"/>
    <cellStyle name="Explanatory Text" xfId="16" builtinId="53" customBuiltin="1"/>
    <cellStyle name="Followed Hyperlink" xfId="66" builtinId="9" hidden="1"/>
    <cellStyle name="Followed Hyperlink" xfId="68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78" builtinId="9" hidden="1"/>
    <cellStyle name="Followed Hyperlink" xfId="7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54" builtinId="9" hidden="1"/>
    <cellStyle name="Followed Hyperlink" xfId="48" builtinId="9" hidden="1"/>
    <cellStyle name="Followed Hyperlink" xfId="50" builtinId="9" hidden="1"/>
    <cellStyle name="Followed Hyperlink" xfId="46" builtinId="9" hidden="1"/>
    <cellStyle name="Followed Hyperlink" xfId="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3" builtinId="8" hidden="1"/>
    <cellStyle name="Hyperlink" xfId="59" builtinId="8" hidden="1"/>
    <cellStyle name="Hyperlink" xfId="61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1" builtinId="8" hidden="1"/>
    <cellStyle name="Hyperlink" xfId="79" builtinId="8" hidden="1"/>
    <cellStyle name="Hyperlink" xfId="63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45" builtinId="8" hidden="1"/>
    <cellStyle name="Hyperlink" xfId="49" builtinId="8" hidden="1"/>
    <cellStyle name="Hyperlink" xfId="47" builtinId="8" hidden="1"/>
    <cellStyle name="Hyperlink" xfId="43" builtinId="8" hidden="1"/>
    <cellStyle name="Hyperlink 2" xfId="87"/>
    <cellStyle name="Hyperlink 2 2" xfId="88"/>
    <cellStyle name="Hyperlink 2 3" xfId="89"/>
    <cellStyle name="Hyperlink 3" xfId="9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91"/>
    <cellStyle name="Normal 14" xfId="92"/>
    <cellStyle name="Normal 2" xfId="93"/>
    <cellStyle name="Normal 2 2" xfId="94"/>
    <cellStyle name="Normal 2 3" xfId="95"/>
    <cellStyle name="Normal 2 3 2" xfId="96"/>
    <cellStyle name="Normal 3" xfId="85"/>
    <cellStyle name="Normal 3 2" xfId="97"/>
    <cellStyle name="Normal 3 3" xfId="98"/>
    <cellStyle name="Normal 4" xfId="99"/>
    <cellStyle name="Normal 4 2" xfId="100"/>
    <cellStyle name="Normal 5" xfId="101"/>
    <cellStyle name="Normal 5 2" xfId="102"/>
    <cellStyle name="Normal 5 3" xfId="103"/>
    <cellStyle name="Normal 5 4" xfId="104"/>
    <cellStyle name="Normal 6" xfId="105"/>
    <cellStyle name="Normal 6 2" xfId="106"/>
    <cellStyle name="Normal 7" xfId="107"/>
    <cellStyle name="Normal 7 2" xfId="108"/>
    <cellStyle name="Normal 7 2 2" xfId="109"/>
    <cellStyle name="Normal 7 2 3" xfId="110"/>
    <cellStyle name="Normal 7 3" xfId="111"/>
    <cellStyle name="Normal 8" xfId="112"/>
    <cellStyle name="Normal 9" xfId="11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86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CCFF"/>
      <color rgb="FFFF99CC"/>
      <color rgb="FF33CCCC"/>
      <color rgb="FFEE0000"/>
      <color rgb="FFA365D1"/>
      <color rgb="FFFF0D0D"/>
      <color rgb="FF8C3FC5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QMUL Results by Question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Definitely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Sheet1!$D$2:$D$41</c:f>
              <c:numCache>
                <c:formatCode>0%</c:formatCode>
                <c:ptCount val="40"/>
                <c:pt idx="0">
                  <c:v>0.29067245119305857</c:v>
                </c:pt>
                <c:pt idx="1">
                  <c:v>0.40895953757225434</c:v>
                </c:pt>
                <c:pt idx="2">
                  <c:v>0.38728323699421963</c:v>
                </c:pt>
                <c:pt idx="3">
                  <c:v>0.42010122921185827</c:v>
                </c:pt>
                <c:pt idx="4">
                  <c:v>0.32561505065123009</c:v>
                </c:pt>
                <c:pt idx="5">
                  <c:v>0.26419213973799127</c:v>
                </c:pt>
                <c:pt idx="6">
                  <c:v>0.29287790697674421</c:v>
                </c:pt>
                <c:pt idx="7">
                  <c:v>0.40116279069767441</c:v>
                </c:pt>
                <c:pt idx="8">
                  <c:v>0.29578488372093026</c:v>
                </c:pt>
                <c:pt idx="9">
                  <c:v>0.37192474674384951</c:v>
                </c:pt>
                <c:pt idx="10">
                  <c:v>0.2467343976777939</c:v>
                </c:pt>
                <c:pt idx="11">
                  <c:v>0.32363636363636361</c:v>
                </c:pt>
                <c:pt idx="12">
                  <c:v>0.30094271211022477</c:v>
                </c:pt>
                <c:pt idx="13">
                  <c:v>0.27179487179487177</c:v>
                </c:pt>
                <c:pt idx="14">
                  <c:v>0.22587719298245615</c:v>
                </c:pt>
                <c:pt idx="15">
                  <c:v>0.26141384388807071</c:v>
                </c:pt>
                <c:pt idx="16">
                  <c:v>0.29371231696813094</c:v>
                </c:pt>
                <c:pt idx="17">
                  <c:v>0.29785330948121647</c:v>
                </c:pt>
                <c:pt idx="18">
                  <c:v>0.4944954128440367</c:v>
                </c:pt>
                <c:pt idx="19">
                  <c:v>0.42610364683301344</c:v>
                </c:pt>
                <c:pt idx="20">
                  <c:v>0.2960812772133527</c:v>
                </c:pt>
                <c:pt idx="21">
                  <c:v>0.32869692532942901</c:v>
                </c:pt>
                <c:pt idx="22">
                  <c:v>0.29761042722664738</c:v>
                </c:pt>
                <c:pt idx="23">
                  <c:v>0.30724637681159422</c:v>
                </c:pt>
                <c:pt idx="24">
                  <c:v>0.26315789473684209</c:v>
                </c:pt>
                <c:pt idx="25">
                  <c:v>0.36838235294117649</c:v>
                </c:pt>
                <c:pt idx="26">
                  <c:v>0.4108983799705449</c:v>
                </c:pt>
                <c:pt idx="27">
                  <c:v>0.39143501126972202</c:v>
                </c:pt>
                <c:pt idx="28">
                  <c:v>0.33781763826606875</c:v>
                </c:pt>
                <c:pt idx="29">
                  <c:v>0.36528685548293394</c:v>
                </c:pt>
                <c:pt idx="30">
                  <c:v>0.29774872912127814</c:v>
                </c:pt>
                <c:pt idx="31">
                  <c:v>0.36430138990490124</c:v>
                </c:pt>
                <c:pt idx="32">
                  <c:v>0.2988252569750367</c:v>
                </c:pt>
                <c:pt idx="33">
                  <c:v>0.33211411850768108</c:v>
                </c:pt>
                <c:pt idx="34">
                  <c:v>0.33502906976744184</c:v>
                </c:pt>
                <c:pt idx="35">
                  <c:v>0.29015918958031839</c:v>
                </c:pt>
                <c:pt idx="36">
                  <c:v>0.33651726671565024</c:v>
                </c:pt>
                <c:pt idx="37">
                  <c:v>0.33703703703703702</c:v>
                </c:pt>
                <c:pt idx="38">
                  <c:v>0.31797919762258542</c:v>
                </c:pt>
                <c:pt idx="39">
                  <c:v>0.1276595744680851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8-4907-BD37-46C9584455B1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Mostly 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Sheet1!$E$2:$E$41</c:f>
              <c:numCache>
                <c:formatCode>0%</c:formatCode>
                <c:ptCount val="40"/>
                <c:pt idx="0">
                  <c:v>0.54374548083875629</c:v>
                </c:pt>
                <c:pt idx="1">
                  <c:v>0.42485549132947975</c:v>
                </c:pt>
                <c:pt idx="2">
                  <c:v>0.43858381502890176</c:v>
                </c:pt>
                <c:pt idx="3">
                  <c:v>0.39696312364425163</c:v>
                </c:pt>
                <c:pt idx="4">
                  <c:v>0.4479015918958032</c:v>
                </c:pt>
                <c:pt idx="5">
                  <c:v>0.37263464337700147</c:v>
                </c:pt>
                <c:pt idx="6">
                  <c:v>0.38226744186046513</c:v>
                </c:pt>
                <c:pt idx="7">
                  <c:v>0.41133720930232559</c:v>
                </c:pt>
                <c:pt idx="8">
                  <c:v>0.36845930232558138</c:v>
                </c:pt>
                <c:pt idx="9">
                  <c:v>0.38494934876989872</c:v>
                </c:pt>
                <c:pt idx="10">
                  <c:v>0.43686502177068215</c:v>
                </c:pt>
                <c:pt idx="11">
                  <c:v>0.37818181818181817</c:v>
                </c:pt>
                <c:pt idx="12">
                  <c:v>0.41116751269035534</c:v>
                </c:pt>
                <c:pt idx="13">
                  <c:v>0.40732600732600732</c:v>
                </c:pt>
                <c:pt idx="14">
                  <c:v>0.33040935672514621</c:v>
                </c:pt>
                <c:pt idx="15">
                  <c:v>0.36156111929307805</c:v>
                </c:pt>
                <c:pt idx="16">
                  <c:v>0.46511627906976744</c:v>
                </c:pt>
                <c:pt idx="17">
                  <c:v>0.37567084078711988</c:v>
                </c:pt>
                <c:pt idx="18">
                  <c:v>0.33486238532110091</c:v>
                </c:pt>
                <c:pt idx="19">
                  <c:v>0.32149712092130517</c:v>
                </c:pt>
                <c:pt idx="20">
                  <c:v>0.43904208998548622</c:v>
                </c:pt>
                <c:pt idx="21">
                  <c:v>0.38653001464128844</c:v>
                </c:pt>
                <c:pt idx="22">
                  <c:v>0.40043446777697322</c:v>
                </c:pt>
                <c:pt idx="23">
                  <c:v>0.39565217391304347</c:v>
                </c:pt>
                <c:pt idx="24">
                  <c:v>0.33260233918128657</c:v>
                </c:pt>
                <c:pt idx="25">
                  <c:v>0.42867647058823527</c:v>
                </c:pt>
                <c:pt idx="26">
                  <c:v>0.44624447717231225</c:v>
                </c:pt>
                <c:pt idx="27">
                  <c:v>0.42374154770848987</c:v>
                </c:pt>
                <c:pt idx="28">
                  <c:v>0.40732436472346784</c:v>
                </c:pt>
                <c:pt idx="29">
                  <c:v>0.4357298474945534</c:v>
                </c:pt>
                <c:pt idx="30">
                  <c:v>0.40159767610748004</c:v>
                </c:pt>
                <c:pt idx="31">
                  <c:v>0.40892465252377469</c:v>
                </c:pt>
                <c:pt idx="32">
                  <c:v>0.3891336270190896</c:v>
                </c:pt>
                <c:pt idx="33">
                  <c:v>0.3723482077542063</c:v>
                </c:pt>
                <c:pt idx="34">
                  <c:v>0.38008720930232559</c:v>
                </c:pt>
                <c:pt idx="35">
                  <c:v>0.45586107091172212</c:v>
                </c:pt>
                <c:pt idx="36">
                  <c:v>0.51212343864805288</c:v>
                </c:pt>
                <c:pt idx="37">
                  <c:v>0.50148148148148153</c:v>
                </c:pt>
                <c:pt idx="38">
                  <c:v>0.4309063893016345</c:v>
                </c:pt>
                <c:pt idx="39">
                  <c:v>0.50354609929078009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8-4907-BD37-46C9584455B1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Sheet1!$F$2:$F$41</c:f>
              <c:numCache>
                <c:formatCode>0%</c:formatCode>
                <c:ptCount val="40"/>
                <c:pt idx="0">
                  <c:v>9.8336948662328269E-2</c:v>
                </c:pt>
                <c:pt idx="1">
                  <c:v>0.10621387283236994</c:v>
                </c:pt>
                <c:pt idx="2">
                  <c:v>0.11054913294797687</c:v>
                </c:pt>
                <c:pt idx="3">
                  <c:v>0.11713665943600868</c:v>
                </c:pt>
                <c:pt idx="4">
                  <c:v>0.14688856729377714</c:v>
                </c:pt>
                <c:pt idx="5">
                  <c:v>0.16957787481804948</c:v>
                </c:pt>
                <c:pt idx="6">
                  <c:v>0.16569767441860464</c:v>
                </c:pt>
                <c:pt idx="7">
                  <c:v>0.12427325581395349</c:v>
                </c:pt>
                <c:pt idx="8">
                  <c:v>0.1933139534883721</c:v>
                </c:pt>
                <c:pt idx="9">
                  <c:v>0.1512301013024602</c:v>
                </c:pt>
                <c:pt idx="10">
                  <c:v>0.1676342525399129</c:v>
                </c:pt>
                <c:pt idx="11">
                  <c:v>0.18618181818181817</c:v>
                </c:pt>
                <c:pt idx="12">
                  <c:v>0.1457577955039884</c:v>
                </c:pt>
                <c:pt idx="13">
                  <c:v>0.18974358974358974</c:v>
                </c:pt>
                <c:pt idx="14">
                  <c:v>0.18494152046783627</c:v>
                </c:pt>
                <c:pt idx="15">
                  <c:v>0.18188512518409425</c:v>
                </c:pt>
                <c:pt idx="16">
                  <c:v>0.13867355727820843</c:v>
                </c:pt>
                <c:pt idx="17">
                  <c:v>0.16547406082289803</c:v>
                </c:pt>
                <c:pt idx="18">
                  <c:v>0.11559633027522936</c:v>
                </c:pt>
                <c:pt idx="19">
                  <c:v>0.16410748560460653</c:v>
                </c:pt>
                <c:pt idx="20">
                  <c:v>0.14078374455732948</c:v>
                </c:pt>
                <c:pt idx="21">
                  <c:v>0.1398243045387994</c:v>
                </c:pt>
                <c:pt idx="22">
                  <c:v>0.15278783490224476</c:v>
                </c:pt>
                <c:pt idx="23">
                  <c:v>0.15652173913043479</c:v>
                </c:pt>
                <c:pt idx="24">
                  <c:v>0.22295321637426901</c:v>
                </c:pt>
                <c:pt idx="25">
                  <c:v>0.11911764705882352</c:v>
                </c:pt>
                <c:pt idx="26">
                  <c:v>0.101620029455081</c:v>
                </c:pt>
                <c:pt idx="27">
                  <c:v>0.12922614575507138</c:v>
                </c:pt>
                <c:pt idx="28">
                  <c:v>0.16591928251121077</c:v>
                </c:pt>
                <c:pt idx="29">
                  <c:v>0.14233841684822077</c:v>
                </c:pt>
                <c:pt idx="30">
                  <c:v>0.20188816267247639</c:v>
                </c:pt>
                <c:pt idx="31">
                  <c:v>0.15801024140453548</c:v>
                </c:pt>
                <c:pt idx="32">
                  <c:v>0.21879588839941264</c:v>
                </c:pt>
                <c:pt idx="33">
                  <c:v>0.18361375274323335</c:v>
                </c:pt>
                <c:pt idx="34">
                  <c:v>0.17950581395348839</c:v>
                </c:pt>
                <c:pt idx="35">
                  <c:v>0.12373371924746744</c:v>
                </c:pt>
                <c:pt idx="36">
                  <c:v>9.7722263041880975E-2</c:v>
                </c:pt>
                <c:pt idx="37">
                  <c:v>0.11777777777777777</c:v>
                </c:pt>
                <c:pt idx="38">
                  <c:v>0.1686478454680535</c:v>
                </c:pt>
                <c:pt idx="39">
                  <c:v>0.24113475177304963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B8-4907-BD37-46C9584455B1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Mostly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Sheet1!$G$2:$G$41</c:f>
              <c:numCache>
                <c:formatCode>0%</c:formatCode>
                <c:ptCount val="40"/>
                <c:pt idx="0">
                  <c:v>4.1214750542299353E-2</c:v>
                </c:pt>
                <c:pt idx="1">
                  <c:v>3.8294797687861273E-2</c:v>
                </c:pt>
                <c:pt idx="2">
                  <c:v>3.9739884393063585E-2</c:v>
                </c:pt>
                <c:pt idx="3">
                  <c:v>4.1214750542299353E-2</c:v>
                </c:pt>
                <c:pt idx="4">
                  <c:v>5.2821997105643996E-2</c:v>
                </c:pt>
                <c:pt idx="5">
                  <c:v>0.1098981077147016</c:v>
                </c:pt>
                <c:pt idx="6">
                  <c:v>8.6482558139534885E-2</c:v>
                </c:pt>
                <c:pt idx="7">
                  <c:v>4.4331395348837212E-2</c:v>
                </c:pt>
                <c:pt idx="8">
                  <c:v>0.10101744186046512</c:v>
                </c:pt>
                <c:pt idx="9">
                  <c:v>5.9334298118668596E-2</c:v>
                </c:pt>
                <c:pt idx="10">
                  <c:v>8.8534107402031936E-2</c:v>
                </c:pt>
                <c:pt idx="11">
                  <c:v>5.9636363636363633E-2</c:v>
                </c:pt>
                <c:pt idx="12">
                  <c:v>7.6867295141406819E-2</c:v>
                </c:pt>
                <c:pt idx="13">
                  <c:v>7.8388278388278387E-2</c:v>
                </c:pt>
                <c:pt idx="14">
                  <c:v>0.1337719298245614</c:v>
                </c:pt>
                <c:pt idx="15">
                  <c:v>0.10603829160530191</c:v>
                </c:pt>
                <c:pt idx="16">
                  <c:v>6.7183462532299745E-2</c:v>
                </c:pt>
                <c:pt idx="17">
                  <c:v>8.8550983899821106E-2</c:v>
                </c:pt>
                <c:pt idx="18">
                  <c:v>3.3944954128440369E-2</c:v>
                </c:pt>
                <c:pt idx="19">
                  <c:v>4.6065259117082535E-2</c:v>
                </c:pt>
                <c:pt idx="20">
                  <c:v>7.6923076923076927E-2</c:v>
                </c:pt>
                <c:pt idx="21">
                  <c:v>9.0043923865300149E-2</c:v>
                </c:pt>
                <c:pt idx="22">
                  <c:v>8.7617668356263584E-2</c:v>
                </c:pt>
                <c:pt idx="23">
                  <c:v>7.9710144927536225E-2</c:v>
                </c:pt>
                <c:pt idx="24">
                  <c:v>0.11257309941520467</c:v>
                </c:pt>
                <c:pt idx="25">
                  <c:v>5.1470588235294115E-2</c:v>
                </c:pt>
                <c:pt idx="26">
                  <c:v>1.9882179675994108E-2</c:v>
                </c:pt>
                <c:pt idx="27">
                  <c:v>3.5311795642374154E-2</c:v>
                </c:pt>
                <c:pt idx="28">
                  <c:v>5.0074738415545592E-2</c:v>
                </c:pt>
                <c:pt idx="29">
                  <c:v>3.2679738562091505E-2</c:v>
                </c:pt>
                <c:pt idx="30">
                  <c:v>5.4466230936819175E-2</c:v>
                </c:pt>
                <c:pt idx="31">
                  <c:v>3.5844915874177027E-2</c:v>
                </c:pt>
                <c:pt idx="32">
                  <c:v>5.6534508076358299E-2</c:v>
                </c:pt>
                <c:pt idx="33">
                  <c:v>6.1448427212874905E-2</c:v>
                </c:pt>
                <c:pt idx="34">
                  <c:v>5.6686046511627904E-2</c:v>
                </c:pt>
                <c:pt idx="35">
                  <c:v>8.2489146164978294E-2</c:v>
                </c:pt>
                <c:pt idx="36">
                  <c:v>3.7472446730345332E-2</c:v>
                </c:pt>
                <c:pt idx="37">
                  <c:v>2.9629629629629631E-2</c:v>
                </c:pt>
                <c:pt idx="38">
                  <c:v>5.4977711738484397E-2</c:v>
                </c:pt>
                <c:pt idx="39">
                  <c:v>8.5106382978723402E-2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8-4907-BD37-46C9584455B1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Definitely disagree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Sheet1!$H$2:$H$41</c:f>
              <c:numCache>
                <c:formatCode>0%</c:formatCode>
                <c:ptCount val="40"/>
                <c:pt idx="0">
                  <c:v>2.6030368763557483E-2</c:v>
                </c:pt>
                <c:pt idx="1">
                  <c:v>2.1676300578034682E-2</c:v>
                </c:pt>
                <c:pt idx="2">
                  <c:v>2.3843930635838149E-2</c:v>
                </c:pt>
                <c:pt idx="3">
                  <c:v>2.4584237165582067E-2</c:v>
                </c:pt>
                <c:pt idx="4">
                  <c:v>2.6772793053545588E-2</c:v>
                </c:pt>
                <c:pt idx="5">
                  <c:v>8.3697234352256192E-2</c:v>
                </c:pt>
                <c:pt idx="6">
                  <c:v>7.2674418604651167E-2</c:v>
                </c:pt>
                <c:pt idx="7">
                  <c:v>1.8895348837209301E-2</c:v>
                </c:pt>
                <c:pt idx="8">
                  <c:v>4.142441860465116E-2</c:v>
                </c:pt>
                <c:pt idx="9">
                  <c:v>3.2561505065123009E-2</c:v>
                </c:pt>
                <c:pt idx="10">
                  <c:v>6.0232220609579099E-2</c:v>
                </c:pt>
                <c:pt idx="11">
                  <c:v>5.2363636363636362E-2</c:v>
                </c:pt>
                <c:pt idx="12">
                  <c:v>6.5264684554024649E-2</c:v>
                </c:pt>
                <c:pt idx="13">
                  <c:v>5.2747252747252747E-2</c:v>
                </c:pt>
                <c:pt idx="14">
                  <c:v>0.125</c:v>
                </c:pt>
                <c:pt idx="15">
                  <c:v>8.9101620029455084E-2</c:v>
                </c:pt>
                <c:pt idx="16">
                  <c:v>3.5314384151593457E-2</c:v>
                </c:pt>
                <c:pt idx="17">
                  <c:v>7.2450805008944547E-2</c:v>
                </c:pt>
                <c:pt idx="18">
                  <c:v>2.1100917431192662E-2</c:v>
                </c:pt>
                <c:pt idx="19">
                  <c:v>4.2226487523992322E-2</c:v>
                </c:pt>
                <c:pt idx="20">
                  <c:v>4.716981132075472E-2</c:v>
                </c:pt>
                <c:pt idx="21">
                  <c:v>5.4904831625183018E-2</c:v>
                </c:pt>
                <c:pt idx="22">
                  <c:v>6.1549601737871107E-2</c:v>
                </c:pt>
                <c:pt idx="23">
                  <c:v>6.0869565217391307E-2</c:v>
                </c:pt>
                <c:pt idx="24">
                  <c:v>6.8713450292397657E-2</c:v>
                </c:pt>
                <c:pt idx="25">
                  <c:v>3.2352941176470591E-2</c:v>
                </c:pt>
                <c:pt idx="26">
                  <c:v>2.1354933726067747E-2</c:v>
                </c:pt>
                <c:pt idx="27">
                  <c:v>2.02854996243426E-2</c:v>
                </c:pt>
                <c:pt idx="28">
                  <c:v>3.8863976083707022E-2</c:v>
                </c:pt>
                <c:pt idx="29">
                  <c:v>2.3965141612200435E-2</c:v>
                </c:pt>
                <c:pt idx="30">
                  <c:v>4.4299201161946258E-2</c:v>
                </c:pt>
                <c:pt idx="31">
                  <c:v>3.2918800292611558E-2</c:v>
                </c:pt>
                <c:pt idx="32">
                  <c:v>3.6710719530102791E-2</c:v>
                </c:pt>
                <c:pt idx="33">
                  <c:v>5.0475493782004388E-2</c:v>
                </c:pt>
                <c:pt idx="34">
                  <c:v>4.8691860465116282E-2</c:v>
                </c:pt>
                <c:pt idx="35">
                  <c:v>4.7756874095513747E-2</c:v>
                </c:pt>
                <c:pt idx="36">
                  <c:v>1.6164584864070537E-2</c:v>
                </c:pt>
                <c:pt idx="37">
                  <c:v>1.4074074074074074E-2</c:v>
                </c:pt>
                <c:pt idx="38">
                  <c:v>2.7488855869242199E-2</c:v>
                </c:pt>
                <c:pt idx="39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B8-4907-BD37-46C95844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512336"/>
        <c:axId val="500511352"/>
      </c:barChart>
      <c:catAx>
        <c:axId val="500512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11352"/>
        <c:crosses val="autoZero"/>
        <c:auto val="1"/>
        <c:lblAlgn val="ctr"/>
        <c:lblOffset val="100"/>
        <c:noMultiLvlLbl val="0"/>
      </c:catAx>
      <c:valAx>
        <c:axId val="5005113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1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519111</xdr:colOff>
      <xdr:row>0</xdr:row>
      <xdr:rowOff>57151</xdr:rowOff>
    </xdr:from>
    <xdr:to>
      <xdr:col>23</xdr:col>
      <xdr:colOff>333374</xdr:colOff>
      <xdr:row>31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w144/AppData/Local/Microsoft/Windows/INetCache/Content.Outlook/H02T3K28/PTES2020%20QMUL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ankings"/>
      <sheetName val="Demographics"/>
      <sheetName val="CAH1"/>
      <sheetName val="CAH2"/>
      <sheetName val="CAH3"/>
      <sheetName val="DetailedDiscipline"/>
      <sheetName val="DetailedDemographics"/>
      <sheetName val="Sheet1"/>
    </sheetNames>
    <sheetDataSet>
      <sheetData sheetId="0"/>
      <sheetData sheetId="1"/>
      <sheetData sheetId="2"/>
      <sheetData sheetId="3">
        <row r="5">
          <cell r="N5">
            <v>0.87210208455094484</v>
          </cell>
          <cell r="O5">
            <v>0.90121891760117012</v>
          </cell>
          <cell r="P5">
            <v>0.85126867672508344</v>
          </cell>
          <cell r="Q5">
            <v>0.84495424039048195</v>
          </cell>
          <cell r="R5">
            <v>0.81903599755948753</v>
          </cell>
          <cell r="S5">
            <v>0.67604357938548165</v>
          </cell>
          <cell r="T5">
            <v>0.75260804769001488</v>
          </cell>
          <cell r="U5">
            <v>0.8830711262264197</v>
          </cell>
          <cell r="V5">
            <v>0.75930545365615065</v>
          </cell>
          <cell r="W5">
            <v>0.80614881997269361</v>
          </cell>
          <cell r="X5">
            <v>0.72978183415491238</v>
          </cell>
          <cell r="Y5">
            <v>0.76077454643127485</v>
          </cell>
          <cell r="Z5">
            <v>0.78827981931388114</v>
          </cell>
          <cell r="AA5">
            <v>0.75706326606413277</v>
          </cell>
          <cell r="AB5">
            <v>0.70342139667974046</v>
          </cell>
          <cell r="AC5">
            <v>0.75518620962165361</v>
          </cell>
          <cell r="AE5">
            <v>0.79166207529843891</v>
          </cell>
          <cell r="AF5">
            <v>0.71380999770343723</v>
          </cell>
          <cell r="AG5">
            <v>0.83597002497918405</v>
          </cell>
          <cell r="AH5">
            <v>0.78277741083223251</v>
          </cell>
          <cell r="AI5">
            <v>0.78320135330603835</v>
          </cell>
          <cell r="AJ5">
            <v>0.77600295348264825</v>
          </cell>
          <cell r="AK5">
            <v>0.71001757469244287</v>
          </cell>
          <cell r="AL5">
            <v>0.76620618959289266</v>
          </cell>
          <cell r="AM5">
            <v>0.64172307692307695</v>
          </cell>
          <cell r="AN5">
            <v>0.85413954859149743</v>
          </cell>
          <cell r="AO5">
            <v>0.87321636846415362</v>
          </cell>
          <cell r="AP5">
            <v>0.83243008333759394</v>
          </cell>
          <cell r="AQ5">
            <v>0.80597014925373134</v>
          </cell>
          <cell r="AR5">
            <v>0.80757105501111948</v>
          </cell>
          <cell r="AS5">
            <v>0.73980302548938148</v>
          </cell>
          <cell r="AT5">
            <v>0.81411009893231467</v>
          </cell>
          <cell r="AU5">
            <v>0.74438602525674413</v>
          </cell>
          <cell r="AV5">
            <v>0.74889366857029838</v>
          </cell>
          <cell r="AW5">
            <v>0.74290802067618034</v>
          </cell>
          <cell r="BT5">
            <v>0.86965023886729864</v>
          </cell>
          <cell r="BU5">
            <v>0.87074456128081523</v>
          </cell>
          <cell r="BV5">
            <v>0.80432329412944803</v>
          </cell>
          <cell r="BW5">
            <v>0.59799403632420711</v>
          </cell>
        </row>
        <row r="7">
          <cell r="N7">
            <v>0.87878985459998693</v>
          </cell>
          <cell r="O7">
            <v>0.90568745108270288</v>
          </cell>
          <cell r="P7">
            <v>0.85890330573123819</v>
          </cell>
          <cell r="Q7">
            <v>0.85484713875097984</v>
          </cell>
          <cell r="R7">
            <v>0.8309711971784991</v>
          </cell>
          <cell r="S7">
            <v>0.6461719979024646</v>
          </cell>
          <cell r="T7">
            <v>0.74375245322517336</v>
          </cell>
          <cell r="U7">
            <v>0.88040778983139456</v>
          </cell>
          <cell r="V7">
            <v>0.73891722244017266</v>
          </cell>
          <cell r="W7">
            <v>0.80339204174820611</v>
          </cell>
          <cell r="X7">
            <v>0.74834999673266678</v>
          </cell>
          <cell r="Y7">
            <v>0.75627615062761511</v>
          </cell>
          <cell r="Z7">
            <v>0.76122422344035501</v>
          </cell>
          <cell r="AA7">
            <v>0.74341412012644892</v>
          </cell>
          <cell r="AB7">
            <v>0.64454509649468295</v>
          </cell>
          <cell r="AC7">
            <v>0.71855066745577689</v>
          </cell>
          <cell r="AE7">
            <v>0.79174545753514758</v>
          </cell>
          <cell r="AF7">
            <v>0.72618441161487524</v>
          </cell>
          <cell r="AG7">
            <v>0.86212914485165792</v>
          </cell>
          <cell r="AH7">
            <v>0.81328594860579551</v>
          </cell>
          <cell r="AI7">
            <v>0.78926650045925728</v>
          </cell>
          <cell r="AJ7">
            <v>0.77734067663257278</v>
          </cell>
          <cell r="AK7">
            <v>0.69787512258908135</v>
          </cell>
          <cell r="AL7">
            <v>0.77090956612650285</v>
          </cell>
          <cell r="AM7">
            <v>0.63485695494902994</v>
          </cell>
          <cell r="AN7">
            <v>0.85641836264242899</v>
          </cell>
          <cell r="AO7">
            <v>0.87568287808127909</v>
          </cell>
          <cell r="AP7">
            <v>0.83750687947165658</v>
          </cell>
          <cell r="AQ7">
            <v>0.7978153062592146</v>
          </cell>
          <cell r="AR7">
            <v>0.81328886272971024</v>
          </cell>
          <cell r="AS7">
            <v>0.72997187888300308</v>
          </cell>
          <cell r="AT7">
            <v>0.81623146568691773</v>
          </cell>
          <cell r="AU7">
            <v>0.73113052617749463</v>
          </cell>
          <cell r="AV7">
            <v>0.7133526850507983</v>
          </cell>
          <cell r="AW7">
            <v>0.72490779768177027</v>
          </cell>
          <cell r="BT7">
            <v>0.86997885835095135</v>
          </cell>
          <cell r="BU7">
            <v>0.86650275765831619</v>
          </cell>
          <cell r="BV7">
            <v>0.79702904343192116</v>
          </cell>
          <cell r="BW7">
            <v>0.58050139275766022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5"/>
  <sheetViews>
    <sheetView tabSelected="1" zoomScale="75" zoomScaleNormal="75" workbookViewId="0">
      <pane xSplit="6" ySplit="7" topLeftCell="G73" activePane="bottomRight" state="frozen"/>
      <selection pane="topRight" activeCell="F1" sqref="F1"/>
      <selection pane="bottomLeft" activeCell="A8" sqref="A8"/>
      <selection pane="bottomRight" activeCell="H83" sqref="H83"/>
    </sheetView>
  </sheetViews>
  <sheetFormatPr defaultColWidth="14.81640625" defaultRowHeight="14.5" x14ac:dyDescent="0.35"/>
  <cols>
    <col min="1" max="1" width="6.1796875" style="19" customWidth="1"/>
    <col min="2" max="2" width="14.453125" style="27" customWidth="1"/>
    <col min="3" max="3" width="12" style="20" customWidth="1"/>
    <col min="4" max="5" width="13.7265625" style="20" customWidth="1"/>
    <col min="6" max="6" width="12.81640625" style="158" customWidth="1"/>
    <col min="7" max="7" width="18.1796875" style="28" customWidth="1"/>
    <col min="8" max="8" width="17.26953125" style="28" customWidth="1"/>
    <col min="9" max="9" width="18.1796875" style="28" customWidth="1"/>
    <col min="10" max="10" width="14.81640625" style="28"/>
    <col min="11" max="11" width="20" style="28" customWidth="1"/>
    <col min="12" max="13" width="18.1796875" style="28" customWidth="1"/>
    <col min="14" max="18" width="14.81640625" style="19"/>
    <col min="19" max="22" width="18.1796875" style="28" customWidth="1"/>
    <col min="23" max="23" width="17.453125" style="28" customWidth="1"/>
    <col min="24" max="24" width="17.26953125" style="19" customWidth="1"/>
    <col min="25" max="29" width="17.453125" style="28" customWidth="1"/>
    <col min="30" max="31" width="14.81640625" style="19"/>
    <col min="32" max="32" width="16.453125" style="28" customWidth="1"/>
    <col min="33" max="33" width="18.1796875" style="28" customWidth="1"/>
    <col min="34" max="34" width="20.7265625" style="28" customWidth="1"/>
    <col min="35" max="35" width="16.1796875" style="19" customWidth="1"/>
    <col min="36" max="36" width="16.81640625" style="28" customWidth="1"/>
    <col min="37" max="37" width="14.81640625" style="19"/>
    <col min="38" max="38" width="17.453125" style="28" customWidth="1"/>
    <col min="39" max="41" width="14.81640625" style="19"/>
    <col min="42" max="42" width="14.81640625" style="28"/>
    <col min="43" max="46" width="15.81640625" style="19" customWidth="1"/>
    <col min="47" max="16384" width="14.81640625" style="19"/>
  </cols>
  <sheetData>
    <row r="1" spans="1:46" s="26" customFormat="1" x14ac:dyDescent="0.35">
      <c r="A1" s="27" t="s">
        <v>162</v>
      </c>
      <c r="C1" s="35"/>
      <c r="D1" s="35"/>
      <c r="E1" s="35"/>
      <c r="F1" s="156"/>
      <c r="G1" s="29"/>
      <c r="H1" s="29"/>
      <c r="I1" s="29"/>
      <c r="J1" s="29"/>
      <c r="K1" s="29"/>
      <c r="L1" s="29"/>
      <c r="M1" s="29"/>
      <c r="S1" s="29"/>
      <c r="T1" s="29"/>
      <c r="U1" s="29"/>
      <c r="V1" s="29"/>
      <c r="W1" s="29"/>
      <c r="Y1" s="29"/>
      <c r="Z1" s="29"/>
      <c r="AA1" s="29"/>
      <c r="AB1" s="29"/>
      <c r="AC1" s="29"/>
      <c r="AF1" s="29"/>
      <c r="AG1" s="29"/>
      <c r="AH1" s="29"/>
      <c r="AJ1" s="29"/>
      <c r="AL1" s="29"/>
      <c r="AP1" s="29"/>
    </row>
    <row r="2" spans="1:46" s="26" customFormat="1" x14ac:dyDescent="0.35">
      <c r="A2" s="27"/>
      <c r="C2" s="35"/>
      <c r="D2" s="35"/>
      <c r="E2" s="35"/>
      <c r="F2" s="156"/>
      <c r="G2" s="29"/>
      <c r="H2" s="29"/>
      <c r="I2" s="29"/>
      <c r="J2" s="29"/>
      <c r="K2" s="29"/>
      <c r="L2" s="29"/>
      <c r="M2" s="29"/>
      <c r="S2" s="29"/>
      <c r="T2" s="29"/>
      <c r="U2" s="29"/>
      <c r="V2" s="29"/>
      <c r="W2" s="29"/>
      <c r="Y2" s="29"/>
      <c r="Z2" s="29"/>
      <c r="AA2" s="29"/>
      <c r="AB2" s="29"/>
      <c r="AC2" s="29"/>
      <c r="AF2" s="29"/>
      <c r="AG2" s="29"/>
      <c r="AH2" s="29"/>
      <c r="AJ2" s="29"/>
      <c r="AL2" s="29"/>
      <c r="AP2" s="29"/>
    </row>
    <row r="3" spans="1:46" s="26" customFormat="1" ht="26.15" customHeight="1" x14ac:dyDescent="0.35">
      <c r="C3" s="35"/>
      <c r="D3" s="35"/>
      <c r="E3" s="35"/>
      <c r="F3" s="156"/>
      <c r="G3" s="359" t="s">
        <v>0</v>
      </c>
      <c r="H3" s="360"/>
      <c r="I3" s="360"/>
      <c r="J3" s="360"/>
      <c r="K3" s="360"/>
      <c r="L3" s="360"/>
      <c r="M3" s="361"/>
      <c r="N3" s="352" t="s">
        <v>1</v>
      </c>
      <c r="O3" s="353"/>
      <c r="P3" s="353"/>
      <c r="Q3" s="353"/>
      <c r="R3" s="354"/>
      <c r="S3" s="359" t="s">
        <v>2</v>
      </c>
      <c r="T3" s="360"/>
      <c r="U3" s="360"/>
      <c r="V3" s="361"/>
      <c r="W3" s="362" t="s">
        <v>3</v>
      </c>
      <c r="X3" s="363"/>
      <c r="Y3" s="363"/>
      <c r="Z3" s="364"/>
      <c r="AA3" s="359" t="s">
        <v>4</v>
      </c>
      <c r="AB3" s="360"/>
      <c r="AC3" s="360"/>
      <c r="AD3" s="360"/>
      <c r="AE3" s="361"/>
      <c r="AF3" s="359" t="s">
        <v>5</v>
      </c>
      <c r="AG3" s="360"/>
      <c r="AH3" s="360"/>
      <c r="AI3" s="361"/>
      <c r="AJ3" s="359" t="s">
        <v>6</v>
      </c>
      <c r="AK3" s="360"/>
      <c r="AL3" s="360"/>
      <c r="AM3" s="360"/>
      <c r="AN3" s="360"/>
      <c r="AO3" s="361"/>
      <c r="AP3" s="67" t="s">
        <v>7</v>
      </c>
      <c r="AQ3" s="352" t="s">
        <v>8</v>
      </c>
      <c r="AR3" s="353"/>
      <c r="AS3" s="353"/>
      <c r="AT3" s="354"/>
    </row>
    <row r="4" spans="1:46" s="24" customFormat="1" ht="15.5" x14ac:dyDescent="0.35">
      <c r="C4" s="38"/>
      <c r="D4" s="38"/>
      <c r="E4" s="38"/>
      <c r="F4" s="157"/>
      <c r="G4" s="63">
        <v>2.1</v>
      </c>
      <c r="H4" s="63">
        <v>2.2000000000000002</v>
      </c>
      <c r="I4" s="63">
        <v>2.2999999999999998</v>
      </c>
      <c r="J4" s="63">
        <v>2.4</v>
      </c>
      <c r="K4" s="63">
        <v>2.5</v>
      </c>
      <c r="L4" s="63">
        <v>2.6</v>
      </c>
      <c r="M4" s="63">
        <v>2.7</v>
      </c>
      <c r="N4" s="63">
        <v>4.0999999999999996</v>
      </c>
      <c r="O4" s="63">
        <v>4.2</v>
      </c>
      <c r="P4" s="63">
        <v>4.3</v>
      </c>
      <c r="Q4" s="63">
        <v>4.4000000000000004</v>
      </c>
      <c r="R4" s="63">
        <v>4.5</v>
      </c>
      <c r="S4" s="63">
        <v>6.1</v>
      </c>
      <c r="T4" s="63">
        <v>6.2</v>
      </c>
      <c r="U4" s="63">
        <v>6.3</v>
      </c>
      <c r="V4" s="63">
        <v>6.4</v>
      </c>
      <c r="W4" s="63">
        <v>10.1</v>
      </c>
      <c r="X4" s="63">
        <v>10.199999999999999</v>
      </c>
      <c r="Y4" s="63">
        <v>10.3</v>
      </c>
      <c r="Z4" s="63">
        <v>10.4</v>
      </c>
      <c r="AA4" s="63">
        <v>12.1</v>
      </c>
      <c r="AB4" s="63">
        <v>12.2</v>
      </c>
      <c r="AC4" s="63">
        <v>12.3</v>
      </c>
      <c r="AD4" s="63">
        <v>12.4</v>
      </c>
      <c r="AE4" s="63">
        <v>12.5</v>
      </c>
      <c r="AF4" s="63">
        <v>14.1</v>
      </c>
      <c r="AG4" s="63">
        <v>14.2</v>
      </c>
      <c r="AH4" s="63">
        <v>14.3</v>
      </c>
      <c r="AI4" s="63">
        <v>14.4</v>
      </c>
      <c r="AJ4" s="63">
        <v>16.100000000000001</v>
      </c>
      <c r="AK4" s="63">
        <v>16.2</v>
      </c>
      <c r="AL4" s="63">
        <v>16.3</v>
      </c>
      <c r="AM4" s="63">
        <v>16.399999999999999</v>
      </c>
      <c r="AN4" s="63">
        <v>16.5</v>
      </c>
      <c r="AO4" s="63">
        <v>16.600000000000001</v>
      </c>
      <c r="AP4" s="63">
        <v>18.100000000000001</v>
      </c>
      <c r="AQ4" s="301">
        <v>23.1</v>
      </c>
      <c r="AR4" s="301">
        <v>23.2</v>
      </c>
      <c r="AS4" s="301">
        <v>23.2</v>
      </c>
      <c r="AT4" s="301">
        <v>28</v>
      </c>
    </row>
    <row r="5" spans="1:46" s="293" customFormat="1" ht="108" customHeight="1" x14ac:dyDescent="0.3">
      <c r="B5" s="294"/>
      <c r="C5" s="294"/>
      <c r="D5" s="295" t="s">
        <v>9</v>
      </c>
      <c r="E5" s="279" t="s">
        <v>10</v>
      </c>
      <c r="F5" s="296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  <c r="K5" s="298" t="s">
        <v>16</v>
      </c>
      <c r="L5" s="297" t="s">
        <v>17</v>
      </c>
      <c r="M5" s="297" t="s">
        <v>18</v>
      </c>
      <c r="N5" s="297" t="s">
        <v>19</v>
      </c>
      <c r="O5" s="297" t="s">
        <v>20</v>
      </c>
      <c r="P5" s="297" t="s">
        <v>21</v>
      </c>
      <c r="Q5" s="297" t="s">
        <v>22</v>
      </c>
      <c r="R5" s="297" t="s">
        <v>23</v>
      </c>
      <c r="S5" s="297" t="s">
        <v>24</v>
      </c>
      <c r="T5" s="297" t="s">
        <v>25</v>
      </c>
      <c r="U5" s="297" t="s">
        <v>26</v>
      </c>
      <c r="V5" s="297" t="s">
        <v>27</v>
      </c>
      <c r="W5" s="298" t="s">
        <v>28</v>
      </c>
      <c r="X5" s="297" t="s">
        <v>29</v>
      </c>
      <c r="Y5" s="297" t="s">
        <v>30</v>
      </c>
      <c r="Z5" s="297" t="s">
        <v>31</v>
      </c>
      <c r="AA5" s="297" t="s">
        <v>32</v>
      </c>
      <c r="AB5" s="297" t="s">
        <v>33</v>
      </c>
      <c r="AC5" s="297" t="s">
        <v>34</v>
      </c>
      <c r="AD5" s="297" t="s">
        <v>35</v>
      </c>
      <c r="AE5" s="297" t="s">
        <v>36</v>
      </c>
      <c r="AF5" s="298" t="s">
        <v>37</v>
      </c>
      <c r="AG5" s="298" t="s">
        <v>38</v>
      </c>
      <c r="AH5" s="298" t="s">
        <v>39</v>
      </c>
      <c r="AI5" s="297" t="s">
        <v>40</v>
      </c>
      <c r="AJ5" s="297" t="s">
        <v>41</v>
      </c>
      <c r="AK5" s="297" t="s">
        <v>42</v>
      </c>
      <c r="AL5" s="298" t="s">
        <v>43</v>
      </c>
      <c r="AM5" s="297" t="s">
        <v>44</v>
      </c>
      <c r="AN5" s="297" t="s">
        <v>45</v>
      </c>
      <c r="AO5" s="297" t="s">
        <v>46</v>
      </c>
      <c r="AP5" s="299" t="s">
        <v>47</v>
      </c>
      <c r="AQ5" s="279" t="s">
        <v>48</v>
      </c>
      <c r="AR5" s="279" t="s">
        <v>49</v>
      </c>
      <c r="AS5" s="279" t="s">
        <v>50</v>
      </c>
      <c r="AT5" s="279" t="s">
        <v>51</v>
      </c>
    </row>
    <row r="6" spans="1:46" ht="11" customHeight="1" x14ac:dyDescent="0.35"/>
    <row r="7" spans="1:46" hidden="1" x14ac:dyDescent="0.35">
      <c r="C7" s="62">
        <v>2010</v>
      </c>
      <c r="D7" s="30"/>
      <c r="E7" s="30"/>
      <c r="F7" s="153"/>
      <c r="G7" s="32">
        <v>0.80586080586080588</v>
      </c>
      <c r="H7" s="32">
        <v>0.82051282051282048</v>
      </c>
      <c r="I7" s="32">
        <v>0.81399631675874773</v>
      </c>
      <c r="J7" s="33" t="s">
        <v>52</v>
      </c>
      <c r="K7" s="32" t="s">
        <v>52</v>
      </c>
      <c r="L7" s="32">
        <v>0.64587155963302756</v>
      </c>
      <c r="M7" s="32">
        <v>0.66666666666666663</v>
      </c>
      <c r="N7" s="33" t="s">
        <v>52</v>
      </c>
      <c r="O7" s="33" t="s">
        <v>52</v>
      </c>
      <c r="P7" s="33" t="s">
        <v>52</v>
      </c>
      <c r="Q7" s="33" t="s">
        <v>52</v>
      </c>
      <c r="R7" s="33" t="s">
        <v>52</v>
      </c>
      <c r="S7" s="32">
        <v>0.57564575645756455</v>
      </c>
      <c r="T7" s="32">
        <v>0.56617647058823528</v>
      </c>
      <c r="U7" s="32">
        <v>0.45286506469500926</v>
      </c>
      <c r="V7" s="32" t="s">
        <v>52</v>
      </c>
      <c r="W7" s="32">
        <v>0.69831223628691985</v>
      </c>
      <c r="X7" s="33" t="s">
        <v>52</v>
      </c>
      <c r="Y7" s="32">
        <v>0.69639065817409762</v>
      </c>
      <c r="Z7" s="32">
        <v>0.49152542372881358</v>
      </c>
      <c r="AA7" s="32">
        <v>0.73062730627306272</v>
      </c>
      <c r="AB7" s="32">
        <v>0.69926199261992616</v>
      </c>
      <c r="AC7" s="32">
        <v>0.62661737523105365</v>
      </c>
      <c r="AD7" s="33" t="s">
        <v>52</v>
      </c>
      <c r="AE7" s="33" t="s">
        <v>52</v>
      </c>
      <c r="AF7" s="32">
        <v>0.61764705882352944</v>
      </c>
      <c r="AG7" s="32">
        <v>0.72304832713754652</v>
      </c>
      <c r="AH7" s="32">
        <v>0.38775510204081631</v>
      </c>
      <c r="AI7" s="33" t="s">
        <v>52</v>
      </c>
      <c r="AJ7" s="32">
        <v>0.71322160148975788</v>
      </c>
      <c r="AK7" s="33" t="s">
        <v>52</v>
      </c>
      <c r="AL7" s="32">
        <v>0.71057513914656767</v>
      </c>
      <c r="AM7" s="33" t="s">
        <v>52</v>
      </c>
      <c r="AN7" s="33" t="s">
        <v>52</v>
      </c>
      <c r="AO7" s="33" t="s">
        <v>52</v>
      </c>
      <c r="AP7" s="32" t="s">
        <v>52</v>
      </c>
    </row>
    <row r="8" spans="1:46" ht="15" hidden="1" customHeight="1" x14ac:dyDescent="0.35">
      <c r="B8" s="356" t="s">
        <v>53</v>
      </c>
      <c r="C8" s="320">
        <v>2011</v>
      </c>
      <c r="D8" s="320">
        <v>254</v>
      </c>
      <c r="E8" s="320"/>
      <c r="F8" s="159" t="s">
        <v>52</v>
      </c>
      <c r="G8" s="72">
        <v>0.8</v>
      </c>
      <c r="H8" s="32">
        <v>0.83921568627450982</v>
      </c>
      <c r="I8" s="32">
        <v>0.83137254901960789</v>
      </c>
      <c r="J8" s="33" t="s">
        <v>52</v>
      </c>
      <c r="K8" s="32" t="s">
        <v>52</v>
      </c>
      <c r="L8" s="32">
        <v>0.69019607843137254</v>
      </c>
      <c r="M8" s="32">
        <v>0.70866141732283461</v>
      </c>
      <c r="N8" s="33" t="s">
        <v>52</v>
      </c>
      <c r="O8" s="33" t="s">
        <v>52</v>
      </c>
      <c r="P8" s="33" t="s">
        <v>52</v>
      </c>
      <c r="Q8" s="33" t="s">
        <v>52</v>
      </c>
      <c r="R8" s="33" t="s">
        <v>52</v>
      </c>
      <c r="S8" s="32">
        <v>0.65490196078431373</v>
      </c>
      <c r="T8" s="32">
        <v>0.56299212598425197</v>
      </c>
      <c r="U8" s="32">
        <v>0.46825396825396826</v>
      </c>
      <c r="V8" s="32" t="s">
        <v>52</v>
      </c>
      <c r="W8" s="32">
        <v>0.76987447698744771</v>
      </c>
      <c r="X8" s="33" t="s">
        <v>52</v>
      </c>
      <c r="Y8" s="32">
        <v>0.73949579831932777</v>
      </c>
      <c r="Z8" s="32">
        <v>0.5864978902953587</v>
      </c>
      <c r="AA8" s="32">
        <v>0.79365079365079361</v>
      </c>
      <c r="AB8" s="32">
        <v>0.70119521912350602</v>
      </c>
      <c r="AC8" s="32">
        <v>0.70238095238095233</v>
      </c>
      <c r="AD8" s="33" t="s">
        <v>52</v>
      </c>
      <c r="AE8" s="33" t="s">
        <v>52</v>
      </c>
      <c r="AF8" s="32">
        <v>0.71485943775100402</v>
      </c>
      <c r="AG8" s="32">
        <v>0.7967479674796748</v>
      </c>
      <c r="AH8" s="32">
        <v>0.41700404858299595</v>
      </c>
      <c r="AI8" s="33" t="s">
        <v>52</v>
      </c>
      <c r="AJ8" s="32">
        <v>0.75889328063241102</v>
      </c>
      <c r="AK8" s="33" t="s">
        <v>52</v>
      </c>
      <c r="AL8" s="32">
        <v>0.80632411067193677</v>
      </c>
      <c r="AM8" s="33" t="s">
        <v>52</v>
      </c>
      <c r="AN8" s="33" t="s">
        <v>52</v>
      </c>
      <c r="AO8" s="33" t="s">
        <v>52</v>
      </c>
      <c r="AP8" s="32" t="s">
        <v>52</v>
      </c>
    </row>
    <row r="9" spans="1:46" ht="15" hidden="1" customHeight="1" x14ac:dyDescent="0.35">
      <c r="B9" s="357"/>
      <c r="C9" s="320">
        <v>2012</v>
      </c>
      <c r="D9" s="320">
        <v>617</v>
      </c>
      <c r="E9" s="320"/>
      <c r="F9" s="159">
        <v>0.24838969404186795</v>
      </c>
      <c r="G9" s="72">
        <v>0.79707792207792205</v>
      </c>
      <c r="H9" s="32">
        <v>0.79541734860883795</v>
      </c>
      <c r="I9" s="32">
        <v>0.81402936378466562</v>
      </c>
      <c r="J9" s="33" t="s">
        <v>52</v>
      </c>
      <c r="K9" s="32" t="s">
        <v>52</v>
      </c>
      <c r="L9" s="32">
        <v>0.63577235772357721</v>
      </c>
      <c r="M9" s="32">
        <v>0.70867430441898527</v>
      </c>
      <c r="N9" s="33" t="s">
        <v>52</v>
      </c>
      <c r="O9" s="33" t="s">
        <v>52</v>
      </c>
      <c r="P9" s="33" t="s">
        <v>52</v>
      </c>
      <c r="Q9" s="33" t="s">
        <v>52</v>
      </c>
      <c r="R9" s="33" t="s">
        <v>52</v>
      </c>
      <c r="S9" s="32">
        <v>0.64448051948051943</v>
      </c>
      <c r="T9" s="32">
        <v>0.60162601626016265</v>
      </c>
      <c r="U9" s="32">
        <v>0.49590834697217678</v>
      </c>
      <c r="V9" s="32" t="s">
        <v>52</v>
      </c>
      <c r="W9" s="32">
        <v>0.69926199261992616</v>
      </c>
      <c r="X9" s="33" t="s">
        <v>52</v>
      </c>
      <c r="Y9" s="32">
        <v>0.72676579925650553</v>
      </c>
      <c r="Z9" s="32">
        <v>0.54291044776119401</v>
      </c>
      <c r="AA9" s="32">
        <v>0.75907590759075905</v>
      </c>
      <c r="AB9" s="32">
        <v>0.73146622734761124</v>
      </c>
      <c r="AC9" s="32">
        <v>0.74337748344370858</v>
      </c>
      <c r="AD9" s="33" t="s">
        <v>52</v>
      </c>
      <c r="AE9" s="33" t="s">
        <v>52</v>
      </c>
      <c r="AF9" s="32">
        <v>0.71147540983606561</v>
      </c>
      <c r="AG9" s="32">
        <v>0.73057851239669425</v>
      </c>
      <c r="AH9" s="32">
        <v>0.45469522240527183</v>
      </c>
      <c r="AI9" s="33" t="s">
        <v>52</v>
      </c>
      <c r="AJ9" s="32">
        <v>0.76441515650741354</v>
      </c>
      <c r="AK9" s="33" t="s">
        <v>52</v>
      </c>
      <c r="AL9" s="32">
        <v>0.77868852459016391</v>
      </c>
      <c r="AM9" s="33" t="s">
        <v>52</v>
      </c>
      <c r="AN9" s="33" t="s">
        <v>52</v>
      </c>
      <c r="AO9" s="33" t="s">
        <v>52</v>
      </c>
      <c r="AP9" s="32" t="s">
        <v>52</v>
      </c>
    </row>
    <row r="10" spans="1:46" ht="15" hidden="1" customHeight="1" x14ac:dyDescent="0.35">
      <c r="B10" s="357"/>
      <c r="C10" s="320">
        <v>2013</v>
      </c>
      <c r="D10" s="320">
        <v>871</v>
      </c>
      <c r="E10" s="289">
        <v>3139</v>
      </c>
      <c r="F10" s="159">
        <v>0.27747690347244347</v>
      </c>
      <c r="G10" s="73">
        <v>0.72716763005780349</v>
      </c>
      <c r="H10" s="33">
        <v>0.76798143851508116</v>
      </c>
      <c r="I10" s="33">
        <v>0.76223776223776218</v>
      </c>
      <c r="J10" s="33" t="s">
        <v>52</v>
      </c>
      <c r="K10" s="33" t="s">
        <v>52</v>
      </c>
      <c r="L10" s="33">
        <v>0.59090909090909094</v>
      </c>
      <c r="M10" s="33">
        <v>0.63921113689095133</v>
      </c>
      <c r="N10" s="33" t="s">
        <v>52</v>
      </c>
      <c r="O10" s="33" t="s">
        <v>52</v>
      </c>
      <c r="P10" s="33" t="s">
        <v>52</v>
      </c>
      <c r="Q10" s="33" t="s">
        <v>52</v>
      </c>
      <c r="R10" s="33" t="s">
        <v>52</v>
      </c>
      <c r="S10" s="33">
        <v>0.64084507042253525</v>
      </c>
      <c r="T10" s="33">
        <v>0.62749999999999995</v>
      </c>
      <c r="U10" s="33">
        <v>0.51368159203980102</v>
      </c>
      <c r="V10" s="33" t="s">
        <v>52</v>
      </c>
      <c r="W10" s="33">
        <v>0.72688477951635844</v>
      </c>
      <c r="X10" s="33" t="s">
        <v>52</v>
      </c>
      <c r="Y10" s="33">
        <v>0.78101071975497705</v>
      </c>
      <c r="Z10" s="33">
        <v>0.63315696649029984</v>
      </c>
      <c r="AA10" s="33">
        <v>0.72482435597189698</v>
      </c>
      <c r="AB10" s="33">
        <v>0.69058823529411761</v>
      </c>
      <c r="AC10" s="33">
        <v>0.6874279123414071</v>
      </c>
      <c r="AD10" s="33" t="s">
        <v>52</v>
      </c>
      <c r="AE10" s="33" t="s">
        <v>52</v>
      </c>
      <c r="AF10" s="33">
        <v>0.70752427184466016</v>
      </c>
      <c r="AG10" s="33">
        <v>0.76528117359413206</v>
      </c>
      <c r="AH10" s="33">
        <v>0.62767710049423397</v>
      </c>
      <c r="AI10" s="33" t="s">
        <v>52</v>
      </c>
      <c r="AJ10" s="33">
        <v>0.76436107854630719</v>
      </c>
      <c r="AK10" s="33" t="s">
        <v>52</v>
      </c>
      <c r="AL10" s="33">
        <v>0.76595744680851063</v>
      </c>
      <c r="AM10" s="33" t="s">
        <v>52</v>
      </c>
      <c r="AN10" s="33" t="s">
        <v>52</v>
      </c>
      <c r="AO10" s="33" t="s">
        <v>52</v>
      </c>
      <c r="AP10" s="32" t="s">
        <v>52</v>
      </c>
    </row>
    <row r="11" spans="1:46" x14ac:dyDescent="0.35">
      <c r="B11" s="357"/>
      <c r="C11" s="320">
        <v>2014</v>
      </c>
      <c r="D11" s="320">
        <v>752</v>
      </c>
      <c r="E11" s="289">
        <v>3178</v>
      </c>
      <c r="F11" s="159">
        <v>0.23662680931403399</v>
      </c>
      <c r="G11" s="73">
        <v>0.8093959731543624</v>
      </c>
      <c r="H11" s="33">
        <v>0.84718498659517427</v>
      </c>
      <c r="I11" s="33">
        <v>0.82329317269076308</v>
      </c>
      <c r="J11" s="33">
        <v>0.84387617765814271</v>
      </c>
      <c r="K11" s="33">
        <v>0.77913279132791324</v>
      </c>
      <c r="L11" s="33">
        <v>0.58681022880215339</v>
      </c>
      <c r="M11" s="33">
        <v>0.660377358490566</v>
      </c>
      <c r="N11" s="33">
        <v>0.80836707152496623</v>
      </c>
      <c r="O11" s="33">
        <v>0.65034013605442176</v>
      </c>
      <c r="P11" s="33">
        <v>0.71140939597315433</v>
      </c>
      <c r="Q11" s="33">
        <v>0.70460704607046065</v>
      </c>
      <c r="R11" s="33">
        <v>0.71255060728744934</v>
      </c>
      <c r="S11" s="33">
        <v>0.67978290366350069</v>
      </c>
      <c r="T11" s="33">
        <v>0.66178623718887264</v>
      </c>
      <c r="U11" s="33">
        <v>0.51793400286944047</v>
      </c>
      <c r="V11" s="33">
        <v>0.59914407988587737</v>
      </c>
      <c r="W11" s="33">
        <v>0.76273885350318471</v>
      </c>
      <c r="X11" s="33">
        <v>0.65268456375838924</v>
      </c>
      <c r="Y11" s="33">
        <v>0.79722703639514736</v>
      </c>
      <c r="Z11" s="33">
        <v>0.73048327137546465</v>
      </c>
      <c r="AA11" s="33">
        <v>0.76923076923076927</v>
      </c>
      <c r="AB11" s="33">
        <v>0.76870748299319724</v>
      </c>
      <c r="AC11" s="33">
        <v>0.74528301886792447</v>
      </c>
      <c r="AD11" s="33">
        <v>0.68157181571815717</v>
      </c>
      <c r="AE11" s="33">
        <v>0.52269601100412655</v>
      </c>
      <c r="AF11" s="33">
        <v>0.74863387978142082</v>
      </c>
      <c r="AG11" s="33">
        <v>0.78434065934065933</v>
      </c>
      <c r="AH11" s="33">
        <v>0.77442528735632188</v>
      </c>
      <c r="AI11" s="33">
        <v>0.7441860465116279</v>
      </c>
      <c r="AJ11" s="33">
        <v>0.77297297297297296</v>
      </c>
      <c r="AK11" s="33">
        <v>0.69606512890094985</v>
      </c>
      <c r="AL11" s="33">
        <v>0.76975476839237056</v>
      </c>
      <c r="AM11" s="33">
        <v>0.64325068870523416</v>
      </c>
      <c r="AN11" s="33">
        <v>0.663448275862069</v>
      </c>
      <c r="AO11" s="33">
        <v>0.71742112482853226</v>
      </c>
      <c r="AP11" s="33">
        <v>0.77567567567567564</v>
      </c>
      <c r="AQ11" s="343" t="s">
        <v>54</v>
      </c>
      <c r="AR11" s="344"/>
      <c r="AS11" s="344"/>
      <c r="AT11" s="345"/>
    </row>
    <row r="12" spans="1:46" x14ac:dyDescent="0.35">
      <c r="B12" s="357"/>
      <c r="C12" s="320">
        <v>2015</v>
      </c>
      <c r="D12" s="320">
        <v>1181</v>
      </c>
      <c r="E12" s="289">
        <v>3653</v>
      </c>
      <c r="F12" s="159">
        <v>0.32329592116068984</v>
      </c>
      <c r="G12" s="33">
        <v>0.84491525423728808</v>
      </c>
      <c r="H12" s="33">
        <v>0.87955894826123837</v>
      </c>
      <c r="I12" s="33">
        <v>0.83276740237691005</v>
      </c>
      <c r="J12" s="33">
        <v>0.85386576040781648</v>
      </c>
      <c r="K12" s="33">
        <v>0.79117147707979629</v>
      </c>
      <c r="L12" s="33">
        <v>0.61433447098976113</v>
      </c>
      <c r="M12" s="33">
        <v>0.71306575576430398</v>
      </c>
      <c r="N12" s="33">
        <v>0.83959044368600677</v>
      </c>
      <c r="O12" s="33">
        <v>0.67549103330486759</v>
      </c>
      <c r="P12" s="33">
        <v>0.77172061328790464</v>
      </c>
      <c r="Q12" s="33">
        <v>0.72331340734415028</v>
      </c>
      <c r="R12" s="33">
        <v>0.69803250641574</v>
      </c>
      <c r="S12" s="33">
        <v>0.69658119658119655</v>
      </c>
      <c r="T12" s="33">
        <v>0.68872987477638636</v>
      </c>
      <c r="U12" s="33">
        <v>0.55026455026455023</v>
      </c>
      <c r="V12" s="33">
        <v>0.62701252236135963</v>
      </c>
      <c r="W12" s="33">
        <v>0.75578947368421057</v>
      </c>
      <c r="X12" s="33">
        <v>0.61692650334075727</v>
      </c>
      <c r="Y12" s="33">
        <v>0.76525821596244137</v>
      </c>
      <c r="Z12" s="33">
        <v>0.63692688971499378</v>
      </c>
      <c r="AA12" s="33">
        <v>0.7662116040955631</v>
      </c>
      <c r="AB12" s="33">
        <v>0.77815993121238181</v>
      </c>
      <c r="AC12" s="33">
        <v>0.74808510638297876</v>
      </c>
      <c r="AD12" s="33">
        <v>0.7378309137489325</v>
      </c>
      <c r="AE12" s="33">
        <v>0.54757785467128028</v>
      </c>
      <c r="AF12" s="33">
        <v>0.7214101461736887</v>
      </c>
      <c r="AG12" s="33">
        <v>0.78055077452667809</v>
      </c>
      <c r="AH12" s="33">
        <v>0.76764968722073279</v>
      </c>
      <c r="AI12" s="33">
        <v>0.73566308243727596</v>
      </c>
      <c r="AJ12" s="33">
        <v>0.78498293515358364</v>
      </c>
      <c r="AK12" s="33">
        <v>0.67636986301369861</v>
      </c>
      <c r="AL12" s="33">
        <v>0.77815993121238181</v>
      </c>
      <c r="AM12" s="33">
        <v>0.65800865800865804</v>
      </c>
      <c r="AN12" s="33">
        <v>0.67329299913569574</v>
      </c>
      <c r="AO12" s="33">
        <v>0.73229706390328153</v>
      </c>
      <c r="AP12" s="33">
        <v>0.79813401187446986</v>
      </c>
      <c r="AQ12" s="346"/>
      <c r="AR12" s="347"/>
      <c r="AS12" s="347"/>
      <c r="AT12" s="348"/>
    </row>
    <row r="13" spans="1:46" x14ac:dyDescent="0.35">
      <c r="B13" s="357"/>
      <c r="C13" s="320">
        <v>2016</v>
      </c>
      <c r="D13" s="289">
        <v>1328</v>
      </c>
      <c r="E13" s="289">
        <v>3630.9999999999995</v>
      </c>
      <c r="F13" s="159">
        <v>0.36573946571192512</v>
      </c>
      <c r="G13" s="59">
        <v>0.86494688922610019</v>
      </c>
      <c r="H13" s="59">
        <v>0.88342165026495079</v>
      </c>
      <c r="I13" s="59">
        <v>0.86146858440575325</v>
      </c>
      <c r="J13" s="59">
        <v>0.87396226415094336</v>
      </c>
      <c r="K13" s="59">
        <v>0.85022692889561269</v>
      </c>
      <c r="L13" s="59">
        <v>0.65451784358390286</v>
      </c>
      <c r="M13" s="59">
        <v>0.73065250379362667</v>
      </c>
      <c r="N13" s="59">
        <v>0.84182509505703418</v>
      </c>
      <c r="O13" s="59">
        <v>0.68409090909090908</v>
      </c>
      <c r="P13" s="59">
        <v>0.78139183055975792</v>
      </c>
      <c r="Q13" s="59">
        <v>0.71006813020439064</v>
      </c>
      <c r="R13" s="59">
        <v>0.73202119606358818</v>
      </c>
      <c r="S13" s="59">
        <v>0.71647509578544066</v>
      </c>
      <c r="T13" s="59">
        <v>0.69679999999999997</v>
      </c>
      <c r="U13" s="59">
        <v>0.56240126382306477</v>
      </c>
      <c r="V13" s="59">
        <v>0.63404932378679391</v>
      </c>
      <c r="W13" s="59">
        <v>0.7974568574023615</v>
      </c>
      <c r="X13" s="59">
        <v>0.68243243243243246</v>
      </c>
      <c r="Y13" s="59">
        <v>0.79822834645669294</v>
      </c>
      <c r="Z13" s="59">
        <v>0.72668810289389063</v>
      </c>
      <c r="AA13" s="59">
        <v>0.78274034822104466</v>
      </c>
      <c r="AB13" s="59">
        <v>0.79619771863117872</v>
      </c>
      <c r="AC13" s="59">
        <v>0.77450980392156865</v>
      </c>
      <c r="AD13" s="59">
        <v>0.7416918429003021</v>
      </c>
      <c r="AE13" s="59">
        <v>0.60215053763440862</v>
      </c>
      <c r="AF13" s="59">
        <v>0.78074866310160429</v>
      </c>
      <c r="AG13" s="59">
        <v>0.83114880493446419</v>
      </c>
      <c r="AH13" s="59">
        <v>0.79096045197740117</v>
      </c>
      <c r="AI13" s="59">
        <v>0.73658927141713371</v>
      </c>
      <c r="AJ13" s="59">
        <v>0.80681818181818177</v>
      </c>
      <c r="AK13" s="59">
        <v>0.7021276595744681</v>
      </c>
      <c r="AL13" s="59">
        <v>0.7845092024539877</v>
      </c>
      <c r="AM13" s="59">
        <v>0.6808018504240555</v>
      </c>
      <c r="AN13" s="59">
        <v>0.69946605644546145</v>
      </c>
      <c r="AO13" s="59">
        <v>0.75399847677075404</v>
      </c>
      <c r="AP13" s="59">
        <v>0.83836858006042292</v>
      </c>
      <c r="AQ13" s="346"/>
      <c r="AR13" s="347"/>
      <c r="AS13" s="347"/>
      <c r="AT13" s="348"/>
    </row>
    <row r="14" spans="1:46" x14ac:dyDescent="0.35">
      <c r="B14" s="357"/>
      <c r="C14" s="320">
        <v>2017</v>
      </c>
      <c r="D14" s="289">
        <v>1499</v>
      </c>
      <c r="E14" s="289">
        <v>4016</v>
      </c>
      <c r="F14" s="159">
        <v>0.37300796812749004</v>
      </c>
      <c r="G14" s="59">
        <v>0.86746987951807231</v>
      </c>
      <c r="H14" s="59">
        <v>0.88397048960429248</v>
      </c>
      <c r="I14" s="59">
        <v>0.86461126005361932</v>
      </c>
      <c r="J14" s="59">
        <v>0.86519114688128773</v>
      </c>
      <c r="K14" s="59">
        <v>0.82281879194630869</v>
      </c>
      <c r="L14" s="59">
        <v>0.67272727272727273</v>
      </c>
      <c r="M14" s="59">
        <v>0.7301480484522207</v>
      </c>
      <c r="N14" s="59">
        <v>0.83344571813890767</v>
      </c>
      <c r="O14" s="59">
        <v>0.71138211382113825</v>
      </c>
      <c r="P14" s="59">
        <v>0.79071332436069985</v>
      </c>
      <c r="Q14" s="59">
        <v>0.71486213853396097</v>
      </c>
      <c r="R14" s="59">
        <v>0.74443695212407279</v>
      </c>
      <c r="S14" s="59">
        <v>0.70161290322580649</v>
      </c>
      <c r="T14" s="59">
        <v>0.71389459274469547</v>
      </c>
      <c r="U14" s="59">
        <v>0.56327372764786798</v>
      </c>
      <c r="V14" s="59">
        <v>0.63438596491228072</v>
      </c>
      <c r="W14" s="59">
        <v>0.7857740585774059</v>
      </c>
      <c r="X14" s="59">
        <v>0.69217238346525944</v>
      </c>
      <c r="Y14" s="59">
        <v>0.80758556891766886</v>
      </c>
      <c r="Z14" s="59">
        <v>0.73809523809523814</v>
      </c>
      <c r="AA14" s="59">
        <v>0.75739247311827962</v>
      </c>
      <c r="AB14" s="59">
        <v>0.75221238938053092</v>
      </c>
      <c r="AC14" s="59">
        <v>0.74932795698924726</v>
      </c>
      <c r="AD14" s="59">
        <v>0.73472128945601078</v>
      </c>
      <c r="AE14" s="59">
        <v>0.58775510204081638</v>
      </c>
      <c r="AF14" s="59">
        <v>0.75444596443228451</v>
      </c>
      <c r="AG14" s="59">
        <v>0.83116883116883122</v>
      </c>
      <c r="AH14" s="59">
        <v>0.80243378668575516</v>
      </c>
      <c r="AI14" s="59">
        <v>0.72699999999999998</v>
      </c>
      <c r="AJ14" s="59">
        <v>0.80497646267652989</v>
      </c>
      <c r="AK14" s="59">
        <v>0.71505739365293719</v>
      </c>
      <c r="AL14" s="59">
        <v>0.79918311776718853</v>
      </c>
      <c r="AM14" s="59">
        <v>0.70027247956403271</v>
      </c>
      <c r="AN14" s="59">
        <v>0.71293161814488826</v>
      </c>
      <c r="AO14" s="59">
        <v>0.75827143821742071</v>
      </c>
      <c r="AP14" s="59">
        <v>0.82807253190060448</v>
      </c>
      <c r="AQ14" s="349"/>
      <c r="AR14" s="350"/>
      <c r="AS14" s="350"/>
      <c r="AT14" s="351"/>
    </row>
    <row r="15" spans="1:46" x14ac:dyDescent="0.35">
      <c r="B15" s="357"/>
      <c r="C15" s="320">
        <v>2018</v>
      </c>
      <c r="D15" s="289">
        <v>1485</v>
      </c>
      <c r="E15" s="289">
        <v>5103</v>
      </c>
      <c r="F15" s="159">
        <v>0.29100529100529099</v>
      </c>
      <c r="G15" s="59">
        <v>0.83199999999999996</v>
      </c>
      <c r="H15" s="59">
        <v>0.85</v>
      </c>
      <c r="I15" s="59">
        <v>0.82499999999999996</v>
      </c>
      <c r="J15" s="59">
        <v>0.80900000000000005</v>
      </c>
      <c r="K15" s="59">
        <v>0.76900000000000002</v>
      </c>
      <c r="L15" s="59">
        <v>0.623</v>
      </c>
      <c r="M15" s="59">
        <v>0.65600000000000003</v>
      </c>
      <c r="N15" s="59">
        <v>0.82299999999999995</v>
      </c>
      <c r="O15" s="59">
        <v>0.64200000000000002</v>
      </c>
      <c r="P15" s="59">
        <v>0.75</v>
      </c>
      <c r="Q15" s="59">
        <v>0.67900000000000005</v>
      </c>
      <c r="R15" s="59">
        <v>0.68700000000000006</v>
      </c>
      <c r="S15" s="59">
        <v>0.68200000000000005</v>
      </c>
      <c r="T15" s="59">
        <v>0.65700000000000003</v>
      </c>
      <c r="U15" s="59">
        <v>0.53900000000000003</v>
      </c>
      <c r="V15" s="59">
        <v>0.60499999999999998</v>
      </c>
      <c r="W15" s="59">
        <v>0.73799999999999999</v>
      </c>
      <c r="X15" s="59">
        <v>0.61699999999999999</v>
      </c>
      <c r="Y15" s="59">
        <v>0.755</v>
      </c>
      <c r="Z15" s="59">
        <v>0.67700000000000005</v>
      </c>
      <c r="AA15" s="59">
        <v>0.73299999999999998</v>
      </c>
      <c r="AB15" s="59">
        <v>0.74399999999999999</v>
      </c>
      <c r="AC15" s="59">
        <v>0.68400000000000005</v>
      </c>
      <c r="AD15" s="59">
        <v>0.67700000000000005</v>
      </c>
      <c r="AE15" s="59">
        <v>0.56200000000000006</v>
      </c>
      <c r="AF15" s="59">
        <v>0.77400000000000002</v>
      </c>
      <c r="AG15" s="59">
        <v>0.84199999999999997</v>
      </c>
      <c r="AH15" s="59">
        <v>0.79600000000000004</v>
      </c>
      <c r="AI15" s="59">
        <v>0.755</v>
      </c>
      <c r="AJ15" s="59">
        <v>0.77</v>
      </c>
      <c r="AK15" s="59">
        <v>0.67700000000000005</v>
      </c>
      <c r="AL15" s="59">
        <v>0.753</v>
      </c>
      <c r="AM15" s="59">
        <v>0.64900000000000002</v>
      </c>
      <c r="AN15" s="59">
        <v>0.66700000000000004</v>
      </c>
      <c r="AO15" s="59">
        <v>0.68899999999999995</v>
      </c>
      <c r="AP15" s="59">
        <v>0.72899999999999998</v>
      </c>
      <c r="AQ15" s="59">
        <v>0.83699999999999997</v>
      </c>
      <c r="AR15" s="59">
        <v>0.82</v>
      </c>
      <c r="AS15" s="59">
        <v>0.73599999999999999</v>
      </c>
      <c r="AT15" s="59">
        <v>0.59399999999999997</v>
      </c>
    </row>
    <row r="16" spans="1:46" x14ac:dyDescent="0.35">
      <c r="B16" s="357"/>
      <c r="C16" s="320">
        <v>2019</v>
      </c>
      <c r="D16" s="289">
        <v>1386</v>
      </c>
      <c r="E16" s="289">
        <v>5056</v>
      </c>
      <c r="F16" s="159">
        <v>0.27400000000000002</v>
      </c>
      <c r="G16" s="59">
        <v>0.83441793203181491</v>
      </c>
      <c r="H16" s="59">
        <v>0.83381502890173409</v>
      </c>
      <c r="I16" s="59">
        <v>0.82586705202312138</v>
      </c>
      <c r="J16" s="59">
        <v>0.8170643528561099</v>
      </c>
      <c r="K16" s="59">
        <v>0.77351664254703334</v>
      </c>
      <c r="L16" s="59">
        <v>0.63682678311499274</v>
      </c>
      <c r="M16" s="59">
        <v>0.67400000000000004</v>
      </c>
      <c r="N16" s="59">
        <v>0.8125</v>
      </c>
      <c r="O16" s="59">
        <v>0.66424418604651159</v>
      </c>
      <c r="P16" s="59">
        <v>0.75687409551374818</v>
      </c>
      <c r="Q16" s="59">
        <v>0.68359941944847602</v>
      </c>
      <c r="R16" s="59">
        <v>0.70181818181818179</v>
      </c>
      <c r="S16" s="59">
        <v>0.71211022480058017</v>
      </c>
      <c r="T16" s="59">
        <v>0.67912087912087915</v>
      </c>
      <c r="U16" s="59">
        <v>0.55628654970760238</v>
      </c>
      <c r="V16" s="59">
        <v>0.62297496318114876</v>
      </c>
      <c r="W16" s="59">
        <v>0.75882859603789832</v>
      </c>
      <c r="X16" s="59">
        <v>0.67352415026833634</v>
      </c>
      <c r="Y16" s="59">
        <v>0.82935779816513766</v>
      </c>
      <c r="Z16" s="59">
        <v>0.74760076775431861</v>
      </c>
      <c r="AA16" s="59">
        <v>0.73512336719883886</v>
      </c>
      <c r="AB16" s="59">
        <v>0.7152269399707174</v>
      </c>
      <c r="AC16" s="59">
        <v>0.69804489500362055</v>
      </c>
      <c r="AD16" s="59">
        <v>0.70289855072463769</v>
      </c>
      <c r="AE16" s="59">
        <v>0.5957602339181286</v>
      </c>
      <c r="AF16" s="59">
        <v>0.79705882352941182</v>
      </c>
      <c r="AG16" s="59">
        <v>0.8571428571428571</v>
      </c>
      <c r="AH16" s="59">
        <v>0.81517655897821184</v>
      </c>
      <c r="AI16" s="59">
        <v>0.74514200298953659</v>
      </c>
      <c r="AJ16" s="59">
        <v>0.80101670297748728</v>
      </c>
      <c r="AK16" s="59">
        <v>0.69934640522875813</v>
      </c>
      <c r="AL16" s="59">
        <v>0.77322604242867599</v>
      </c>
      <c r="AM16" s="59">
        <v>0.6879588839941263</v>
      </c>
      <c r="AN16" s="59">
        <v>0.70446232626188732</v>
      </c>
      <c r="AO16" s="59">
        <v>0.71511627906976749</v>
      </c>
      <c r="AP16" s="59">
        <v>0.74602026049204051</v>
      </c>
      <c r="AQ16" s="59">
        <v>0.84864070536370317</v>
      </c>
      <c r="AR16" s="59">
        <v>0.83851851851851855</v>
      </c>
      <c r="AS16" s="59">
        <v>0.74888558692421991</v>
      </c>
      <c r="AT16" s="59">
        <v>0.63600000000000001</v>
      </c>
    </row>
    <row r="17" spans="2:46" x14ac:dyDescent="0.35">
      <c r="B17" s="357"/>
      <c r="C17" s="329">
        <v>2020</v>
      </c>
      <c r="D17" s="289">
        <v>903</v>
      </c>
      <c r="E17" s="289">
        <v>5325</v>
      </c>
      <c r="F17" s="159">
        <v>0.16950000000000001</v>
      </c>
      <c r="G17" s="59">
        <v>0.82499999999999996</v>
      </c>
      <c r="H17" s="59">
        <v>0.85599999999999998</v>
      </c>
      <c r="I17" s="59">
        <v>0.8306</v>
      </c>
      <c r="J17" s="59">
        <v>0.83169999999999999</v>
      </c>
      <c r="K17" s="59">
        <v>0.78510000000000002</v>
      </c>
      <c r="L17" s="59">
        <v>0.62009999999999998</v>
      </c>
      <c r="M17" s="59">
        <v>0.69430000000000003</v>
      </c>
      <c r="N17" s="59">
        <v>0.85160000000000002</v>
      </c>
      <c r="O17" s="59">
        <v>0.66879999999999995</v>
      </c>
      <c r="P17" s="59">
        <v>0.74639999999999995</v>
      </c>
      <c r="Q17" s="59">
        <v>0.73970000000000002</v>
      </c>
      <c r="R17" s="59">
        <v>0.71309999999999996</v>
      </c>
      <c r="S17" s="59">
        <v>0.74529999999999996</v>
      </c>
      <c r="T17" s="59">
        <v>0.6976</v>
      </c>
      <c r="U17" s="59">
        <v>0.55920000000000003</v>
      </c>
      <c r="V17" s="59">
        <v>0.63009999999999999</v>
      </c>
      <c r="W17" s="59">
        <v>0.75029999999999997</v>
      </c>
      <c r="X17" s="59">
        <v>0.66490000000000005</v>
      </c>
      <c r="Y17" s="59">
        <v>0.79786999999999997</v>
      </c>
      <c r="Z17" s="59">
        <v>0.72714000000000001</v>
      </c>
      <c r="AA17" s="59">
        <v>0.76897000000000004</v>
      </c>
      <c r="AB17" s="59">
        <v>0.72909999999999997</v>
      </c>
      <c r="AC17" s="59">
        <v>0.66815000000000002</v>
      </c>
      <c r="AD17" s="59">
        <v>0.70489000000000002</v>
      </c>
      <c r="AE17" s="59">
        <v>0.58609999999999995</v>
      </c>
      <c r="AF17" s="59">
        <v>0.80405000000000004</v>
      </c>
      <c r="AG17" s="59">
        <v>0.84416999999999998</v>
      </c>
      <c r="AH17" s="59">
        <v>0.81084000000000001</v>
      </c>
      <c r="AI17" s="59">
        <v>0.77588000000000001</v>
      </c>
      <c r="AJ17" s="59">
        <v>0.78110000000000002</v>
      </c>
      <c r="AK17" s="59">
        <v>0.69369999999999998</v>
      </c>
      <c r="AL17" s="59">
        <v>0.79264000000000001</v>
      </c>
      <c r="AM17" s="59">
        <v>0.70945999999999998</v>
      </c>
      <c r="AN17" s="59">
        <v>0.72377999999999998</v>
      </c>
      <c r="AO17" s="59">
        <v>0.72809999999999997</v>
      </c>
      <c r="AP17" s="59">
        <v>0.73419999999999996</v>
      </c>
      <c r="AQ17" s="59">
        <v>0.84</v>
      </c>
      <c r="AR17" s="59">
        <v>0.82299999999999995</v>
      </c>
      <c r="AS17" s="59">
        <v>0.7369</v>
      </c>
      <c r="AT17" s="59">
        <v>0.65590000000000004</v>
      </c>
    </row>
    <row r="18" spans="2:46" x14ac:dyDescent="0.35">
      <c r="B18" s="358"/>
      <c r="C18" s="355" t="s">
        <v>159</v>
      </c>
      <c r="D18" s="355"/>
      <c r="E18" s="355"/>
      <c r="F18" s="355"/>
      <c r="G18" s="33">
        <f>G17-G16</f>
        <v>-9.4179320318149573E-3</v>
      </c>
      <c r="H18" s="33">
        <f t="shared" ref="H18:AT18" si="0">H17-H16</f>
        <v>2.2184971098265893E-2</v>
      </c>
      <c r="I18" s="33">
        <f t="shared" si="0"/>
        <v>4.7329479768786209E-3</v>
      </c>
      <c r="J18" s="33">
        <f t="shared" si="0"/>
        <v>1.4635647143890096E-2</v>
      </c>
      <c r="K18" s="33">
        <f t="shared" si="0"/>
        <v>1.1583357452966681E-2</v>
      </c>
      <c r="L18" s="33">
        <f t="shared" si="0"/>
        <v>-1.672678311499276E-2</v>
      </c>
      <c r="M18" s="33">
        <f t="shared" si="0"/>
        <v>2.0299999999999985E-2</v>
      </c>
      <c r="N18" s="33">
        <f t="shared" si="0"/>
        <v>3.9100000000000024E-2</v>
      </c>
      <c r="O18" s="33">
        <f t="shared" si="0"/>
        <v>4.5558139534883635E-3</v>
      </c>
      <c r="P18" s="33">
        <f t="shared" si="0"/>
        <v>-1.0474095513748227E-2</v>
      </c>
      <c r="Q18" s="33">
        <f t="shared" si="0"/>
        <v>5.6100580551524004E-2</v>
      </c>
      <c r="R18" s="33">
        <f t="shared" si="0"/>
        <v>1.1281818181818171E-2</v>
      </c>
      <c r="S18" s="33">
        <f t="shared" si="0"/>
        <v>3.3189775199419791E-2</v>
      </c>
      <c r="T18" s="33">
        <f t="shared" si="0"/>
        <v>1.8479120879120847E-2</v>
      </c>
      <c r="U18" s="33">
        <f t="shared" si="0"/>
        <v>2.9134502923976457E-3</v>
      </c>
      <c r="V18" s="33">
        <f t="shared" si="0"/>
        <v>7.1250368188512381E-3</v>
      </c>
      <c r="W18" s="33">
        <f t="shared" si="0"/>
        <v>-8.5285960378983505E-3</v>
      </c>
      <c r="X18" s="33">
        <f t="shared" si="0"/>
        <v>-8.6241502683362947E-3</v>
      </c>
      <c r="Y18" s="33">
        <f t="shared" si="0"/>
        <v>-3.1487798165137693E-2</v>
      </c>
      <c r="Z18" s="33">
        <f t="shared" si="0"/>
        <v>-2.0460767754318598E-2</v>
      </c>
      <c r="AA18" s="33">
        <f t="shared" si="0"/>
        <v>3.3846632801161181E-2</v>
      </c>
      <c r="AB18" s="33">
        <f t="shared" si="0"/>
        <v>1.3873060029282569E-2</v>
      </c>
      <c r="AC18" s="33">
        <f t="shared" si="0"/>
        <v>-2.9894895003620525E-2</v>
      </c>
      <c r="AD18" s="33">
        <f t="shared" si="0"/>
        <v>1.9914492753623225E-3</v>
      </c>
      <c r="AE18" s="33">
        <f t="shared" si="0"/>
        <v>-9.6602339181286467E-3</v>
      </c>
      <c r="AF18" s="33">
        <f t="shared" si="0"/>
        <v>6.9911764705882229E-3</v>
      </c>
      <c r="AG18" s="33">
        <f t="shared" si="0"/>
        <v>-1.2972857142857119E-2</v>
      </c>
      <c r="AH18" s="33">
        <f t="shared" si="0"/>
        <v>-4.3365589782118352E-3</v>
      </c>
      <c r="AI18" s="33">
        <f t="shared" si="0"/>
        <v>3.0737997010463425E-2</v>
      </c>
      <c r="AJ18" s="33">
        <f t="shared" si="0"/>
        <v>-1.9916702977487266E-2</v>
      </c>
      <c r="AK18" s="33">
        <f t="shared" si="0"/>
        <v>-5.6464052287581445E-3</v>
      </c>
      <c r="AL18" s="33">
        <f t="shared" si="0"/>
        <v>1.9413957571324025E-2</v>
      </c>
      <c r="AM18" s="33">
        <f t="shared" si="0"/>
        <v>2.1501116005873677E-2</v>
      </c>
      <c r="AN18" s="33">
        <f t="shared" si="0"/>
        <v>1.9317673738112662E-2</v>
      </c>
      <c r="AO18" s="33">
        <f t="shared" si="0"/>
        <v>1.2983720930232479E-2</v>
      </c>
      <c r="AP18" s="33">
        <f t="shared" si="0"/>
        <v>-1.1820260492040546E-2</v>
      </c>
      <c r="AQ18" s="33">
        <f t="shared" si="0"/>
        <v>-8.640705363703205E-3</v>
      </c>
      <c r="AR18" s="33">
        <f t="shared" si="0"/>
        <v>-1.5518518518518598E-2</v>
      </c>
      <c r="AS18" s="33">
        <f t="shared" si="0"/>
        <v>-1.1985586924219915E-2</v>
      </c>
      <c r="AT18" s="33">
        <f t="shared" si="0"/>
        <v>1.9900000000000029E-2</v>
      </c>
    </row>
    <row r="19" spans="2:46" x14ac:dyDescent="0.35"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</row>
    <row r="20" spans="2:46" hidden="1" x14ac:dyDescent="0.35">
      <c r="B20" s="70"/>
      <c r="C20" s="62">
        <v>2010</v>
      </c>
      <c r="D20" s="30"/>
      <c r="E20" s="30"/>
      <c r="F20" s="153"/>
      <c r="G20" s="32">
        <v>0.8364197530864198</v>
      </c>
      <c r="H20" s="32">
        <v>0.86111111111111116</v>
      </c>
      <c r="I20" s="32">
        <v>0.84520123839009287</v>
      </c>
      <c r="J20" s="33" t="s">
        <v>52</v>
      </c>
      <c r="K20" s="32" t="s">
        <v>52</v>
      </c>
      <c r="L20" s="32">
        <v>0.66563467492260064</v>
      </c>
      <c r="M20" s="32">
        <v>0.66666666666666663</v>
      </c>
      <c r="N20" s="33" t="s">
        <v>52</v>
      </c>
      <c r="O20" s="33" t="s">
        <v>52</v>
      </c>
      <c r="P20" s="33" t="s">
        <v>52</v>
      </c>
      <c r="Q20" s="33" t="s">
        <v>52</v>
      </c>
      <c r="R20" s="33" t="s">
        <v>52</v>
      </c>
      <c r="S20" s="32">
        <v>0.58566978193146413</v>
      </c>
      <c r="T20" s="32">
        <v>0.52795031055900621</v>
      </c>
      <c r="U20" s="32">
        <v>0.46250000000000002</v>
      </c>
      <c r="V20" s="32" t="s">
        <v>52</v>
      </c>
      <c r="W20" s="32">
        <v>0.73144876325088337</v>
      </c>
      <c r="X20" s="33" t="s">
        <v>52</v>
      </c>
      <c r="Y20" s="32">
        <v>0.68683274021352314</v>
      </c>
      <c r="Z20" s="32">
        <v>0.46263345195729538</v>
      </c>
      <c r="AA20" s="32">
        <v>0.77639751552795033</v>
      </c>
      <c r="AB20" s="32">
        <v>0.71739130434782605</v>
      </c>
      <c r="AC20" s="32">
        <v>0.65838509316770188</v>
      </c>
      <c r="AD20" s="33" t="s">
        <v>52</v>
      </c>
      <c r="AE20" s="33" t="s">
        <v>52</v>
      </c>
      <c r="AF20" s="32">
        <v>0.58385093167701863</v>
      </c>
      <c r="AG20" s="32">
        <v>0.74143302180685355</v>
      </c>
      <c r="AH20" s="32">
        <v>0.35</v>
      </c>
      <c r="AI20" s="33" t="s">
        <v>52</v>
      </c>
      <c r="AJ20" s="32">
        <v>0.69811320754716977</v>
      </c>
      <c r="AK20" s="33" t="s">
        <v>52</v>
      </c>
      <c r="AL20" s="32">
        <v>0.70754716981132071</v>
      </c>
      <c r="AM20" s="33" t="s">
        <v>52</v>
      </c>
      <c r="AN20" s="33" t="s">
        <v>52</v>
      </c>
      <c r="AO20" s="33" t="s">
        <v>52</v>
      </c>
      <c r="AP20" s="32" t="s">
        <v>52</v>
      </c>
    </row>
    <row r="21" spans="2:46" ht="7" hidden="1" customHeight="1" x14ac:dyDescent="0.35">
      <c r="B21" s="68" t="s">
        <v>56</v>
      </c>
      <c r="C21" s="320">
        <v>2011</v>
      </c>
      <c r="D21" s="320">
        <v>186</v>
      </c>
      <c r="E21" s="320"/>
      <c r="F21" s="159" t="s">
        <v>52</v>
      </c>
      <c r="G21" s="72">
        <v>0.81818181818181823</v>
      </c>
      <c r="H21" s="32">
        <v>0.84491978609625673</v>
      </c>
      <c r="I21" s="32">
        <v>0.82887700534759357</v>
      </c>
      <c r="J21" s="33" t="s">
        <v>52</v>
      </c>
      <c r="K21" s="32" t="s">
        <v>52</v>
      </c>
      <c r="L21" s="32">
        <v>0.70053475935828879</v>
      </c>
      <c r="M21" s="32">
        <v>0.72043010752688175</v>
      </c>
      <c r="N21" s="33" t="s">
        <v>52</v>
      </c>
      <c r="O21" s="33" t="s">
        <v>52</v>
      </c>
      <c r="P21" s="33" t="s">
        <v>52</v>
      </c>
      <c r="Q21" s="33" t="s">
        <v>52</v>
      </c>
      <c r="R21" s="33" t="s">
        <v>52</v>
      </c>
      <c r="S21" s="32">
        <v>0.65775401069518713</v>
      </c>
      <c r="T21" s="32">
        <v>0.56149732620320858</v>
      </c>
      <c r="U21" s="32">
        <v>0.43243243243243246</v>
      </c>
      <c r="V21" s="32" t="s">
        <v>52</v>
      </c>
      <c r="W21" s="32">
        <v>0.78531073446327682</v>
      </c>
      <c r="X21" s="33" t="s">
        <v>52</v>
      </c>
      <c r="Y21" s="32">
        <v>0.74011299435028244</v>
      </c>
      <c r="Z21" s="32">
        <v>0.57627118644067798</v>
      </c>
      <c r="AA21" s="32">
        <v>0.77956989247311825</v>
      </c>
      <c r="AB21" s="32">
        <v>0.68648648648648647</v>
      </c>
      <c r="AC21" s="32">
        <v>0.70967741935483875</v>
      </c>
      <c r="AD21" s="33" t="s">
        <v>52</v>
      </c>
      <c r="AE21" s="33" t="s">
        <v>52</v>
      </c>
      <c r="AF21" s="32">
        <v>0.68478260869565222</v>
      </c>
      <c r="AG21" s="32">
        <v>0.79005524861878451</v>
      </c>
      <c r="AH21" s="32">
        <v>0.39010989010989011</v>
      </c>
      <c r="AI21" s="33" t="s">
        <v>52</v>
      </c>
      <c r="AJ21" s="32">
        <v>0.75935828877005351</v>
      </c>
      <c r="AK21" s="33" t="s">
        <v>52</v>
      </c>
      <c r="AL21" s="32">
        <v>0.80213903743315507</v>
      </c>
      <c r="AM21" s="33" t="s">
        <v>52</v>
      </c>
      <c r="AN21" s="33" t="s">
        <v>52</v>
      </c>
      <c r="AO21" s="33" t="s">
        <v>52</v>
      </c>
      <c r="AP21" s="32" t="s">
        <v>52</v>
      </c>
    </row>
    <row r="22" spans="2:46" ht="15" hidden="1" customHeight="1" x14ac:dyDescent="0.35">
      <c r="B22" s="356" t="s">
        <v>56</v>
      </c>
      <c r="C22" s="320">
        <v>2012</v>
      </c>
      <c r="D22" s="320">
        <v>359</v>
      </c>
      <c r="E22" s="320"/>
      <c r="F22" s="159">
        <v>0.24013377926421406</v>
      </c>
      <c r="G22" s="72">
        <v>0.79050279329608941</v>
      </c>
      <c r="H22" s="32">
        <v>0.7960893854748603</v>
      </c>
      <c r="I22" s="32">
        <v>0.7949438202247191</v>
      </c>
      <c r="J22" s="33" t="s">
        <v>52</v>
      </c>
      <c r="K22" s="32" t="s">
        <v>52</v>
      </c>
      <c r="L22" s="32">
        <v>0.66201117318435754</v>
      </c>
      <c r="M22" s="32">
        <v>0.71508379888268159</v>
      </c>
      <c r="N22" s="33" t="s">
        <v>52</v>
      </c>
      <c r="O22" s="33" t="s">
        <v>52</v>
      </c>
      <c r="P22" s="33" t="s">
        <v>52</v>
      </c>
      <c r="Q22" s="33" t="s">
        <v>52</v>
      </c>
      <c r="R22" s="33" t="s">
        <v>52</v>
      </c>
      <c r="S22" s="32">
        <v>0.61731843575418999</v>
      </c>
      <c r="T22" s="32">
        <v>0.56424581005586594</v>
      </c>
      <c r="U22" s="32">
        <v>0.51830985915492955</v>
      </c>
      <c r="V22" s="32" t="s">
        <v>52</v>
      </c>
      <c r="W22" s="32">
        <v>0.73192771084337349</v>
      </c>
      <c r="X22" s="33" t="s">
        <v>52</v>
      </c>
      <c r="Y22" s="32">
        <v>0.72424242424242424</v>
      </c>
      <c r="Z22" s="32">
        <v>0.54268292682926833</v>
      </c>
      <c r="AA22" s="32">
        <v>0.74576271186440679</v>
      </c>
      <c r="AB22" s="32">
        <v>0.71388101983002827</v>
      </c>
      <c r="AC22" s="32">
        <v>0.74715909090909094</v>
      </c>
      <c r="AD22" s="33" t="s">
        <v>52</v>
      </c>
      <c r="AE22" s="33" t="s">
        <v>52</v>
      </c>
      <c r="AF22" s="32">
        <v>0.70985915492957752</v>
      </c>
      <c r="AG22" s="32">
        <v>0.74643874643874641</v>
      </c>
      <c r="AH22" s="32">
        <v>0.48579545454545453</v>
      </c>
      <c r="AI22" s="33" t="s">
        <v>52</v>
      </c>
      <c r="AJ22" s="32">
        <v>0.74084507042253522</v>
      </c>
      <c r="AK22" s="33" t="s">
        <v>52</v>
      </c>
      <c r="AL22" s="32">
        <v>0.7780898876404494</v>
      </c>
      <c r="AM22" s="33" t="s">
        <v>52</v>
      </c>
      <c r="AN22" s="33" t="s">
        <v>52</v>
      </c>
      <c r="AO22" s="33" t="s">
        <v>52</v>
      </c>
      <c r="AP22" s="32" t="s">
        <v>52</v>
      </c>
    </row>
    <row r="23" spans="2:46" ht="15" hidden="1" customHeight="1" x14ac:dyDescent="0.35">
      <c r="B23" s="357"/>
      <c r="C23" s="320">
        <v>2013</v>
      </c>
      <c r="D23" s="320">
        <v>526</v>
      </c>
      <c r="E23" s="285">
        <v>2006.9999999999998</v>
      </c>
      <c r="F23" s="159">
        <v>0.26208271051320381</v>
      </c>
      <c r="G23" s="73">
        <v>0.71946564885496178</v>
      </c>
      <c r="H23" s="33">
        <v>0.76245210727969348</v>
      </c>
      <c r="I23" s="33">
        <v>0.75868725868725873</v>
      </c>
      <c r="J23" s="33" t="s">
        <v>52</v>
      </c>
      <c r="K23" s="33" t="s">
        <v>52</v>
      </c>
      <c r="L23" s="33">
        <v>0.6134615384615385</v>
      </c>
      <c r="M23" s="33">
        <v>0.64683301343570054</v>
      </c>
      <c r="N23" s="33" t="s">
        <v>52</v>
      </c>
      <c r="O23" s="33" t="s">
        <v>52</v>
      </c>
      <c r="P23" s="33" t="s">
        <v>52</v>
      </c>
      <c r="Q23" s="33" t="s">
        <v>52</v>
      </c>
      <c r="R23" s="33" t="s">
        <v>52</v>
      </c>
      <c r="S23" s="33">
        <v>0.6640625</v>
      </c>
      <c r="T23" s="33">
        <v>0.64893617021276595</v>
      </c>
      <c r="U23" s="33">
        <v>0.53911205073995772</v>
      </c>
      <c r="V23" s="33" t="s">
        <v>52</v>
      </c>
      <c r="W23" s="33">
        <v>0.74387527839643652</v>
      </c>
      <c r="X23" s="33" t="s">
        <v>52</v>
      </c>
      <c r="Y23" s="33">
        <v>0.77966101694915257</v>
      </c>
      <c r="Z23" s="33">
        <v>0.6428571428571429</v>
      </c>
      <c r="AA23" s="33">
        <v>0.72779922779922779</v>
      </c>
      <c r="AB23" s="33">
        <v>0.71709233791748528</v>
      </c>
      <c r="AC23" s="33">
        <v>0.73142857142857143</v>
      </c>
      <c r="AD23" s="33" t="s">
        <v>52</v>
      </c>
      <c r="AE23" s="33" t="s">
        <v>52</v>
      </c>
      <c r="AF23" s="33">
        <v>0.66147859922178986</v>
      </c>
      <c r="AG23" s="33">
        <v>0.76528599605522685</v>
      </c>
      <c r="AH23" s="33">
        <v>0.63802083333333337</v>
      </c>
      <c r="AI23" s="33" t="s">
        <v>52</v>
      </c>
      <c r="AJ23" s="33">
        <v>0.78185328185328185</v>
      </c>
      <c r="AK23" s="33" t="s">
        <v>52</v>
      </c>
      <c r="AL23" s="33">
        <v>0.77756286266924568</v>
      </c>
      <c r="AM23" s="33" t="s">
        <v>52</v>
      </c>
      <c r="AN23" s="33" t="s">
        <v>52</v>
      </c>
      <c r="AO23" s="33" t="s">
        <v>52</v>
      </c>
      <c r="AP23" s="32" t="s">
        <v>52</v>
      </c>
    </row>
    <row r="24" spans="2:46" x14ac:dyDescent="0.35">
      <c r="B24" s="357"/>
      <c r="C24" s="320">
        <v>2014</v>
      </c>
      <c r="D24" s="320">
        <v>489</v>
      </c>
      <c r="E24" s="285">
        <v>2055</v>
      </c>
      <c r="F24" s="159">
        <v>0.23795620437956205</v>
      </c>
      <c r="G24" s="73">
        <v>0.81573498964803315</v>
      </c>
      <c r="H24" s="33">
        <v>0.865979381443299</v>
      </c>
      <c r="I24" s="33">
        <v>0.81443298969072164</v>
      </c>
      <c r="J24" s="33">
        <v>0.83229813664596275</v>
      </c>
      <c r="K24" s="33">
        <v>0.78260869565217395</v>
      </c>
      <c r="L24" s="33">
        <v>0.60165975103734437</v>
      </c>
      <c r="M24" s="33">
        <v>0.66943866943866948</v>
      </c>
      <c r="N24" s="33">
        <v>0.80578512396694213</v>
      </c>
      <c r="O24" s="33">
        <v>0.6431535269709544</v>
      </c>
      <c r="P24" s="33">
        <v>0.68801652892561982</v>
      </c>
      <c r="Q24" s="33">
        <v>0.73541666666666672</v>
      </c>
      <c r="R24" s="33">
        <v>0.7</v>
      </c>
      <c r="S24" s="33">
        <v>0.70625000000000004</v>
      </c>
      <c r="T24" s="33">
        <v>0.65967365967365965</v>
      </c>
      <c r="U24" s="33">
        <v>0.50454545454545452</v>
      </c>
      <c r="V24" s="33">
        <v>0.59284116331096193</v>
      </c>
      <c r="W24" s="33">
        <v>0.77880184331797231</v>
      </c>
      <c r="X24" s="33">
        <v>0.64720194647201945</v>
      </c>
      <c r="Y24" s="33">
        <v>0.77551020408163263</v>
      </c>
      <c r="Z24" s="33">
        <v>0.70718232044198892</v>
      </c>
      <c r="AA24" s="33">
        <v>0.80457380457380456</v>
      </c>
      <c r="AB24" s="33">
        <v>0.80503144654088055</v>
      </c>
      <c r="AC24" s="33">
        <v>0.78586278586278591</v>
      </c>
      <c r="AD24" s="33">
        <v>0.70440251572327039</v>
      </c>
      <c r="AE24" s="33">
        <v>0.52542372881355937</v>
      </c>
      <c r="AF24" s="33">
        <v>0.74636174636174635</v>
      </c>
      <c r="AG24" s="33">
        <v>0.80801687763713081</v>
      </c>
      <c r="AH24" s="33">
        <v>0.8205689277899344</v>
      </c>
      <c r="AI24" s="33">
        <v>0.74945054945054945</v>
      </c>
      <c r="AJ24" s="33">
        <v>0.77615062761506282</v>
      </c>
      <c r="AK24" s="33">
        <v>0.6875</v>
      </c>
      <c r="AL24" s="33">
        <v>0.77684210526315789</v>
      </c>
      <c r="AM24" s="33">
        <v>0.63559322033898302</v>
      </c>
      <c r="AN24" s="33">
        <v>0.6560509554140127</v>
      </c>
      <c r="AO24" s="33">
        <v>0.72</v>
      </c>
      <c r="AP24" s="33">
        <v>0.78914405010438415</v>
      </c>
      <c r="AQ24" s="343" t="s">
        <v>54</v>
      </c>
      <c r="AR24" s="344"/>
      <c r="AS24" s="344"/>
      <c r="AT24" s="345"/>
    </row>
    <row r="25" spans="2:46" x14ac:dyDescent="0.35">
      <c r="B25" s="357"/>
      <c r="C25" s="320">
        <v>2015</v>
      </c>
      <c r="D25" s="320">
        <v>774</v>
      </c>
      <c r="E25" s="285">
        <v>2473</v>
      </c>
      <c r="F25" s="159">
        <v>0.3129801860088961</v>
      </c>
      <c r="G25" s="33">
        <v>0.85529715762273906</v>
      </c>
      <c r="H25" s="33">
        <v>0.89664082687338498</v>
      </c>
      <c r="I25" s="33">
        <v>0.84326424870466321</v>
      </c>
      <c r="J25" s="33">
        <v>0.85603112840466922</v>
      </c>
      <c r="K25" s="33">
        <v>0.79533678756476689</v>
      </c>
      <c r="L25" s="33">
        <v>0.62597402597402596</v>
      </c>
      <c r="M25" s="33">
        <v>0.72916666666666663</v>
      </c>
      <c r="N25" s="33">
        <v>0.84954604409857326</v>
      </c>
      <c r="O25" s="33">
        <v>0.67144719687092569</v>
      </c>
      <c r="P25" s="33">
        <v>0.765625</v>
      </c>
      <c r="Q25" s="33">
        <v>0.73464052287581705</v>
      </c>
      <c r="R25" s="33">
        <v>0.68407310704960833</v>
      </c>
      <c r="S25" s="33">
        <v>0.69673202614379082</v>
      </c>
      <c r="T25" s="33">
        <v>0.68340306834030684</v>
      </c>
      <c r="U25" s="33">
        <v>0.5761316872427984</v>
      </c>
      <c r="V25" s="33">
        <v>0.63522884882108188</v>
      </c>
      <c r="W25" s="33">
        <v>0.79548872180451125</v>
      </c>
      <c r="X25" s="33">
        <v>0.625</v>
      </c>
      <c r="Y25" s="33">
        <v>0.74789915966386555</v>
      </c>
      <c r="Z25" s="33">
        <v>0.63620386643233739</v>
      </c>
      <c r="AA25" s="33">
        <v>0.78255208333333337</v>
      </c>
      <c r="AB25" s="33">
        <v>0.80865006553079943</v>
      </c>
      <c r="AC25" s="33">
        <v>0.77272727272727271</v>
      </c>
      <c r="AD25" s="33">
        <v>0.76302083333333337</v>
      </c>
      <c r="AE25" s="33">
        <v>0.57218543046357617</v>
      </c>
      <c r="AF25" s="33">
        <v>0.71465968586387429</v>
      </c>
      <c r="AG25" s="33">
        <v>0.78692810457516338</v>
      </c>
      <c r="AH25" s="33">
        <v>0.78697421981004068</v>
      </c>
      <c r="AI25" s="33">
        <v>0.74024226110363389</v>
      </c>
      <c r="AJ25" s="33">
        <v>0.79166666666666663</v>
      </c>
      <c r="AK25" s="33">
        <v>0.67275097783572357</v>
      </c>
      <c r="AL25" s="33">
        <v>0.78413524057217165</v>
      </c>
      <c r="AM25" s="33">
        <v>0.67542706964520371</v>
      </c>
      <c r="AN25" s="33">
        <v>0.67889908256880738</v>
      </c>
      <c r="AO25" s="33">
        <v>0.74640522875816995</v>
      </c>
      <c r="AP25" s="33">
        <v>0.81476683937823835</v>
      </c>
      <c r="AQ25" s="346"/>
      <c r="AR25" s="347"/>
      <c r="AS25" s="347"/>
      <c r="AT25" s="348"/>
    </row>
    <row r="26" spans="2:46" x14ac:dyDescent="0.35">
      <c r="B26" s="357"/>
      <c r="C26" s="288">
        <v>2016</v>
      </c>
      <c r="D26" s="320">
        <v>817</v>
      </c>
      <c r="E26" s="285">
        <v>2404</v>
      </c>
      <c r="F26" s="213">
        <v>0.3398502495840266</v>
      </c>
      <c r="G26" s="59">
        <v>0.8716049382716049</v>
      </c>
      <c r="H26" s="59">
        <v>0.8843788437884379</v>
      </c>
      <c r="I26" s="59">
        <v>0.86117936117936122</v>
      </c>
      <c r="J26" s="59">
        <v>0.86397058823529416</v>
      </c>
      <c r="K26" s="59">
        <v>0.86257668711656443</v>
      </c>
      <c r="L26" s="59">
        <v>0.66872682323856614</v>
      </c>
      <c r="M26" s="59">
        <v>0.73547589616810882</v>
      </c>
      <c r="N26" s="59">
        <v>0.84378843788437885</v>
      </c>
      <c r="O26" s="59">
        <v>0.6576687116564417</v>
      </c>
      <c r="P26" s="59">
        <v>0.76260762607626076</v>
      </c>
      <c r="Q26" s="59">
        <v>0.7235872235872236</v>
      </c>
      <c r="R26" s="59">
        <v>0.71463714637146369</v>
      </c>
      <c r="S26" s="59">
        <v>0.7309136420525657</v>
      </c>
      <c r="T26" s="59">
        <v>0.68882978723404253</v>
      </c>
      <c r="U26" s="59">
        <v>0.57310704960835512</v>
      </c>
      <c r="V26" s="59">
        <v>0.65223097112860895</v>
      </c>
      <c r="W26" s="59">
        <v>0.810126582278481</v>
      </c>
      <c r="X26" s="59">
        <v>0.68991097922848665</v>
      </c>
      <c r="Y26" s="59">
        <v>0.78228228228228225</v>
      </c>
      <c r="Z26" s="59">
        <v>0.72861842105263153</v>
      </c>
      <c r="AA26" s="59">
        <v>0.81180811808118081</v>
      </c>
      <c r="AB26" s="59">
        <v>0.79455445544554459</v>
      </c>
      <c r="AC26" s="59">
        <v>0.80048959608323134</v>
      </c>
      <c r="AD26" s="59">
        <v>0.75429975429975427</v>
      </c>
      <c r="AE26" s="59">
        <v>0.5940224159402242</v>
      </c>
      <c r="AF26" s="59">
        <v>0.76019777503090236</v>
      </c>
      <c r="AG26" s="59">
        <v>0.82521847690387018</v>
      </c>
      <c r="AH26" s="59">
        <v>0.81282722513089001</v>
      </c>
      <c r="AI26" s="59">
        <v>0.76530612244897955</v>
      </c>
      <c r="AJ26" s="59">
        <v>0.7990135635018496</v>
      </c>
      <c r="AK26" s="59">
        <v>0.69059405940594054</v>
      </c>
      <c r="AL26" s="59">
        <v>0.77255871446229918</v>
      </c>
      <c r="AM26" s="59">
        <v>0.66542288557213936</v>
      </c>
      <c r="AN26" s="59">
        <v>0.70223325062034736</v>
      </c>
      <c r="AO26" s="59">
        <v>0.74193548387096775</v>
      </c>
      <c r="AP26" s="59">
        <v>0.84643734643734647</v>
      </c>
      <c r="AQ26" s="346"/>
      <c r="AR26" s="347"/>
      <c r="AS26" s="347"/>
      <c r="AT26" s="348"/>
    </row>
    <row r="27" spans="2:46" x14ac:dyDescent="0.35">
      <c r="B27" s="357"/>
      <c r="C27" s="320">
        <v>2017</v>
      </c>
      <c r="D27" s="289">
        <v>875</v>
      </c>
      <c r="E27" s="289">
        <v>2545</v>
      </c>
      <c r="F27" s="159">
        <v>0.34381139489194501</v>
      </c>
      <c r="G27" s="59">
        <v>0.87757437070938216</v>
      </c>
      <c r="H27" s="59">
        <v>0.89473684210526316</v>
      </c>
      <c r="I27" s="59">
        <v>0.85828571428571432</v>
      </c>
      <c r="J27" s="59">
        <v>0.86368843069874002</v>
      </c>
      <c r="K27" s="59">
        <v>0.83122847301951774</v>
      </c>
      <c r="L27" s="59">
        <v>0.68009205983889531</v>
      </c>
      <c r="M27" s="59">
        <v>0.73967889908256879</v>
      </c>
      <c r="N27" s="59">
        <v>0.85304247990815152</v>
      </c>
      <c r="O27" s="59">
        <v>0.69826589595375721</v>
      </c>
      <c r="P27" s="59">
        <v>0.79104477611940294</v>
      </c>
      <c r="Q27" s="59">
        <v>0.75143184421534936</v>
      </c>
      <c r="R27" s="59">
        <v>0.74052812858783013</v>
      </c>
      <c r="S27" s="59">
        <v>0.69390103567318762</v>
      </c>
      <c r="T27" s="59">
        <v>0.71479289940828405</v>
      </c>
      <c r="U27" s="59">
        <v>0.60308056872037918</v>
      </c>
      <c r="V27" s="59">
        <v>0.62985436893203883</v>
      </c>
      <c r="W27" s="59">
        <v>0.79473684210526319</v>
      </c>
      <c r="X27" s="59">
        <v>0.69444444444444442</v>
      </c>
      <c r="Y27" s="59">
        <v>0.80265095729013258</v>
      </c>
      <c r="Z27" s="59">
        <v>0.74009508716323291</v>
      </c>
      <c r="AA27" s="59">
        <v>0.79954180985108825</v>
      </c>
      <c r="AB27" s="59">
        <v>0.75320139697322464</v>
      </c>
      <c r="AC27" s="59">
        <v>0.77011494252873558</v>
      </c>
      <c r="AD27" s="59">
        <v>0.74971297359357059</v>
      </c>
      <c r="AE27" s="59">
        <v>0.58652729384436697</v>
      </c>
      <c r="AF27" s="59">
        <v>0.74826789838337182</v>
      </c>
      <c r="AG27" s="59">
        <v>0.83972125435540068</v>
      </c>
      <c r="AH27" s="59">
        <v>0.81632653061224492</v>
      </c>
      <c r="AI27" s="59">
        <v>0.75175644028103039</v>
      </c>
      <c r="AJ27" s="59">
        <v>0.81214203894616266</v>
      </c>
      <c r="AK27" s="59">
        <v>0.73187571921749139</v>
      </c>
      <c r="AL27" s="59">
        <v>0.81481481481481477</v>
      </c>
      <c r="AM27" s="59">
        <v>0.72055427251732107</v>
      </c>
      <c r="AN27" s="59">
        <v>0.70852534562211977</v>
      </c>
      <c r="AO27" s="59">
        <v>0.74509803921568629</v>
      </c>
      <c r="AP27" s="59">
        <v>0.84004602991944766</v>
      </c>
      <c r="AQ27" s="349"/>
      <c r="AR27" s="350"/>
      <c r="AS27" s="350"/>
      <c r="AT27" s="351"/>
    </row>
    <row r="28" spans="2:46" x14ac:dyDescent="0.35">
      <c r="B28" s="357"/>
      <c r="C28" s="320">
        <v>2018</v>
      </c>
      <c r="D28" s="289">
        <v>917</v>
      </c>
      <c r="E28" s="289">
        <v>3307</v>
      </c>
      <c r="F28" s="159">
        <v>0.277290595706078</v>
      </c>
      <c r="G28" s="59">
        <v>0.84792122538293213</v>
      </c>
      <c r="H28" s="59">
        <v>0.85776805251641142</v>
      </c>
      <c r="I28" s="59">
        <v>0.8205689277899344</v>
      </c>
      <c r="J28" s="59">
        <v>0.80962800875273522</v>
      </c>
      <c r="K28" s="59">
        <v>0.78594950603732161</v>
      </c>
      <c r="L28" s="59">
        <v>0.64576457645764573</v>
      </c>
      <c r="M28" s="59">
        <v>0.68715697036223933</v>
      </c>
      <c r="N28" s="59">
        <v>0.84008762322015329</v>
      </c>
      <c r="O28" s="59">
        <v>0.63596491228070173</v>
      </c>
      <c r="P28" s="59">
        <v>0.75246440306681273</v>
      </c>
      <c r="Q28" s="59">
        <v>0.70704845814977979</v>
      </c>
      <c r="R28" s="59">
        <v>0.70439560439560445</v>
      </c>
      <c r="S28" s="59">
        <v>0.6843267108167771</v>
      </c>
      <c r="T28" s="59">
        <v>0.65819861431870674</v>
      </c>
      <c r="U28" s="59">
        <v>0.5610034207525656</v>
      </c>
      <c r="V28" s="59">
        <v>0.60532407407407407</v>
      </c>
      <c r="W28" s="59">
        <v>0.76705276705276704</v>
      </c>
      <c r="X28" s="59">
        <v>0.65764546684709069</v>
      </c>
      <c r="Y28" s="59">
        <v>0.76798825256975034</v>
      </c>
      <c r="Z28" s="59">
        <v>0.70062695924764895</v>
      </c>
      <c r="AA28" s="59">
        <v>0.76096491228070173</v>
      </c>
      <c r="AB28" s="59">
        <v>0.75388026607538805</v>
      </c>
      <c r="AC28" s="59">
        <v>0.73085339168490149</v>
      </c>
      <c r="AD28" s="59">
        <v>0.71084337349397586</v>
      </c>
      <c r="AE28" s="59">
        <v>0.58361018826135103</v>
      </c>
      <c r="AF28" s="59">
        <v>0.77643171806167399</v>
      </c>
      <c r="AG28" s="59">
        <v>0.84674751929437708</v>
      </c>
      <c r="AH28" s="59">
        <v>0.81093394077448744</v>
      </c>
      <c r="AI28" s="59">
        <v>0.773542600896861</v>
      </c>
      <c r="AJ28" s="59">
        <v>0.79120879120879117</v>
      </c>
      <c r="AK28" s="59">
        <v>0.70549450549450554</v>
      </c>
      <c r="AL28" s="59">
        <v>0.76600441501103755</v>
      </c>
      <c r="AM28" s="59">
        <v>0.66407982261640797</v>
      </c>
      <c r="AN28" s="59">
        <v>0.67734806629834254</v>
      </c>
      <c r="AO28" s="59">
        <v>0.70452039691289969</v>
      </c>
      <c r="AP28" s="59">
        <v>0.7546549835706462</v>
      </c>
      <c r="AQ28" s="59">
        <v>0.83906770255271923</v>
      </c>
      <c r="AR28" s="59">
        <v>0.83389074693422516</v>
      </c>
      <c r="AS28" s="59">
        <v>0.76655443322109984</v>
      </c>
      <c r="AT28" s="59">
        <v>0.63124999999999998</v>
      </c>
    </row>
    <row r="29" spans="2:46" x14ac:dyDescent="0.35">
      <c r="B29" s="357"/>
      <c r="C29" s="320">
        <v>2019</v>
      </c>
      <c r="D29" s="289">
        <v>776</v>
      </c>
      <c r="E29" s="289">
        <v>2944</v>
      </c>
      <c r="F29" s="159">
        <v>0.26</v>
      </c>
      <c r="G29" s="53">
        <v>0.85806451612903223</v>
      </c>
      <c r="H29" s="53">
        <v>0.8490322580645161</v>
      </c>
      <c r="I29" s="53">
        <v>0.82687338501291985</v>
      </c>
      <c r="J29" s="53">
        <v>0.82299741602067178</v>
      </c>
      <c r="K29" s="53">
        <v>0.80878552971576223</v>
      </c>
      <c r="L29" s="53">
        <v>0.66233766233766234</v>
      </c>
      <c r="M29" s="53">
        <v>0.71521456436931075</v>
      </c>
      <c r="N29" s="53">
        <v>0.81395348837209303</v>
      </c>
      <c r="O29" s="53">
        <v>0.65414507772020725</v>
      </c>
      <c r="P29" s="53">
        <v>0.77490297542043984</v>
      </c>
      <c r="Q29" s="53">
        <v>0.7360208062418726</v>
      </c>
      <c r="R29" s="53">
        <v>0.71744791666666663</v>
      </c>
      <c r="S29" s="53">
        <v>0.72597402597402594</v>
      </c>
      <c r="T29" s="53">
        <v>0.70263157894736838</v>
      </c>
      <c r="U29" s="53">
        <v>0.57460732984293195</v>
      </c>
      <c r="V29" s="53">
        <v>0.63081009296148738</v>
      </c>
      <c r="W29" s="53">
        <v>0.79046242774566478</v>
      </c>
      <c r="X29" s="53">
        <v>0.69022556390977441</v>
      </c>
      <c r="Y29" s="53">
        <v>0.82126348228043144</v>
      </c>
      <c r="Z29" s="53">
        <v>0.75</v>
      </c>
      <c r="AA29" s="53">
        <v>0.75968992248062017</v>
      </c>
      <c r="AB29" s="53">
        <v>0.74706649282920468</v>
      </c>
      <c r="AC29" s="53">
        <v>0.75549805950840876</v>
      </c>
      <c r="AD29" s="53">
        <v>0.75549805950840876</v>
      </c>
      <c r="AE29" s="53">
        <v>0.62483660130718954</v>
      </c>
      <c r="AF29" s="53">
        <v>0.80729166666666663</v>
      </c>
      <c r="AG29" s="53">
        <v>0.88219895287958117</v>
      </c>
      <c r="AH29" s="53">
        <v>0.84224598930481287</v>
      </c>
      <c r="AI29" s="53">
        <v>0.7686274509803922</v>
      </c>
      <c r="AJ29" s="53">
        <v>0.81582360570687418</v>
      </c>
      <c r="AK29" s="53">
        <v>0.70817120622568097</v>
      </c>
      <c r="AL29" s="53">
        <v>0.76531942633637551</v>
      </c>
      <c r="AM29" s="53">
        <v>0.69973890339425593</v>
      </c>
      <c r="AN29" s="53">
        <v>0.71614583333333337</v>
      </c>
      <c r="AO29" s="53">
        <v>0.71521456436931075</v>
      </c>
      <c r="AP29" s="53">
        <v>0.78395860284605434</v>
      </c>
      <c r="AQ29" s="53">
        <v>0.85209424083769636</v>
      </c>
      <c r="AR29" s="53">
        <v>0.85078534031413611</v>
      </c>
      <c r="AS29" s="53">
        <v>0.77470355731225293</v>
      </c>
      <c r="AT29" s="53">
        <v>0.63933555233878181</v>
      </c>
    </row>
    <row r="30" spans="2:46" x14ac:dyDescent="0.35">
      <c r="B30" s="357"/>
      <c r="C30" s="334">
        <v>2020</v>
      </c>
      <c r="D30" s="334">
        <v>515</v>
      </c>
      <c r="E30" s="334">
        <v>3249</v>
      </c>
      <c r="F30" s="339">
        <f>D30/E30</f>
        <v>0.15851031086488152</v>
      </c>
      <c r="G30" s="53">
        <v>0.83660000000000001</v>
      </c>
      <c r="H30" s="53">
        <v>0.86770000000000003</v>
      </c>
      <c r="I30" s="53">
        <v>0.83</v>
      </c>
      <c r="J30" s="53">
        <v>0.84794999999999998</v>
      </c>
      <c r="K30" s="53">
        <v>0.81089999999999995</v>
      </c>
      <c r="L30" s="53">
        <v>0.63300000000000001</v>
      </c>
      <c r="M30" s="53">
        <v>0.72399999999999998</v>
      </c>
      <c r="N30" s="53">
        <v>0.84399999999999997</v>
      </c>
      <c r="O30" s="53">
        <v>0.65029999999999999</v>
      </c>
      <c r="P30" s="53">
        <v>0.749</v>
      </c>
      <c r="Q30" s="53">
        <v>0.79059999999999997</v>
      </c>
      <c r="R30" s="53">
        <v>0.70140000000000002</v>
      </c>
      <c r="S30" s="53">
        <v>0.77400000000000002</v>
      </c>
      <c r="T30" s="53">
        <v>0.73</v>
      </c>
      <c r="U30" s="53">
        <v>0.56689999999999996</v>
      </c>
      <c r="V30" s="53">
        <v>0.63759999999999994</v>
      </c>
      <c r="W30" s="53">
        <v>0.7712</v>
      </c>
      <c r="X30" s="53">
        <v>0.67300000000000004</v>
      </c>
      <c r="Y30" s="53">
        <v>0.78349999999999997</v>
      </c>
      <c r="Z30" s="53">
        <v>0.71730000000000005</v>
      </c>
      <c r="AA30" s="53">
        <v>0.79730000000000001</v>
      </c>
      <c r="AB30" s="53">
        <v>0.73</v>
      </c>
      <c r="AC30" s="53">
        <v>0.69979999999999998</v>
      </c>
      <c r="AD30" s="53">
        <v>0.73799999999999999</v>
      </c>
      <c r="AE30" s="53">
        <v>0.60468999999999995</v>
      </c>
      <c r="AF30" s="53">
        <v>0.79769999999999996</v>
      </c>
      <c r="AG30" s="53">
        <v>0.84050000000000002</v>
      </c>
      <c r="AH30" s="53">
        <v>0.81799999999999995</v>
      </c>
      <c r="AI30" s="53">
        <v>0.82279999999999998</v>
      </c>
      <c r="AJ30" s="53">
        <v>0.78</v>
      </c>
      <c r="AK30" s="53">
        <v>0.70199999999999996</v>
      </c>
      <c r="AL30" s="53">
        <v>0.80469000000000002</v>
      </c>
      <c r="AM30" s="53">
        <v>0.73729999999999996</v>
      </c>
      <c r="AN30" s="53">
        <v>0.75</v>
      </c>
      <c r="AO30" s="53">
        <v>0.73080000000000001</v>
      </c>
      <c r="AP30" s="53">
        <v>0.76998</v>
      </c>
      <c r="AQ30" s="53">
        <v>0.85699999999999998</v>
      </c>
      <c r="AR30" s="53">
        <v>0.84399999999999997</v>
      </c>
      <c r="AS30" s="53">
        <v>0.74450000000000005</v>
      </c>
      <c r="AT30" s="53">
        <v>0.67649999999999999</v>
      </c>
    </row>
    <row r="31" spans="2:46" x14ac:dyDescent="0.35">
      <c r="B31" s="358"/>
      <c r="C31" s="355" t="s">
        <v>159</v>
      </c>
      <c r="D31" s="355"/>
      <c r="E31" s="355"/>
      <c r="F31" s="355"/>
      <c r="G31" s="33">
        <f>G30-G29</f>
        <v>-2.1464516129032218E-2</v>
      </c>
      <c r="H31" s="33">
        <f t="shared" ref="H31:AT31" si="1">H30-H29</f>
        <v>1.8667741935483928E-2</v>
      </c>
      <c r="I31" s="33">
        <f t="shared" si="1"/>
        <v>3.1266149870801119E-3</v>
      </c>
      <c r="J31" s="33">
        <f t="shared" si="1"/>
        <v>2.4952583979328202E-2</v>
      </c>
      <c r="K31" s="33">
        <f t="shared" si="1"/>
        <v>2.1144702842377239E-3</v>
      </c>
      <c r="L31" s="33">
        <f t="shared" si="1"/>
        <v>-2.9337662337662329E-2</v>
      </c>
      <c r="M31" s="33">
        <f t="shared" si="1"/>
        <v>8.7854356306892312E-3</v>
      </c>
      <c r="N31" s="33">
        <f t="shared" si="1"/>
        <v>3.0046511627906947E-2</v>
      </c>
      <c r="O31" s="33">
        <f t="shared" si="1"/>
        <v>-3.8450777202072572E-3</v>
      </c>
      <c r="P31" s="33">
        <f t="shared" si="1"/>
        <v>-2.5902975420439844E-2</v>
      </c>
      <c r="Q31" s="33">
        <f t="shared" si="1"/>
        <v>5.4579193758127365E-2</v>
      </c>
      <c r="R31" s="33">
        <f t="shared" si="1"/>
        <v>-1.6047916666666606E-2</v>
      </c>
      <c r="S31" s="33">
        <f t="shared" si="1"/>
        <v>4.8025974025974083E-2</v>
      </c>
      <c r="T31" s="33">
        <f t="shared" si="1"/>
        <v>2.7368421052631597E-2</v>
      </c>
      <c r="U31" s="33">
        <f t="shared" si="1"/>
        <v>-7.707329842931987E-3</v>
      </c>
      <c r="V31" s="33">
        <f t="shared" si="1"/>
        <v>6.7899070385125659E-3</v>
      </c>
      <c r="W31" s="33">
        <f t="shared" si="1"/>
        <v>-1.9262427745664779E-2</v>
      </c>
      <c r="X31" s="33">
        <f t="shared" si="1"/>
        <v>-1.7225563909774366E-2</v>
      </c>
      <c r="Y31" s="33">
        <f t="shared" si="1"/>
        <v>-3.7763482280431471E-2</v>
      </c>
      <c r="Z31" s="33">
        <f t="shared" si="1"/>
        <v>-3.2699999999999951E-2</v>
      </c>
      <c r="AA31" s="33">
        <f t="shared" si="1"/>
        <v>3.7610077519379836E-2</v>
      </c>
      <c r="AB31" s="33">
        <f t="shared" si="1"/>
        <v>-1.7066492829204694E-2</v>
      </c>
      <c r="AC31" s="33">
        <f t="shared" si="1"/>
        <v>-5.5698059508408782E-2</v>
      </c>
      <c r="AD31" s="33">
        <f t="shared" si="1"/>
        <v>-1.749805950840877E-2</v>
      </c>
      <c r="AE31" s="33">
        <f t="shared" si="1"/>
        <v>-2.0146601307189593E-2</v>
      </c>
      <c r="AF31" s="33">
        <f t="shared" si="1"/>
        <v>-9.591666666666665E-3</v>
      </c>
      <c r="AG31" s="33">
        <f t="shared" si="1"/>
        <v>-4.1698952879581141E-2</v>
      </c>
      <c r="AH31" s="33">
        <f t="shared" si="1"/>
        <v>-2.424598930481292E-2</v>
      </c>
      <c r="AI31" s="33">
        <f t="shared" si="1"/>
        <v>5.4172549019607774E-2</v>
      </c>
      <c r="AJ31" s="33">
        <f t="shared" si="1"/>
        <v>-3.5823605706874151E-2</v>
      </c>
      <c r="AK31" s="33">
        <f t="shared" si="1"/>
        <v>-6.1712062256810141E-3</v>
      </c>
      <c r="AL31" s="33">
        <f t="shared" si="1"/>
        <v>3.9370573663624508E-2</v>
      </c>
      <c r="AM31" s="33">
        <f t="shared" si="1"/>
        <v>3.7561096605744027E-2</v>
      </c>
      <c r="AN31" s="33">
        <f t="shared" si="1"/>
        <v>3.385416666666663E-2</v>
      </c>
      <c r="AO31" s="33">
        <f t="shared" si="1"/>
        <v>1.5585435630689259E-2</v>
      </c>
      <c r="AP31" s="33">
        <f t="shared" si="1"/>
        <v>-1.3978602846054344E-2</v>
      </c>
      <c r="AQ31" s="33">
        <f t="shared" si="1"/>
        <v>4.9057591623036245E-3</v>
      </c>
      <c r="AR31" s="33">
        <f t="shared" si="1"/>
        <v>-6.7853403141361346E-3</v>
      </c>
      <c r="AS31" s="33">
        <f t="shared" si="1"/>
        <v>-3.0203557312252882E-2</v>
      </c>
      <c r="AT31" s="33">
        <f t="shared" si="1"/>
        <v>3.7164447661218181E-2</v>
      </c>
    </row>
    <row r="32" spans="2:46" x14ac:dyDescent="0.35"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</row>
    <row r="33" spans="2:46" hidden="1" x14ac:dyDescent="0.35">
      <c r="B33" s="69"/>
      <c r="C33" s="62">
        <v>2010</v>
      </c>
      <c r="D33" s="30"/>
      <c r="E33" s="30"/>
      <c r="F33" s="153"/>
      <c r="G33" s="32">
        <v>0.79611650485436891</v>
      </c>
      <c r="H33" s="32">
        <v>0.80582524271844658</v>
      </c>
      <c r="I33" s="32">
        <v>0.76470588235294112</v>
      </c>
      <c r="J33" s="33" t="s">
        <v>52</v>
      </c>
      <c r="K33" s="32" t="s">
        <v>52</v>
      </c>
      <c r="L33" s="32">
        <v>0.67961165048543692</v>
      </c>
      <c r="M33" s="32">
        <v>0.70873786407766992</v>
      </c>
      <c r="N33" s="33" t="s">
        <v>52</v>
      </c>
      <c r="O33" s="33" t="s">
        <v>52</v>
      </c>
      <c r="P33" s="33" t="s">
        <v>52</v>
      </c>
      <c r="Q33" s="33" t="s">
        <v>52</v>
      </c>
      <c r="R33" s="33" t="s">
        <v>52</v>
      </c>
      <c r="S33" s="32">
        <v>0.5490196078431373</v>
      </c>
      <c r="T33" s="32">
        <v>0.61764705882352944</v>
      </c>
      <c r="U33" s="32">
        <v>0.44117647058823528</v>
      </c>
      <c r="V33" s="32" t="s">
        <v>52</v>
      </c>
      <c r="W33" s="32">
        <v>0.63953488372093026</v>
      </c>
      <c r="X33" s="33" t="s">
        <v>52</v>
      </c>
      <c r="Y33" s="32">
        <v>0.80232558139534882</v>
      </c>
      <c r="Z33" s="32">
        <v>0.59302325581395354</v>
      </c>
      <c r="AA33" s="32">
        <v>0.58415841584158412</v>
      </c>
      <c r="AB33" s="32">
        <v>0.70297029702970293</v>
      </c>
      <c r="AC33" s="32">
        <v>0.6</v>
      </c>
      <c r="AD33" s="33" t="s">
        <v>52</v>
      </c>
      <c r="AE33" s="33" t="s">
        <v>52</v>
      </c>
      <c r="AF33" s="32">
        <v>0.61165048543689315</v>
      </c>
      <c r="AG33" s="32">
        <v>0.67326732673267331</v>
      </c>
      <c r="AH33" s="32">
        <v>0.45098039215686275</v>
      </c>
      <c r="AI33" s="33" t="s">
        <v>52</v>
      </c>
      <c r="AJ33" s="32">
        <v>0.71</v>
      </c>
      <c r="AK33" s="33" t="s">
        <v>52</v>
      </c>
      <c r="AL33" s="32">
        <v>0.74509803921568629</v>
      </c>
      <c r="AM33" s="33" t="s">
        <v>52</v>
      </c>
      <c r="AN33" s="33" t="s">
        <v>52</v>
      </c>
      <c r="AO33" s="33" t="s">
        <v>52</v>
      </c>
      <c r="AP33" s="32" t="s">
        <v>52</v>
      </c>
    </row>
    <row r="34" spans="2:46" ht="6" hidden="1" customHeight="1" x14ac:dyDescent="0.35">
      <c r="B34" s="68" t="s">
        <v>57</v>
      </c>
      <c r="C34" s="285">
        <v>2011</v>
      </c>
      <c r="D34" s="320">
        <v>34</v>
      </c>
      <c r="E34" s="320"/>
      <c r="F34" s="159" t="s">
        <v>52</v>
      </c>
      <c r="G34" s="32">
        <v>0.82352941176470584</v>
      </c>
      <c r="H34" s="32">
        <v>0.91176470588235292</v>
      </c>
      <c r="I34" s="32">
        <v>0.91176470588235292</v>
      </c>
      <c r="J34" s="33" t="s">
        <v>52</v>
      </c>
      <c r="K34" s="32" t="s">
        <v>52</v>
      </c>
      <c r="L34" s="32">
        <v>0.73529411764705888</v>
      </c>
      <c r="M34" s="32">
        <v>0.79411764705882348</v>
      </c>
      <c r="N34" s="33" t="s">
        <v>52</v>
      </c>
      <c r="O34" s="33" t="s">
        <v>52</v>
      </c>
      <c r="P34" s="33" t="s">
        <v>52</v>
      </c>
      <c r="Q34" s="33" t="s">
        <v>52</v>
      </c>
      <c r="R34" s="33" t="s">
        <v>52</v>
      </c>
      <c r="S34" s="32">
        <v>0.61764705882352944</v>
      </c>
      <c r="T34" s="32">
        <v>0.55882352941176472</v>
      </c>
      <c r="U34" s="32">
        <v>0.63636363636363635</v>
      </c>
      <c r="V34" s="32" t="s">
        <v>52</v>
      </c>
      <c r="W34" s="32">
        <v>0.75757575757575757</v>
      </c>
      <c r="X34" s="33" t="s">
        <v>52</v>
      </c>
      <c r="Y34" s="32">
        <v>0.75757575757575757</v>
      </c>
      <c r="Z34" s="32">
        <v>0.6875</v>
      </c>
      <c r="AA34" s="32">
        <v>0.79411764705882348</v>
      </c>
      <c r="AB34" s="32">
        <v>0.8529411764705882</v>
      </c>
      <c r="AC34" s="32">
        <v>0.79411764705882348</v>
      </c>
      <c r="AD34" s="33" t="s">
        <v>52</v>
      </c>
      <c r="AE34" s="33" t="s">
        <v>52</v>
      </c>
      <c r="AF34" s="32">
        <v>0.76470588235294112</v>
      </c>
      <c r="AG34" s="32">
        <v>0.79411764705882348</v>
      </c>
      <c r="AH34" s="32">
        <v>0.5</v>
      </c>
      <c r="AI34" s="33" t="s">
        <v>52</v>
      </c>
      <c r="AJ34" s="32">
        <v>0.73529411764705888</v>
      </c>
      <c r="AK34" s="33" t="s">
        <v>52</v>
      </c>
      <c r="AL34" s="32">
        <v>0.79411764705882348</v>
      </c>
      <c r="AM34" s="33" t="s">
        <v>52</v>
      </c>
      <c r="AN34" s="33" t="s">
        <v>52</v>
      </c>
      <c r="AO34" s="33" t="s">
        <v>52</v>
      </c>
      <c r="AP34" s="32" t="s">
        <v>52</v>
      </c>
    </row>
    <row r="35" spans="2:46" ht="15" hidden="1" customHeight="1" x14ac:dyDescent="0.35">
      <c r="B35" s="356" t="s">
        <v>57</v>
      </c>
      <c r="C35" s="285">
        <v>2012</v>
      </c>
      <c r="D35" s="320">
        <v>92</v>
      </c>
      <c r="E35" s="320"/>
      <c r="F35" s="159">
        <v>0.34328358208955223</v>
      </c>
      <c r="G35" s="59">
        <v>0.78021978021978022</v>
      </c>
      <c r="H35" s="59">
        <v>0.73626373626373631</v>
      </c>
      <c r="I35" s="59">
        <v>0.80219780219780223</v>
      </c>
      <c r="J35" s="33" t="s">
        <v>52</v>
      </c>
      <c r="K35" s="32" t="s">
        <v>52</v>
      </c>
      <c r="L35" s="59">
        <v>0.63736263736263732</v>
      </c>
      <c r="M35" s="59">
        <v>0.7142857142857143</v>
      </c>
      <c r="N35" s="33" t="s">
        <v>52</v>
      </c>
      <c r="O35" s="33" t="s">
        <v>52</v>
      </c>
      <c r="P35" s="33" t="s">
        <v>52</v>
      </c>
      <c r="Q35" s="33" t="s">
        <v>52</v>
      </c>
      <c r="R35" s="33" t="s">
        <v>52</v>
      </c>
      <c r="S35" s="59">
        <v>0.74725274725274726</v>
      </c>
      <c r="T35" s="59">
        <v>0.63736263736263732</v>
      </c>
      <c r="U35" s="59">
        <v>0.550561797752809</v>
      </c>
      <c r="V35" s="32" t="s">
        <v>52</v>
      </c>
      <c r="W35" s="59">
        <v>0.6875</v>
      </c>
      <c r="X35" s="33" t="s">
        <v>52</v>
      </c>
      <c r="Y35" s="59">
        <v>0.8125</v>
      </c>
      <c r="Z35" s="59">
        <v>0.67500000000000004</v>
      </c>
      <c r="AA35" s="59">
        <v>0.68888888888888888</v>
      </c>
      <c r="AB35" s="59">
        <v>0.73626373626373631</v>
      </c>
      <c r="AC35" s="59">
        <v>0.77777777777777779</v>
      </c>
      <c r="AD35" s="33" t="s">
        <v>52</v>
      </c>
      <c r="AE35" s="33" t="s">
        <v>52</v>
      </c>
      <c r="AF35" s="59">
        <v>0.72527472527472525</v>
      </c>
      <c r="AG35" s="59">
        <v>0.73626373626373631</v>
      </c>
      <c r="AH35" s="59">
        <v>0.58241758241758246</v>
      </c>
      <c r="AI35" s="33" t="s">
        <v>52</v>
      </c>
      <c r="AJ35" s="59">
        <v>0.79120879120879117</v>
      </c>
      <c r="AK35" s="33" t="s">
        <v>52</v>
      </c>
      <c r="AL35" s="59">
        <v>0.84782608695652173</v>
      </c>
      <c r="AM35" s="33" t="s">
        <v>52</v>
      </c>
      <c r="AN35" s="33" t="s">
        <v>52</v>
      </c>
      <c r="AO35" s="33" t="s">
        <v>52</v>
      </c>
      <c r="AP35" s="32" t="s">
        <v>52</v>
      </c>
    </row>
    <row r="36" spans="2:46" ht="15" hidden="1" customHeight="1" x14ac:dyDescent="0.35">
      <c r="B36" s="357"/>
      <c r="C36" s="285">
        <v>2013</v>
      </c>
      <c r="D36" s="320">
        <v>117</v>
      </c>
      <c r="E36" s="285">
        <v>384</v>
      </c>
      <c r="F36" s="159">
        <v>0.3046875</v>
      </c>
      <c r="G36" s="33">
        <v>0.71794871794871795</v>
      </c>
      <c r="H36" s="33">
        <v>0.74358974358974361</v>
      </c>
      <c r="I36" s="33">
        <v>0.75213675213675213</v>
      </c>
      <c r="J36" s="33" t="s">
        <v>52</v>
      </c>
      <c r="K36" s="33" t="s">
        <v>52</v>
      </c>
      <c r="L36" s="33">
        <v>0.52586206896551724</v>
      </c>
      <c r="M36" s="33">
        <v>0.62393162393162405</v>
      </c>
      <c r="N36" s="33" t="s">
        <v>52</v>
      </c>
      <c r="O36" s="33" t="s">
        <v>52</v>
      </c>
      <c r="P36" s="33" t="s">
        <v>52</v>
      </c>
      <c r="Q36" s="33" t="s">
        <v>52</v>
      </c>
      <c r="R36" s="33" t="s">
        <v>52</v>
      </c>
      <c r="S36" s="33">
        <v>0.62393162393162394</v>
      </c>
      <c r="T36" s="33">
        <v>0.55752212389380529</v>
      </c>
      <c r="U36" s="33">
        <v>0.47368421052631576</v>
      </c>
      <c r="V36" s="33" t="s">
        <v>52</v>
      </c>
      <c r="W36" s="33">
        <v>0.70526315789473681</v>
      </c>
      <c r="X36" s="33" t="s">
        <v>52</v>
      </c>
      <c r="Y36" s="33">
        <v>0.86170212765957444</v>
      </c>
      <c r="Z36" s="33">
        <v>0.73170731707317072</v>
      </c>
      <c r="AA36" s="33">
        <v>0.6495726495726496</v>
      </c>
      <c r="AB36" s="33">
        <v>0.65517241379310343</v>
      </c>
      <c r="AC36" s="33">
        <v>0.64102564102564108</v>
      </c>
      <c r="AD36" s="33" t="s">
        <v>52</v>
      </c>
      <c r="AE36" s="33" t="s">
        <v>52</v>
      </c>
      <c r="AF36" s="33">
        <v>0.77358490566037741</v>
      </c>
      <c r="AG36" s="33">
        <v>0.7678571428571429</v>
      </c>
      <c r="AH36" s="33">
        <v>0.65625</v>
      </c>
      <c r="AI36" s="33" t="s">
        <v>52</v>
      </c>
      <c r="AJ36" s="33">
        <v>0.67543859649122806</v>
      </c>
      <c r="AK36" s="33" t="s">
        <v>52</v>
      </c>
      <c r="AL36" s="33">
        <v>0.70175438596491224</v>
      </c>
      <c r="AM36" s="33" t="s">
        <v>52</v>
      </c>
      <c r="AN36" s="33" t="s">
        <v>52</v>
      </c>
      <c r="AO36" s="33" t="s">
        <v>52</v>
      </c>
      <c r="AP36" s="32" t="s">
        <v>52</v>
      </c>
    </row>
    <row r="37" spans="2:46" x14ac:dyDescent="0.35">
      <c r="B37" s="357"/>
      <c r="C37" s="285">
        <v>2014</v>
      </c>
      <c r="D37" s="320">
        <v>90</v>
      </c>
      <c r="E37" s="285">
        <v>318</v>
      </c>
      <c r="F37" s="159">
        <v>0.28301886792452829</v>
      </c>
      <c r="G37" s="33">
        <v>0.73333333333333328</v>
      </c>
      <c r="H37" s="33">
        <v>0.78888888888888886</v>
      </c>
      <c r="I37" s="33">
        <v>0.82222222222222219</v>
      </c>
      <c r="J37" s="33">
        <v>0.8539325842696629</v>
      </c>
      <c r="K37" s="33">
        <v>0.73863636363636365</v>
      </c>
      <c r="L37" s="33">
        <v>0.58888888888888891</v>
      </c>
      <c r="M37" s="33">
        <v>0.6</v>
      </c>
      <c r="N37" s="33">
        <v>0.79069767441860461</v>
      </c>
      <c r="O37" s="33">
        <v>0.63855421686746983</v>
      </c>
      <c r="P37" s="33">
        <v>0.78409090909090906</v>
      </c>
      <c r="Q37" s="33">
        <v>0.58620689655172409</v>
      </c>
      <c r="R37" s="33">
        <v>0.67045454545454541</v>
      </c>
      <c r="S37" s="33">
        <v>0.64367816091954022</v>
      </c>
      <c r="T37" s="33">
        <v>0.69411764705882351</v>
      </c>
      <c r="U37" s="33">
        <v>0.51724137931034486</v>
      </c>
      <c r="V37" s="33">
        <v>0.61627906976744184</v>
      </c>
      <c r="W37" s="33">
        <v>0.66666666666666663</v>
      </c>
      <c r="X37" s="33">
        <v>0.69444444444444442</v>
      </c>
      <c r="Y37" s="33">
        <v>0.84931506849315064</v>
      </c>
      <c r="Z37" s="33">
        <v>0.8</v>
      </c>
      <c r="AA37" s="33">
        <v>0.6966292134831461</v>
      </c>
      <c r="AB37" s="33">
        <v>0.67441860465116277</v>
      </c>
      <c r="AC37" s="33">
        <v>0.6741573033707865</v>
      </c>
      <c r="AD37" s="33">
        <v>0.59090909090909094</v>
      </c>
      <c r="AE37" s="33">
        <v>0.51162790697674421</v>
      </c>
      <c r="AF37" s="33">
        <v>0.83333333333333337</v>
      </c>
      <c r="AG37" s="33">
        <v>0.8</v>
      </c>
      <c r="AH37" s="33">
        <v>0.74712643678160917</v>
      </c>
      <c r="AI37" s="33">
        <v>0.79518072289156627</v>
      </c>
      <c r="AJ37" s="33">
        <v>0.73333333333333328</v>
      </c>
      <c r="AK37" s="33">
        <v>0.72413793103448276</v>
      </c>
      <c r="AL37" s="33">
        <v>0.7752808988764045</v>
      </c>
      <c r="AM37" s="33">
        <v>0.57777777777777772</v>
      </c>
      <c r="AN37" s="33">
        <v>0.62068965517241381</v>
      </c>
      <c r="AO37" s="33">
        <v>0.71764705882352942</v>
      </c>
      <c r="AP37" s="33">
        <v>0.72222222222222221</v>
      </c>
      <c r="AQ37" s="343" t="s">
        <v>54</v>
      </c>
      <c r="AR37" s="344"/>
      <c r="AS37" s="344"/>
      <c r="AT37" s="345"/>
    </row>
    <row r="38" spans="2:46" x14ac:dyDescent="0.35">
      <c r="B38" s="357"/>
      <c r="C38" s="320">
        <v>2015</v>
      </c>
      <c r="D38" s="320">
        <v>132</v>
      </c>
      <c r="E38" s="285">
        <v>305</v>
      </c>
      <c r="F38" s="159">
        <v>0.43278688524590164</v>
      </c>
      <c r="G38" s="33">
        <v>0.75</v>
      </c>
      <c r="H38" s="33">
        <v>0.78787878787878785</v>
      </c>
      <c r="I38" s="33">
        <v>0.70454545454545459</v>
      </c>
      <c r="J38" s="33">
        <v>0.75757575757575757</v>
      </c>
      <c r="K38" s="33">
        <v>0.64885496183206104</v>
      </c>
      <c r="L38" s="33">
        <v>0.5725190839694656</v>
      </c>
      <c r="M38" s="33">
        <v>0.63358778625954193</v>
      </c>
      <c r="N38" s="33">
        <v>0.73076923076923073</v>
      </c>
      <c r="O38" s="33">
        <v>0.65648854961832059</v>
      </c>
      <c r="P38" s="33">
        <v>0.70992366412213737</v>
      </c>
      <c r="Q38" s="33">
        <v>0.61068702290076338</v>
      </c>
      <c r="R38" s="33">
        <v>0.62595419847328249</v>
      </c>
      <c r="S38" s="33">
        <v>0.68702290076335881</v>
      </c>
      <c r="T38" s="33">
        <v>0.66153846153846152</v>
      </c>
      <c r="U38" s="33">
        <v>0.47328244274809161</v>
      </c>
      <c r="V38" s="33">
        <v>0.58139534883720934</v>
      </c>
      <c r="W38" s="33">
        <v>0.6339285714285714</v>
      </c>
      <c r="X38" s="33">
        <v>0.6071428571428571</v>
      </c>
      <c r="Y38" s="33">
        <v>0.8571428571428571</v>
      </c>
      <c r="Z38" s="33">
        <v>0.68316831683168322</v>
      </c>
      <c r="AA38" s="33">
        <v>0.68992248062015504</v>
      </c>
      <c r="AB38" s="33">
        <v>0.6692913385826772</v>
      </c>
      <c r="AC38" s="33">
        <v>0.69230769230769229</v>
      </c>
      <c r="AD38" s="33">
        <v>0.63846153846153841</v>
      </c>
      <c r="AE38" s="33">
        <v>0.46511627906976744</v>
      </c>
      <c r="AF38" s="33">
        <v>0.6953125</v>
      </c>
      <c r="AG38" s="33">
        <v>0.74045801526717558</v>
      </c>
      <c r="AH38" s="33">
        <v>0.70542635658914732</v>
      </c>
      <c r="AI38" s="33">
        <v>0.72222222222222221</v>
      </c>
      <c r="AJ38" s="33">
        <v>0.70769230769230773</v>
      </c>
      <c r="AK38" s="33">
        <v>0.63076923076923075</v>
      </c>
      <c r="AL38" s="33">
        <v>0.69767441860465118</v>
      </c>
      <c r="AM38" s="33">
        <v>0.56589147286821706</v>
      </c>
      <c r="AN38" s="33">
        <v>0.5859375</v>
      </c>
      <c r="AO38" s="33">
        <v>0.63709677419354838</v>
      </c>
      <c r="AP38" s="33">
        <v>0.71212121212121215</v>
      </c>
      <c r="AQ38" s="346"/>
      <c r="AR38" s="347"/>
      <c r="AS38" s="347"/>
      <c r="AT38" s="348"/>
    </row>
    <row r="39" spans="2:46" x14ac:dyDescent="0.35">
      <c r="B39" s="357"/>
      <c r="C39" s="288">
        <v>2016</v>
      </c>
      <c r="D39" s="320">
        <v>157</v>
      </c>
      <c r="E39" s="285">
        <v>307</v>
      </c>
      <c r="F39" s="213">
        <v>0.51140065146579805</v>
      </c>
      <c r="G39" s="59">
        <v>0.83333333333333337</v>
      </c>
      <c r="H39" s="59">
        <v>0.85897435897435892</v>
      </c>
      <c r="I39" s="59">
        <v>0.80769230769230771</v>
      </c>
      <c r="J39" s="59">
        <v>0.88461538461538458</v>
      </c>
      <c r="K39" s="59">
        <v>0.81168831168831168</v>
      </c>
      <c r="L39" s="59">
        <v>0.67948717948717952</v>
      </c>
      <c r="M39" s="59">
        <v>0.76923076923076927</v>
      </c>
      <c r="N39" s="59">
        <v>0.83439490445859876</v>
      </c>
      <c r="O39" s="59">
        <v>0.76282051282051277</v>
      </c>
      <c r="P39" s="59">
        <v>0.85256410256410253</v>
      </c>
      <c r="Q39" s="59">
        <v>0.62987012987012991</v>
      </c>
      <c r="R39" s="59">
        <v>0.76923076923076927</v>
      </c>
      <c r="S39" s="59">
        <v>0.73717948717948723</v>
      </c>
      <c r="T39" s="59">
        <v>0.74025974025974028</v>
      </c>
      <c r="U39" s="59">
        <v>0.56129032258064515</v>
      </c>
      <c r="V39" s="59">
        <v>0.58709677419354833</v>
      </c>
      <c r="W39" s="59">
        <v>0.78195488721804507</v>
      </c>
      <c r="X39" s="59">
        <v>0.74242424242424243</v>
      </c>
      <c r="Y39" s="59">
        <v>0.90769230769230769</v>
      </c>
      <c r="Z39" s="59">
        <v>0.85599999999999998</v>
      </c>
      <c r="AA39" s="59">
        <v>0.66666666666666663</v>
      </c>
      <c r="AB39" s="59">
        <v>0.76282051282051277</v>
      </c>
      <c r="AC39" s="59">
        <v>0.66666666666666663</v>
      </c>
      <c r="AD39" s="59">
        <v>0.69230769230769229</v>
      </c>
      <c r="AE39" s="59">
        <v>0.6064516129032258</v>
      </c>
      <c r="AF39" s="59">
        <v>0.79738562091503273</v>
      </c>
      <c r="AG39" s="59">
        <v>0.81045751633986929</v>
      </c>
      <c r="AH39" s="59">
        <v>0.78205128205128205</v>
      </c>
      <c r="AI39" s="59">
        <v>0.67532467532467533</v>
      </c>
      <c r="AJ39" s="59">
        <v>0.7870967741935484</v>
      </c>
      <c r="AK39" s="59">
        <v>0.72435897435897434</v>
      </c>
      <c r="AL39" s="59">
        <v>0.79084967320261434</v>
      </c>
      <c r="AM39" s="59">
        <v>0.7142857142857143</v>
      </c>
      <c r="AN39" s="59">
        <v>0.68387096774193545</v>
      </c>
      <c r="AO39" s="59">
        <v>0.77419354838709675</v>
      </c>
      <c r="AP39" s="59">
        <v>0.82692307692307687</v>
      </c>
      <c r="AQ39" s="346"/>
      <c r="AR39" s="347"/>
      <c r="AS39" s="347"/>
      <c r="AT39" s="348"/>
    </row>
    <row r="40" spans="2:46" x14ac:dyDescent="0.35">
      <c r="B40" s="357"/>
      <c r="C40" s="288">
        <v>2017</v>
      </c>
      <c r="D40" s="289">
        <v>196</v>
      </c>
      <c r="E40" s="289">
        <v>392</v>
      </c>
      <c r="F40" s="159">
        <v>0.49744897959183676</v>
      </c>
      <c r="G40" s="59">
        <v>0.82474226804123707</v>
      </c>
      <c r="H40" s="59">
        <v>0.81958762886597936</v>
      </c>
      <c r="I40" s="59">
        <v>0.82291666666666663</v>
      </c>
      <c r="J40" s="59">
        <v>0.83419689119170981</v>
      </c>
      <c r="K40" s="59">
        <v>0.80412371134020622</v>
      </c>
      <c r="L40" s="59">
        <v>0.70256410256410251</v>
      </c>
      <c r="M40" s="59">
        <v>0.73195876288659789</v>
      </c>
      <c r="N40" s="59">
        <v>0.77835051546391754</v>
      </c>
      <c r="O40" s="59">
        <v>0.71875</v>
      </c>
      <c r="P40" s="59">
        <v>0.77604166666666663</v>
      </c>
      <c r="Q40" s="59">
        <v>0.65104166666666663</v>
      </c>
      <c r="R40" s="59">
        <v>0.703125</v>
      </c>
      <c r="S40" s="59">
        <v>0.73711340206185572</v>
      </c>
      <c r="T40" s="59">
        <v>0.75257731958762886</v>
      </c>
      <c r="U40" s="59">
        <v>0.53367875647668395</v>
      </c>
      <c r="V40" s="59">
        <v>0.72774869109947649</v>
      </c>
      <c r="W40" s="59">
        <v>0.75287356321839083</v>
      </c>
      <c r="X40" s="59">
        <v>0.72832369942196529</v>
      </c>
      <c r="Y40" s="59">
        <v>0.89940828402366868</v>
      </c>
      <c r="Z40" s="59">
        <v>0.81290322580645158</v>
      </c>
      <c r="AA40" s="59">
        <v>0.67357512953367871</v>
      </c>
      <c r="AB40" s="59">
        <v>0.71875</v>
      </c>
      <c r="AC40" s="59">
        <v>0.68911917098445596</v>
      </c>
      <c r="AD40" s="59">
        <v>0.69072164948453607</v>
      </c>
      <c r="AE40" s="59">
        <v>0.55555555555555558</v>
      </c>
      <c r="AF40" s="59">
        <v>0.77956989247311825</v>
      </c>
      <c r="AG40" s="59">
        <v>0.84293193717277481</v>
      </c>
      <c r="AH40" s="59">
        <v>0.84126984126984128</v>
      </c>
      <c r="AI40" s="59">
        <v>0.7142857142857143</v>
      </c>
      <c r="AJ40" s="59">
        <v>0.75647668393782386</v>
      </c>
      <c r="AK40" s="59">
        <v>0.68229166666666663</v>
      </c>
      <c r="AL40" s="59">
        <v>0.80729166666666663</v>
      </c>
      <c r="AM40" s="59">
        <v>0.69633507853403143</v>
      </c>
      <c r="AN40" s="59">
        <v>0.67894736842105263</v>
      </c>
      <c r="AO40" s="59">
        <v>0.73821989528795806</v>
      </c>
      <c r="AP40" s="59">
        <v>0.79274611398963735</v>
      </c>
      <c r="AQ40" s="349"/>
      <c r="AR40" s="350"/>
      <c r="AS40" s="350"/>
      <c r="AT40" s="351"/>
    </row>
    <row r="41" spans="2:46" x14ac:dyDescent="0.35">
      <c r="B41" s="357"/>
      <c r="C41" s="320">
        <v>2018</v>
      </c>
      <c r="D41" s="320">
        <v>171</v>
      </c>
      <c r="E41" s="320">
        <v>496</v>
      </c>
      <c r="F41" s="159">
        <v>0.34475806451612906</v>
      </c>
      <c r="G41" s="59">
        <v>0.783625730994152</v>
      </c>
      <c r="H41" s="59">
        <v>0.78947368421052633</v>
      </c>
      <c r="I41" s="59">
        <v>0.83040935672514615</v>
      </c>
      <c r="J41" s="59">
        <v>0.80116959064327486</v>
      </c>
      <c r="K41" s="59">
        <v>0.7192982456140351</v>
      </c>
      <c r="L41" s="59">
        <v>0.58823529411764708</v>
      </c>
      <c r="M41" s="59">
        <v>0.63313609467455623</v>
      </c>
      <c r="N41" s="59">
        <v>0.78823529411764703</v>
      </c>
      <c r="O41" s="59">
        <v>0.72514619883040932</v>
      </c>
      <c r="P41" s="59">
        <v>0.783625730994152</v>
      </c>
      <c r="Q41" s="59">
        <v>0.59064327485380119</v>
      </c>
      <c r="R41" s="59">
        <v>0.61904761904761907</v>
      </c>
      <c r="S41" s="59">
        <v>0.71345029239766078</v>
      </c>
      <c r="T41" s="59">
        <v>0.71176470588235297</v>
      </c>
      <c r="U41" s="59">
        <v>0.46783625730994149</v>
      </c>
      <c r="V41" s="59">
        <v>0.65294117647058825</v>
      </c>
      <c r="W41" s="59">
        <v>0.65306122448979587</v>
      </c>
      <c r="X41" s="59">
        <v>0.61904761904761907</v>
      </c>
      <c r="Y41" s="59">
        <v>0.82269503546099287</v>
      </c>
      <c r="Z41" s="59">
        <v>0.73134328358208955</v>
      </c>
      <c r="AA41" s="59">
        <v>0.63905325443786987</v>
      </c>
      <c r="AB41" s="59">
        <v>0.6900584795321637</v>
      </c>
      <c r="AC41" s="59">
        <v>0.57894736842105265</v>
      </c>
      <c r="AD41" s="59">
        <v>0.58823529411764708</v>
      </c>
      <c r="AE41" s="59">
        <v>0.50887573964497046</v>
      </c>
      <c r="AF41" s="59">
        <v>0.79881656804733725</v>
      </c>
      <c r="AG41" s="59">
        <v>0.85798816568047342</v>
      </c>
      <c r="AH41" s="59">
        <v>0.79289940828402372</v>
      </c>
      <c r="AI41" s="59">
        <v>0.7168674698795181</v>
      </c>
      <c r="AJ41" s="59">
        <v>0.79532163742690054</v>
      </c>
      <c r="AK41" s="59">
        <v>0.7</v>
      </c>
      <c r="AL41" s="59">
        <v>0.77380952380952384</v>
      </c>
      <c r="AM41" s="59">
        <v>0.67647058823529416</v>
      </c>
      <c r="AN41" s="59">
        <v>0.65680473372781067</v>
      </c>
      <c r="AO41" s="59">
        <v>0.6705882352941176</v>
      </c>
      <c r="AP41" s="59">
        <v>0.67251461988304095</v>
      </c>
      <c r="AQ41" s="59">
        <v>0.80838323353293418</v>
      </c>
      <c r="AR41" s="59">
        <v>0.78527607361963192</v>
      </c>
      <c r="AS41" s="59">
        <v>0.67901234567901236</v>
      </c>
      <c r="AT41" s="59">
        <v>0.41176470588235292</v>
      </c>
    </row>
    <row r="42" spans="2:46" x14ac:dyDescent="0.35">
      <c r="B42" s="357"/>
      <c r="C42" s="320">
        <v>2019</v>
      </c>
      <c r="D42" s="320">
        <v>158</v>
      </c>
      <c r="E42" s="320">
        <v>393</v>
      </c>
      <c r="F42" s="159">
        <v>0.4</v>
      </c>
      <c r="G42" s="53">
        <v>0.759493670886076</v>
      </c>
      <c r="H42" s="53">
        <v>0.72151898734177211</v>
      </c>
      <c r="I42" s="53">
        <v>0.80379746835443033</v>
      </c>
      <c r="J42" s="53">
        <v>0.77215189873417722</v>
      </c>
      <c r="K42" s="53">
        <v>0.67515923566878977</v>
      </c>
      <c r="L42" s="53">
        <v>0.58333333333333337</v>
      </c>
      <c r="M42" s="53">
        <v>0.67088607594936711</v>
      </c>
      <c r="N42" s="53">
        <v>0.77215189873417722</v>
      </c>
      <c r="O42" s="53">
        <v>0.69620253164556967</v>
      </c>
      <c r="P42" s="53">
        <v>0.70886075949367089</v>
      </c>
      <c r="Q42" s="53">
        <v>0.59872611464968151</v>
      </c>
      <c r="R42" s="53">
        <v>0.67515923566878977</v>
      </c>
      <c r="S42" s="53">
        <v>0.63924050632911389</v>
      </c>
      <c r="T42" s="53">
        <v>0.72611464968152861</v>
      </c>
      <c r="U42" s="53">
        <v>0.52229299363057324</v>
      </c>
      <c r="V42" s="53">
        <v>0.58860759493670889</v>
      </c>
      <c r="W42" s="53">
        <v>0.64335664335664333</v>
      </c>
      <c r="X42" s="53">
        <v>0.66428571428571426</v>
      </c>
      <c r="Y42" s="53">
        <v>0.88405797101449279</v>
      </c>
      <c r="Z42" s="53">
        <v>0.79844961240310075</v>
      </c>
      <c r="AA42" s="53">
        <v>0.68152866242038213</v>
      </c>
      <c r="AB42" s="53">
        <v>0.63398692810457513</v>
      </c>
      <c r="AC42" s="53">
        <v>0.64968152866242035</v>
      </c>
      <c r="AD42" s="53">
        <v>0.58333333333333337</v>
      </c>
      <c r="AE42" s="53">
        <v>0.49681528662420382</v>
      </c>
      <c r="AF42" s="53">
        <v>0.69032258064516128</v>
      </c>
      <c r="AG42" s="53">
        <v>0.80254777070063699</v>
      </c>
      <c r="AH42" s="53">
        <v>0.75641025641025639</v>
      </c>
      <c r="AI42" s="53">
        <v>0.69032258064516128</v>
      </c>
      <c r="AJ42" s="53">
        <v>0.79487179487179482</v>
      </c>
      <c r="AK42" s="53">
        <v>0.689873417721519</v>
      </c>
      <c r="AL42" s="53">
        <v>0.75641025641025639</v>
      </c>
      <c r="AM42" s="53">
        <v>0.62658227848101267</v>
      </c>
      <c r="AN42" s="53">
        <v>0.66666666666666663</v>
      </c>
      <c r="AO42" s="53">
        <v>0.70700636942675155</v>
      </c>
      <c r="AP42" s="53">
        <v>0.63694267515923564</v>
      </c>
      <c r="AQ42" s="53">
        <v>0.77419354838709675</v>
      </c>
      <c r="AR42" s="53">
        <v>0.76973684210526316</v>
      </c>
      <c r="AS42" s="53">
        <v>0.62745098039215685</v>
      </c>
      <c r="AT42" s="53">
        <v>0.49566447041512779</v>
      </c>
    </row>
    <row r="43" spans="2:46" x14ac:dyDescent="0.35">
      <c r="B43" s="357"/>
      <c r="C43" s="334">
        <v>2020</v>
      </c>
      <c r="D43" s="334">
        <v>174</v>
      </c>
      <c r="E43" s="334">
        <v>707</v>
      </c>
      <c r="F43" s="159">
        <v>0.25</v>
      </c>
      <c r="G43" s="53">
        <v>0.72250000000000003</v>
      </c>
      <c r="H43" s="53">
        <v>0.80900000000000005</v>
      </c>
      <c r="I43" s="53">
        <v>0.80349999999999999</v>
      </c>
      <c r="J43" s="53">
        <v>0.76300000000000001</v>
      </c>
      <c r="K43" s="53">
        <v>0.751</v>
      </c>
      <c r="L43" s="53">
        <v>0.66859999999999997</v>
      </c>
      <c r="M43" s="53">
        <v>0.66669999999999996</v>
      </c>
      <c r="N43" s="53">
        <v>0.86099999999999999</v>
      </c>
      <c r="O43" s="53">
        <v>0.69359999999999999</v>
      </c>
      <c r="P43" s="53">
        <v>0.73399999999999999</v>
      </c>
      <c r="Q43" s="53">
        <v>0.66859999999999997</v>
      </c>
      <c r="R43" s="53">
        <v>0.74570000000000003</v>
      </c>
      <c r="S43" s="53">
        <v>0.7399</v>
      </c>
      <c r="T43" s="53">
        <v>0.66859999999999997</v>
      </c>
      <c r="U43" s="53">
        <v>0.57799999999999996</v>
      </c>
      <c r="V43" s="53">
        <v>0.64900000000000002</v>
      </c>
      <c r="W43" s="53">
        <v>0.7</v>
      </c>
      <c r="X43" s="53">
        <v>0.73650000000000004</v>
      </c>
      <c r="Y43" s="53">
        <v>0.86480000000000001</v>
      </c>
      <c r="Z43" s="53">
        <v>0.78400000000000003</v>
      </c>
      <c r="AA43" s="53">
        <v>0.66669999999999996</v>
      </c>
      <c r="AB43" s="53">
        <v>0.71350000000000002</v>
      </c>
      <c r="AC43" s="53">
        <v>0.6</v>
      </c>
      <c r="AD43" s="53">
        <v>0.624</v>
      </c>
      <c r="AE43" s="53">
        <v>0.55559999999999998</v>
      </c>
      <c r="AF43" s="53">
        <v>0.82350000000000001</v>
      </c>
      <c r="AG43" s="53">
        <v>0.85799999999999998</v>
      </c>
      <c r="AH43" s="53">
        <v>0.79759999999999998</v>
      </c>
      <c r="AI43" s="53">
        <v>0.72350000000000003</v>
      </c>
      <c r="AJ43" s="53">
        <v>0.7399</v>
      </c>
      <c r="AK43" s="53">
        <v>0.66859999999999997</v>
      </c>
      <c r="AL43" s="53">
        <v>0.76700000000000002</v>
      </c>
      <c r="AM43" s="53">
        <v>0.58799999999999997</v>
      </c>
      <c r="AN43" s="53">
        <v>0.61199999999999999</v>
      </c>
      <c r="AO43" s="53">
        <v>0.72899999999999998</v>
      </c>
      <c r="AP43" s="53">
        <v>0.68200000000000005</v>
      </c>
      <c r="AQ43" s="53">
        <v>0.83040000000000003</v>
      </c>
      <c r="AR43" s="53">
        <v>0.79290000000000005</v>
      </c>
      <c r="AS43" s="53">
        <v>0.69879999999999998</v>
      </c>
      <c r="AT43" s="53">
        <v>0.57099999999999995</v>
      </c>
    </row>
    <row r="44" spans="2:46" x14ac:dyDescent="0.35">
      <c r="B44" s="358"/>
      <c r="C44" s="355" t="s">
        <v>159</v>
      </c>
      <c r="D44" s="355"/>
      <c r="E44" s="355"/>
      <c r="F44" s="355"/>
      <c r="G44" s="33">
        <f>G43-G42</f>
        <v>-3.6993670886075969E-2</v>
      </c>
      <c r="H44" s="33">
        <f t="shared" ref="H44:AT44" si="2">H43-H42</f>
        <v>8.7481012658227941E-2</v>
      </c>
      <c r="I44" s="33">
        <f t="shared" si="2"/>
        <v>-2.9746835443034136E-4</v>
      </c>
      <c r="J44" s="33">
        <f t="shared" si="2"/>
        <v>-9.1518987341772107E-3</v>
      </c>
      <c r="K44" s="33">
        <f t="shared" si="2"/>
        <v>7.5840764331210231E-2</v>
      </c>
      <c r="L44" s="33">
        <f t="shared" si="2"/>
        <v>8.5266666666666602E-2</v>
      </c>
      <c r="M44" s="33">
        <f t="shared" si="2"/>
        <v>-4.1860759493671518E-3</v>
      </c>
      <c r="N44" s="33">
        <f t="shared" si="2"/>
        <v>8.8848101265822765E-2</v>
      </c>
      <c r="O44" s="33">
        <f t="shared" si="2"/>
        <v>-2.6025316455696723E-3</v>
      </c>
      <c r="P44" s="33">
        <f t="shared" si="2"/>
        <v>2.5139240506329097E-2</v>
      </c>
      <c r="Q44" s="33">
        <f t="shared" si="2"/>
        <v>6.9873885350318465E-2</v>
      </c>
      <c r="R44" s="33">
        <f t="shared" si="2"/>
        <v>7.0540764331210259E-2</v>
      </c>
      <c r="S44" s="33">
        <f t="shared" si="2"/>
        <v>0.10065949367088611</v>
      </c>
      <c r="T44" s="33">
        <f t="shared" si="2"/>
        <v>-5.751464968152864E-2</v>
      </c>
      <c r="U44" s="33">
        <f t="shared" si="2"/>
        <v>5.5707006369426715E-2</v>
      </c>
      <c r="V44" s="33">
        <f t="shared" si="2"/>
        <v>6.0392405063291132E-2</v>
      </c>
      <c r="W44" s="33">
        <f t="shared" si="2"/>
        <v>5.6643356643356624E-2</v>
      </c>
      <c r="X44" s="33">
        <f t="shared" si="2"/>
        <v>7.2214285714285786E-2</v>
      </c>
      <c r="Y44" s="33">
        <f t="shared" si="2"/>
        <v>-1.9257971014492781E-2</v>
      </c>
      <c r="Z44" s="33">
        <f t="shared" si="2"/>
        <v>-1.444961240310072E-2</v>
      </c>
      <c r="AA44" s="33">
        <f t="shared" si="2"/>
        <v>-1.4828662420382166E-2</v>
      </c>
      <c r="AB44" s="33">
        <f t="shared" si="2"/>
        <v>7.9513071895424892E-2</v>
      </c>
      <c r="AC44" s="33">
        <f t="shared" si="2"/>
        <v>-4.9681528662420371E-2</v>
      </c>
      <c r="AD44" s="33">
        <f t="shared" si="2"/>
        <v>4.0666666666666629E-2</v>
      </c>
      <c r="AE44" s="33">
        <f t="shared" si="2"/>
        <v>5.878471337579616E-2</v>
      </c>
      <c r="AF44" s="33">
        <f t="shared" si="2"/>
        <v>0.13317741935483873</v>
      </c>
      <c r="AG44" s="33">
        <f t="shared" si="2"/>
        <v>5.5452229299362998E-2</v>
      </c>
      <c r="AH44" s="33">
        <f t="shared" si="2"/>
        <v>4.1189743589743588E-2</v>
      </c>
      <c r="AI44" s="33">
        <f t="shared" si="2"/>
        <v>3.3177419354838755E-2</v>
      </c>
      <c r="AJ44" s="33">
        <f t="shared" si="2"/>
        <v>-5.4971794871794821E-2</v>
      </c>
      <c r="AK44" s="33">
        <f t="shared" si="2"/>
        <v>-2.1273417721519028E-2</v>
      </c>
      <c r="AL44" s="33">
        <f t="shared" si="2"/>
        <v>1.0589743589743628E-2</v>
      </c>
      <c r="AM44" s="33">
        <f t="shared" si="2"/>
        <v>-3.85822784810127E-2</v>
      </c>
      <c r="AN44" s="33">
        <f t="shared" si="2"/>
        <v>-5.4666666666666641E-2</v>
      </c>
      <c r="AO44" s="33">
        <f t="shared" si="2"/>
        <v>2.1993630573248435E-2</v>
      </c>
      <c r="AP44" s="33">
        <f t="shared" si="2"/>
        <v>4.5057324840764412E-2</v>
      </c>
      <c r="AQ44" s="33">
        <f t="shared" si="2"/>
        <v>5.6206451612903274E-2</v>
      </c>
      <c r="AR44" s="33">
        <f t="shared" si="2"/>
        <v>2.3163157894736885E-2</v>
      </c>
      <c r="AS44" s="33">
        <f t="shared" si="2"/>
        <v>7.1349019607843123E-2</v>
      </c>
      <c r="AT44" s="33">
        <f t="shared" si="2"/>
        <v>7.5335529584872163E-2</v>
      </c>
    </row>
    <row r="45" spans="2:46" s="26" customFormat="1" x14ac:dyDescent="0.35">
      <c r="B45" s="74"/>
      <c r="C45" s="35"/>
      <c r="D45" s="35"/>
      <c r="E45" s="35"/>
      <c r="F45" s="156"/>
      <c r="G45" s="7"/>
      <c r="H45" s="7"/>
      <c r="I45" s="7"/>
      <c r="J45" s="7"/>
      <c r="K45" s="7"/>
      <c r="L45" s="7"/>
      <c r="M45" s="7"/>
      <c r="N45" s="57"/>
      <c r="O45" s="57"/>
      <c r="P45" s="57"/>
      <c r="Q45" s="57"/>
      <c r="R45" s="57"/>
      <c r="S45" s="58"/>
      <c r="T45" s="58"/>
      <c r="U45" s="58"/>
      <c r="V45" s="58"/>
      <c r="W45" s="58"/>
      <c r="X45" s="57"/>
      <c r="Y45" s="58"/>
      <c r="Z45" s="58"/>
      <c r="AA45" s="58"/>
      <c r="AB45" s="58"/>
      <c r="AC45" s="58"/>
      <c r="AD45" s="57"/>
      <c r="AE45" s="57"/>
      <c r="AF45" s="58"/>
      <c r="AG45" s="58"/>
      <c r="AH45" s="58"/>
      <c r="AI45" s="57"/>
      <c r="AJ45" s="58"/>
      <c r="AK45" s="57"/>
      <c r="AL45" s="58"/>
      <c r="AM45" s="57"/>
      <c r="AN45" s="57"/>
      <c r="AO45" s="57"/>
      <c r="AP45" s="58"/>
    </row>
    <row r="46" spans="2:46" hidden="1" x14ac:dyDescent="0.35">
      <c r="C46" s="71"/>
      <c r="D46" s="71"/>
      <c r="E46" s="71"/>
      <c r="F46" s="160"/>
      <c r="G46" s="55"/>
      <c r="H46" s="55"/>
      <c r="I46" s="55"/>
      <c r="J46" s="55"/>
      <c r="K46" s="55"/>
      <c r="L46" s="55"/>
      <c r="M46" s="55"/>
      <c r="N46" s="56"/>
      <c r="O46" s="56"/>
      <c r="P46" s="56"/>
      <c r="Q46" s="56"/>
      <c r="R46" s="56"/>
      <c r="S46" s="55"/>
      <c r="T46" s="55"/>
      <c r="U46" s="55"/>
      <c r="V46" s="55"/>
      <c r="W46" s="55"/>
      <c r="X46" s="56"/>
      <c r="Y46" s="55"/>
      <c r="Z46" s="55"/>
      <c r="AA46" s="55"/>
      <c r="AB46" s="55"/>
      <c r="AC46" s="55"/>
      <c r="AD46" s="56"/>
      <c r="AE46" s="56"/>
      <c r="AF46" s="55"/>
      <c r="AG46" s="55"/>
      <c r="AH46" s="55"/>
      <c r="AI46" s="56"/>
      <c r="AJ46" s="55"/>
      <c r="AK46" s="56"/>
      <c r="AL46" s="55"/>
      <c r="AM46" s="56"/>
      <c r="AN46" s="56"/>
      <c r="AO46" s="56"/>
      <c r="AP46" s="55"/>
    </row>
    <row r="47" spans="2:46" hidden="1" x14ac:dyDescent="0.35">
      <c r="B47" s="68"/>
      <c r="C47" s="285">
        <v>2010</v>
      </c>
      <c r="D47" s="320"/>
      <c r="E47" s="320"/>
      <c r="F47" s="159"/>
      <c r="G47" s="32">
        <v>0.73109243697478987</v>
      </c>
      <c r="H47" s="32">
        <v>0.72268907563025209</v>
      </c>
      <c r="I47" s="32">
        <v>0.77118644067796616</v>
      </c>
      <c r="J47" s="33" t="s">
        <v>52</v>
      </c>
      <c r="K47" s="32" t="s">
        <v>52</v>
      </c>
      <c r="L47" s="32">
        <v>0.56302521008403361</v>
      </c>
      <c r="M47" s="32">
        <v>0.63025210084033612</v>
      </c>
      <c r="N47" s="33" t="s">
        <v>52</v>
      </c>
      <c r="O47" s="33" t="s">
        <v>52</v>
      </c>
      <c r="P47" s="33" t="s">
        <v>52</v>
      </c>
      <c r="Q47" s="33" t="s">
        <v>52</v>
      </c>
      <c r="R47" s="33" t="s">
        <v>52</v>
      </c>
      <c r="S47" s="32">
        <v>0.5714285714285714</v>
      </c>
      <c r="T47" s="32">
        <v>0.625</v>
      </c>
      <c r="U47" s="32">
        <v>0.43697478991596639</v>
      </c>
      <c r="V47" s="32" t="s">
        <v>52</v>
      </c>
      <c r="W47" s="32">
        <v>0.65714285714285714</v>
      </c>
      <c r="X47" s="33" t="s">
        <v>52</v>
      </c>
      <c r="Y47" s="32">
        <v>0.63461538461538458</v>
      </c>
      <c r="Z47" s="32">
        <v>0.48571428571428571</v>
      </c>
      <c r="AA47" s="32">
        <v>0.73109243697478987</v>
      </c>
      <c r="AB47" s="32">
        <v>0.6470588235294118</v>
      </c>
      <c r="AC47" s="32">
        <v>0.56302521008403361</v>
      </c>
      <c r="AD47" s="33" t="s">
        <v>52</v>
      </c>
      <c r="AE47" s="33" t="s">
        <v>52</v>
      </c>
      <c r="AF47" s="32">
        <v>0.7142857142857143</v>
      </c>
      <c r="AG47" s="32">
        <v>0.71551724137931039</v>
      </c>
      <c r="AH47" s="32">
        <v>0.4358974358974359</v>
      </c>
      <c r="AI47" s="33" t="s">
        <v>52</v>
      </c>
      <c r="AJ47" s="32">
        <v>0.75630252100840334</v>
      </c>
      <c r="AK47" s="33" t="s">
        <v>52</v>
      </c>
      <c r="AL47" s="32">
        <v>0.68907563025210083</v>
      </c>
      <c r="AM47" s="33" t="s">
        <v>52</v>
      </c>
      <c r="AN47" s="33" t="s">
        <v>52</v>
      </c>
      <c r="AO47" s="33" t="s">
        <v>52</v>
      </c>
      <c r="AP47" s="32" t="s">
        <v>52</v>
      </c>
    </row>
    <row r="48" spans="2:46" ht="15" hidden="1" customHeight="1" x14ac:dyDescent="0.35">
      <c r="B48" s="68" t="s">
        <v>58</v>
      </c>
      <c r="C48" s="320">
        <v>2011</v>
      </c>
      <c r="D48" s="320">
        <v>34</v>
      </c>
      <c r="E48" s="320"/>
      <c r="F48" s="159" t="s">
        <v>52</v>
      </c>
      <c r="G48" s="32">
        <v>0.67647058823529416</v>
      </c>
      <c r="H48" s="32">
        <v>0.73529411764705888</v>
      </c>
      <c r="I48" s="32">
        <v>0.76470588235294112</v>
      </c>
      <c r="J48" s="33" t="s">
        <v>52</v>
      </c>
      <c r="K48" s="32" t="s">
        <v>52</v>
      </c>
      <c r="L48" s="32">
        <v>0.58823529411764708</v>
      </c>
      <c r="M48" s="32">
        <v>0.55882352941176472</v>
      </c>
      <c r="N48" s="33" t="s">
        <v>52</v>
      </c>
      <c r="O48" s="33" t="s">
        <v>52</v>
      </c>
      <c r="P48" s="33" t="s">
        <v>52</v>
      </c>
      <c r="Q48" s="33" t="s">
        <v>52</v>
      </c>
      <c r="R48" s="33" t="s">
        <v>52</v>
      </c>
      <c r="S48" s="32">
        <v>0.67647058823529416</v>
      </c>
      <c r="T48" s="32">
        <v>0.5757575757575758</v>
      </c>
      <c r="U48" s="32">
        <v>0.5</v>
      </c>
      <c r="V48" s="32" t="s">
        <v>52</v>
      </c>
      <c r="W48" s="32">
        <v>0.68965517241379315</v>
      </c>
      <c r="X48" s="33" t="s">
        <v>52</v>
      </c>
      <c r="Y48" s="32">
        <v>0.7142857142857143</v>
      </c>
      <c r="Z48" s="32">
        <v>0.5357142857142857</v>
      </c>
      <c r="AA48" s="32">
        <v>0.875</v>
      </c>
      <c r="AB48" s="32">
        <v>0.625</v>
      </c>
      <c r="AC48" s="32">
        <v>0.5625</v>
      </c>
      <c r="AD48" s="33" t="s">
        <v>52</v>
      </c>
      <c r="AE48" s="33" t="s">
        <v>52</v>
      </c>
      <c r="AF48" s="32">
        <v>0.83870967741935487</v>
      </c>
      <c r="AG48" s="32">
        <v>0.83870967741935487</v>
      </c>
      <c r="AH48" s="32">
        <v>0.4838709677419355</v>
      </c>
      <c r="AI48" s="33" t="s">
        <v>52</v>
      </c>
      <c r="AJ48" s="32">
        <v>0.78125</v>
      </c>
      <c r="AK48" s="33" t="s">
        <v>52</v>
      </c>
      <c r="AL48" s="32">
        <v>0.84375</v>
      </c>
      <c r="AM48" s="33" t="s">
        <v>52</v>
      </c>
      <c r="AN48" s="33" t="s">
        <v>52</v>
      </c>
      <c r="AO48" s="33" t="s">
        <v>52</v>
      </c>
      <c r="AP48" s="32" t="s">
        <v>52</v>
      </c>
    </row>
    <row r="49" spans="2:46" ht="15" hidden="1" customHeight="1" x14ac:dyDescent="0.35">
      <c r="B49" s="356" t="s">
        <v>58</v>
      </c>
      <c r="C49" s="320">
        <v>2012</v>
      </c>
      <c r="D49" s="320">
        <v>166</v>
      </c>
      <c r="E49" s="320"/>
      <c r="F49" s="159">
        <v>0.2302357836338419</v>
      </c>
      <c r="G49" s="32">
        <v>0.81707317073170727</v>
      </c>
      <c r="H49" s="32">
        <v>0.82389937106918243</v>
      </c>
      <c r="I49" s="32">
        <v>0.85889570552147243</v>
      </c>
      <c r="J49" s="33" t="s">
        <v>52</v>
      </c>
      <c r="K49" s="32" t="s">
        <v>52</v>
      </c>
      <c r="L49" s="32">
        <v>0.58282208588957052</v>
      </c>
      <c r="M49" s="32">
        <v>0.6875</v>
      </c>
      <c r="N49" s="33" t="s">
        <v>52</v>
      </c>
      <c r="O49" s="33" t="s">
        <v>52</v>
      </c>
      <c r="P49" s="33" t="s">
        <v>52</v>
      </c>
      <c r="Q49" s="33" t="s">
        <v>52</v>
      </c>
      <c r="R49" s="33" t="s">
        <v>52</v>
      </c>
      <c r="S49" s="32">
        <v>0.64634146341463417</v>
      </c>
      <c r="T49" s="32">
        <v>0.66257668711656437</v>
      </c>
      <c r="U49" s="32">
        <v>0.41463414634146339</v>
      </c>
      <c r="V49" s="32" t="s">
        <v>52</v>
      </c>
      <c r="W49" s="32">
        <v>0.62015503875968991</v>
      </c>
      <c r="X49" s="33" t="s">
        <v>52</v>
      </c>
      <c r="Y49" s="32">
        <v>0.68503937007874016</v>
      </c>
      <c r="Z49" s="32">
        <v>0.46456692913385828</v>
      </c>
      <c r="AA49" s="32">
        <v>0.82499999999999996</v>
      </c>
      <c r="AB49" s="32">
        <v>0.7639751552795031</v>
      </c>
      <c r="AC49" s="32">
        <v>0.71875</v>
      </c>
      <c r="AD49" s="33" t="s">
        <v>52</v>
      </c>
      <c r="AE49" s="33" t="s">
        <v>52</v>
      </c>
      <c r="AF49" s="32">
        <v>0.7142857142857143</v>
      </c>
      <c r="AG49" s="32">
        <v>0.7</v>
      </c>
      <c r="AH49" s="32">
        <v>0.32298136645962733</v>
      </c>
      <c r="AI49" s="33" t="s">
        <v>52</v>
      </c>
      <c r="AJ49" s="32">
        <v>0.79746835443037978</v>
      </c>
      <c r="AK49" s="33" t="s">
        <v>52</v>
      </c>
      <c r="AL49" s="32">
        <v>0.73584905660377353</v>
      </c>
      <c r="AM49" s="33" t="s">
        <v>52</v>
      </c>
      <c r="AN49" s="33" t="s">
        <v>52</v>
      </c>
      <c r="AO49" s="33" t="s">
        <v>52</v>
      </c>
      <c r="AP49" s="32" t="s">
        <v>52</v>
      </c>
    </row>
    <row r="50" spans="2:46" ht="15" hidden="1" customHeight="1" x14ac:dyDescent="0.35">
      <c r="B50" s="357"/>
      <c r="C50" s="320">
        <v>2013</v>
      </c>
      <c r="D50" s="320">
        <v>228</v>
      </c>
      <c r="E50" s="320">
        <v>748</v>
      </c>
      <c r="F50" s="159">
        <v>0.30481283422459893</v>
      </c>
      <c r="G50" s="33">
        <v>0.75</v>
      </c>
      <c r="H50" s="33">
        <v>0.79372197309417036</v>
      </c>
      <c r="I50" s="33">
        <v>0.77578475336322872</v>
      </c>
      <c r="J50" s="33" t="s">
        <v>52</v>
      </c>
      <c r="K50" s="33" t="s">
        <v>52</v>
      </c>
      <c r="L50" s="33">
        <v>0.57207207207207211</v>
      </c>
      <c r="M50" s="33">
        <v>0.6294642857142857</v>
      </c>
      <c r="N50" s="33" t="s">
        <v>52</v>
      </c>
      <c r="O50" s="33" t="s">
        <v>52</v>
      </c>
      <c r="P50" s="33" t="s">
        <v>52</v>
      </c>
      <c r="Q50" s="33" t="s">
        <v>52</v>
      </c>
      <c r="R50" s="33" t="s">
        <v>52</v>
      </c>
      <c r="S50" s="33">
        <v>0.5964125560538116</v>
      </c>
      <c r="T50" s="33">
        <v>0.61751152073732718</v>
      </c>
      <c r="U50" s="33">
        <v>0.47926267281105989</v>
      </c>
      <c r="V50" s="33" t="s">
        <v>52</v>
      </c>
      <c r="W50" s="33">
        <v>0.69182389937106914</v>
      </c>
      <c r="X50" s="33" t="s">
        <v>52</v>
      </c>
      <c r="Y50" s="33">
        <v>0.73287671232876717</v>
      </c>
      <c r="Z50" s="33">
        <v>0.54814814814814816</v>
      </c>
      <c r="AA50" s="33">
        <v>0.75799086757990863</v>
      </c>
      <c r="AB50" s="33">
        <v>0.64888888888888885</v>
      </c>
      <c r="AC50" s="33">
        <v>0.60888888888888892</v>
      </c>
      <c r="AD50" s="33" t="s">
        <v>52</v>
      </c>
      <c r="AE50" s="33" t="s">
        <v>52</v>
      </c>
      <c r="AF50" s="33">
        <v>0.78921568627450978</v>
      </c>
      <c r="AG50" s="33">
        <v>0.76381909547738691</v>
      </c>
      <c r="AH50" s="33">
        <v>0.57480314960629919</v>
      </c>
      <c r="AI50" s="33" t="s">
        <v>52</v>
      </c>
      <c r="AJ50" s="33">
        <v>0.76923076923076927</v>
      </c>
      <c r="AK50" s="33" t="s">
        <v>52</v>
      </c>
      <c r="AL50" s="33">
        <v>0.77209302325581397</v>
      </c>
      <c r="AM50" s="33" t="s">
        <v>52</v>
      </c>
      <c r="AN50" s="33" t="s">
        <v>52</v>
      </c>
      <c r="AO50" s="33" t="s">
        <v>52</v>
      </c>
      <c r="AP50" s="32" t="s">
        <v>52</v>
      </c>
    </row>
    <row r="51" spans="2:46" x14ac:dyDescent="0.35">
      <c r="B51" s="357"/>
      <c r="C51" s="320">
        <v>2014</v>
      </c>
      <c r="D51" s="320">
        <v>173</v>
      </c>
      <c r="E51" s="280">
        <v>727.02453987730064</v>
      </c>
      <c r="F51" s="159">
        <v>0.23795620437956205</v>
      </c>
      <c r="G51" s="33">
        <v>0.83139534883720934</v>
      </c>
      <c r="H51" s="33">
        <v>0.82456140350877194</v>
      </c>
      <c r="I51" s="33">
        <v>0.84883720930232553</v>
      </c>
      <c r="J51" s="33">
        <v>0.87134502923976609</v>
      </c>
      <c r="K51" s="33">
        <v>0.79041916167664672</v>
      </c>
      <c r="L51" s="33">
        <v>0.54385964912280704</v>
      </c>
      <c r="M51" s="33">
        <v>0.66666666666666663</v>
      </c>
      <c r="N51" s="33">
        <v>0.82456140350877194</v>
      </c>
      <c r="O51" s="33">
        <v>0.67647058823529416</v>
      </c>
      <c r="P51" s="33">
        <v>0.73988439306358378</v>
      </c>
      <c r="Q51" s="33">
        <v>0.67836257309941517</v>
      </c>
      <c r="R51" s="33">
        <v>0.76878612716763006</v>
      </c>
      <c r="S51" s="33">
        <v>0.62352941176470589</v>
      </c>
      <c r="T51" s="33">
        <v>0.65088757396449703</v>
      </c>
      <c r="U51" s="33">
        <v>0.55294117647058827</v>
      </c>
      <c r="V51" s="33">
        <v>0.6071428571428571</v>
      </c>
      <c r="W51" s="33">
        <v>0.76470588235294112</v>
      </c>
      <c r="X51" s="33">
        <v>0.64601769911504425</v>
      </c>
      <c r="Y51" s="33">
        <v>0.8392857142857143</v>
      </c>
      <c r="Z51" s="33">
        <v>0.76415094339622647</v>
      </c>
      <c r="AA51" s="33">
        <v>0.70760233918128657</v>
      </c>
      <c r="AB51" s="33">
        <v>0.71511627906976749</v>
      </c>
      <c r="AC51" s="33">
        <v>0.66860465116279066</v>
      </c>
      <c r="AD51" s="33">
        <v>0.66473988439306353</v>
      </c>
      <c r="AE51" s="33">
        <v>0.52071005917159763</v>
      </c>
      <c r="AF51" s="33">
        <v>0.71257485029940115</v>
      </c>
      <c r="AG51" s="33">
        <v>0.70731707317073167</v>
      </c>
      <c r="AH51" s="33">
        <v>0.65131578947368418</v>
      </c>
      <c r="AI51" s="33">
        <v>0.7</v>
      </c>
      <c r="AJ51" s="33">
        <v>0.78488372093023251</v>
      </c>
      <c r="AK51" s="33">
        <v>0.70588235294117652</v>
      </c>
      <c r="AL51" s="33">
        <v>0.74705882352941178</v>
      </c>
      <c r="AM51" s="33">
        <v>0.70121951219512191</v>
      </c>
      <c r="AN51" s="33">
        <v>0.70658682634730541</v>
      </c>
      <c r="AO51" s="33">
        <v>0.7100591715976331</v>
      </c>
      <c r="AP51" s="33">
        <v>0.76608187134502925</v>
      </c>
      <c r="AQ51" s="343" t="s">
        <v>54</v>
      </c>
      <c r="AR51" s="344"/>
      <c r="AS51" s="344"/>
      <c r="AT51" s="345"/>
    </row>
    <row r="52" spans="2:46" x14ac:dyDescent="0.35">
      <c r="B52" s="357"/>
      <c r="C52" s="320">
        <v>2015</v>
      </c>
      <c r="D52" s="320">
        <v>275</v>
      </c>
      <c r="E52" s="320">
        <v>875</v>
      </c>
      <c r="F52" s="159">
        <v>0.31428571428571428</v>
      </c>
      <c r="G52" s="33">
        <v>0.86131386861313863</v>
      </c>
      <c r="H52" s="33">
        <v>0.87545787545787546</v>
      </c>
      <c r="I52" s="33">
        <v>0.86496350364963503</v>
      </c>
      <c r="J52" s="33">
        <v>0.8941605839416058</v>
      </c>
      <c r="K52" s="33">
        <v>0.84727272727272729</v>
      </c>
      <c r="L52" s="33">
        <v>0.60147601476014756</v>
      </c>
      <c r="M52" s="33">
        <v>0.70588235294117652</v>
      </c>
      <c r="N52" s="33">
        <v>0.86346863468634683</v>
      </c>
      <c r="O52" s="33">
        <v>0.69597069597069594</v>
      </c>
      <c r="P52" s="33">
        <v>0.81818181818181823</v>
      </c>
      <c r="Q52" s="33">
        <v>0.74545454545454548</v>
      </c>
      <c r="R52" s="33">
        <v>0.7720588235294118</v>
      </c>
      <c r="S52" s="33">
        <v>0.7007299270072993</v>
      </c>
      <c r="T52" s="33">
        <v>0.71586715867158668</v>
      </c>
      <c r="U52" s="33">
        <v>0.51824817518248179</v>
      </c>
      <c r="V52" s="33">
        <v>0.62686567164179108</v>
      </c>
      <c r="W52" s="33">
        <v>0.68208092485549132</v>
      </c>
      <c r="X52" s="33">
        <v>0.59090909090909094</v>
      </c>
      <c r="Y52" s="33">
        <v>0.76551724137931032</v>
      </c>
      <c r="Z52" s="33">
        <v>0.6058394160583942</v>
      </c>
      <c r="AA52" s="33">
        <v>0.75636363636363635</v>
      </c>
      <c r="AB52" s="33">
        <v>0.74358974358974361</v>
      </c>
      <c r="AC52" s="33">
        <v>0.70545454545454545</v>
      </c>
      <c r="AD52" s="33">
        <v>0.7142857142857143</v>
      </c>
      <c r="AE52" s="33">
        <v>0.51838235294117652</v>
      </c>
      <c r="AF52" s="33">
        <v>0.75276752767527677</v>
      </c>
      <c r="AG52" s="33">
        <v>0.78195488721804507</v>
      </c>
      <c r="AH52" s="33">
        <v>0.74308300395256921</v>
      </c>
      <c r="AI52" s="33">
        <v>0.72874493927125505</v>
      </c>
      <c r="AJ52" s="33">
        <v>0.8029197080291971</v>
      </c>
      <c r="AK52" s="33">
        <v>0.70848708487084866</v>
      </c>
      <c r="AL52" s="33">
        <v>0.8</v>
      </c>
      <c r="AM52" s="33">
        <v>0.65283018867924525</v>
      </c>
      <c r="AN52" s="33">
        <v>0.6992481203007519</v>
      </c>
      <c r="AO52" s="33">
        <v>0.73605947955390338</v>
      </c>
      <c r="AP52" s="33">
        <v>0.79272727272727272</v>
      </c>
      <c r="AQ52" s="346"/>
      <c r="AR52" s="347"/>
      <c r="AS52" s="347"/>
      <c r="AT52" s="348"/>
    </row>
    <row r="53" spans="2:46" x14ac:dyDescent="0.35">
      <c r="B53" s="357"/>
      <c r="C53" s="320">
        <v>2016</v>
      </c>
      <c r="D53" s="320">
        <v>354</v>
      </c>
      <c r="E53" s="320">
        <v>920</v>
      </c>
      <c r="F53" s="159">
        <v>0.38478260869565217</v>
      </c>
      <c r="G53" s="59">
        <v>0.86363636363636365</v>
      </c>
      <c r="H53" s="59">
        <v>0.89204545454545459</v>
      </c>
      <c r="I53" s="59">
        <v>0.88603988603988604</v>
      </c>
      <c r="J53" s="59">
        <v>0.8923512747875354</v>
      </c>
      <c r="K53" s="59">
        <v>0.83852691218130315</v>
      </c>
      <c r="L53" s="59">
        <v>0.61079545454545459</v>
      </c>
      <c r="M53" s="59">
        <v>0.7025495750708215</v>
      </c>
      <c r="N53" s="59">
        <v>0.84057971014492749</v>
      </c>
      <c r="O53" s="59">
        <v>0.71060171919770776</v>
      </c>
      <c r="P53" s="59">
        <v>0.79320113314447593</v>
      </c>
      <c r="Q53" s="59">
        <v>0.71388101983002827</v>
      </c>
      <c r="R53" s="59">
        <v>0.75568181818181823</v>
      </c>
      <c r="S53" s="59">
        <v>0.67428571428571427</v>
      </c>
      <c r="T53" s="59">
        <v>0.69476744186046513</v>
      </c>
      <c r="U53" s="59">
        <v>0.53913043478260869</v>
      </c>
      <c r="V53" s="59">
        <v>0.61470588235294121</v>
      </c>
      <c r="W53" s="59">
        <v>0.77042801556420237</v>
      </c>
      <c r="X53" s="59">
        <v>0.62608695652173918</v>
      </c>
      <c r="Y53" s="59">
        <v>0.78181818181818186</v>
      </c>
      <c r="Z53" s="59">
        <v>0.64</v>
      </c>
      <c r="AA53" s="59">
        <v>0.76704545454545459</v>
      </c>
      <c r="AB53" s="59">
        <v>0.81481481481481477</v>
      </c>
      <c r="AC53" s="59">
        <v>0.76203966005665724</v>
      </c>
      <c r="AD53" s="59">
        <v>0.7344632768361582</v>
      </c>
      <c r="AE53" s="59">
        <v>0.6191860465116279</v>
      </c>
      <c r="AF53" s="59">
        <v>0.82132564841498557</v>
      </c>
      <c r="AG53" s="59">
        <v>0.85422740524781338</v>
      </c>
      <c r="AH53" s="59">
        <v>0.74294670846394983</v>
      </c>
      <c r="AI53" s="59">
        <v>0.69453376205787787</v>
      </c>
      <c r="AJ53" s="59">
        <v>0.83333333333333337</v>
      </c>
      <c r="AK53" s="59">
        <v>0.71875</v>
      </c>
      <c r="AL53" s="59">
        <v>0.8099415204678363</v>
      </c>
      <c r="AM53" s="59">
        <v>0.70206489675516226</v>
      </c>
      <c r="AN53" s="59">
        <v>0.7</v>
      </c>
      <c r="AO53" s="59">
        <v>0.77272727272727271</v>
      </c>
      <c r="AP53" s="59">
        <v>0.82485875706214684</v>
      </c>
      <c r="AQ53" s="346"/>
      <c r="AR53" s="347"/>
      <c r="AS53" s="347"/>
      <c r="AT53" s="348"/>
    </row>
    <row r="54" spans="2:46" x14ac:dyDescent="0.35">
      <c r="B54" s="357"/>
      <c r="C54" s="320">
        <v>2017</v>
      </c>
      <c r="D54" s="320">
        <v>428</v>
      </c>
      <c r="E54" s="320">
        <v>1079</v>
      </c>
      <c r="F54" s="159">
        <v>0.39666357738646896</v>
      </c>
      <c r="G54" s="59">
        <v>0.86619718309859151</v>
      </c>
      <c r="H54" s="59">
        <v>0.89125295508274227</v>
      </c>
      <c r="I54" s="59">
        <v>0.89647058823529413</v>
      </c>
      <c r="J54" s="59">
        <v>0.88235294117647056</v>
      </c>
      <c r="K54" s="59">
        <v>0.8141176470588235</v>
      </c>
      <c r="L54" s="59">
        <v>0.6437054631828979</v>
      </c>
      <c r="M54" s="59">
        <v>0.70952380952380956</v>
      </c>
      <c r="N54" s="59">
        <v>0.81818181818181823</v>
      </c>
      <c r="O54" s="59">
        <v>0.73508353221957046</v>
      </c>
      <c r="P54" s="59">
        <v>0.79669030732860524</v>
      </c>
      <c r="Q54" s="59">
        <v>0.66824644549763035</v>
      </c>
      <c r="R54" s="59">
        <v>0.77142857142857146</v>
      </c>
      <c r="S54" s="59">
        <v>0.70117647058823529</v>
      </c>
      <c r="T54" s="59">
        <v>0.69431279620853081</v>
      </c>
      <c r="U54" s="59">
        <v>0.49640287769784175</v>
      </c>
      <c r="V54" s="59">
        <v>0.6</v>
      </c>
      <c r="W54" s="59">
        <v>0.7816091954022989</v>
      </c>
      <c r="X54" s="59">
        <v>0.6598360655737705</v>
      </c>
      <c r="Y54" s="59">
        <v>0.75536480686695284</v>
      </c>
      <c r="Z54" s="59">
        <v>0.68018018018018023</v>
      </c>
      <c r="AA54" s="59">
        <v>0.70853080568720384</v>
      </c>
      <c r="AB54" s="59">
        <v>0.76555023923444976</v>
      </c>
      <c r="AC54" s="59">
        <v>0.73411764705882354</v>
      </c>
      <c r="AD54" s="59">
        <v>0.72405660377358494</v>
      </c>
      <c r="AE54" s="59">
        <v>0.60476190476190472</v>
      </c>
      <c r="AF54" s="59">
        <v>0.75609756097560976</v>
      </c>
      <c r="AG54" s="59">
        <v>0.80778588807785889</v>
      </c>
      <c r="AH54" s="59">
        <v>0.752</v>
      </c>
      <c r="AI54" s="59">
        <v>0.67724867724867721</v>
      </c>
      <c r="AJ54" s="59">
        <v>0.81235154394299292</v>
      </c>
      <c r="AK54" s="59">
        <v>0.69523809523809521</v>
      </c>
      <c r="AL54" s="59">
        <v>0.76271186440677963</v>
      </c>
      <c r="AM54" s="59">
        <v>0.65936739659367394</v>
      </c>
      <c r="AN54" s="59">
        <v>0.73747016706443913</v>
      </c>
      <c r="AO54" s="59">
        <v>0.79432624113475181</v>
      </c>
      <c r="AP54" s="59">
        <v>0.81967213114754101</v>
      </c>
      <c r="AQ54" s="349"/>
      <c r="AR54" s="350"/>
      <c r="AS54" s="350"/>
      <c r="AT54" s="351"/>
    </row>
    <row r="55" spans="2:46" x14ac:dyDescent="0.35">
      <c r="B55" s="357"/>
      <c r="C55" s="288">
        <v>2018</v>
      </c>
      <c r="D55" s="320">
        <v>394</v>
      </c>
      <c r="E55" s="288">
        <v>1300</v>
      </c>
      <c r="F55" s="159">
        <v>0.30307692307692308</v>
      </c>
      <c r="G55" s="59">
        <v>0.81424936386768443</v>
      </c>
      <c r="H55" s="59">
        <v>0.8571428571428571</v>
      </c>
      <c r="I55" s="59">
        <v>0.83460559796437661</v>
      </c>
      <c r="J55" s="59">
        <v>0.81218274111675126</v>
      </c>
      <c r="K55" s="59">
        <v>0.7531806615776081</v>
      </c>
      <c r="L55" s="59">
        <v>0.58354755784061696</v>
      </c>
      <c r="M55" s="59">
        <v>0.59438775510204078</v>
      </c>
      <c r="N55" s="59">
        <v>0.79639175257731953</v>
      </c>
      <c r="O55" s="59">
        <v>0.61892583120204603</v>
      </c>
      <c r="P55" s="59">
        <v>0.72959183673469385</v>
      </c>
      <c r="Q55" s="59">
        <v>0.65384615384615385</v>
      </c>
      <c r="R55" s="59">
        <v>0.67602040816326525</v>
      </c>
      <c r="S55" s="59">
        <v>0.6624365482233503</v>
      </c>
      <c r="T55" s="59">
        <v>0.63144329896907214</v>
      </c>
      <c r="U55" s="59">
        <v>0.52061855670103097</v>
      </c>
      <c r="V55" s="59">
        <v>0.58267716535433067</v>
      </c>
      <c r="W55" s="59">
        <v>0.6992481203007519</v>
      </c>
      <c r="X55" s="59">
        <v>0.5</v>
      </c>
      <c r="Y55" s="59">
        <v>0.6791666666666667</v>
      </c>
      <c r="Z55" s="59">
        <v>0.57964601769911506</v>
      </c>
      <c r="AA55" s="59">
        <v>0.7084398976982097</v>
      </c>
      <c r="AB55" s="59">
        <v>0.74412532637075723</v>
      </c>
      <c r="AC55" s="59">
        <v>0.62086513994910941</v>
      </c>
      <c r="AD55" s="59">
        <v>0.63613231552162852</v>
      </c>
      <c r="AE55" s="59">
        <v>0.53350515463917525</v>
      </c>
      <c r="AF55" s="59">
        <v>0.75661375661375663</v>
      </c>
      <c r="AG55" s="59">
        <v>0.82474226804123707</v>
      </c>
      <c r="AH55" s="59">
        <v>0.76111111111111107</v>
      </c>
      <c r="AI55" s="59">
        <v>0.72443181818181823</v>
      </c>
      <c r="AJ55" s="59">
        <v>0.7084398976982097</v>
      </c>
      <c r="AK55" s="59">
        <v>0.60103626943005184</v>
      </c>
      <c r="AL55" s="59">
        <v>0.7116883116883117</v>
      </c>
      <c r="AM55" s="59">
        <v>0.59894459102902375</v>
      </c>
      <c r="AN55" s="59">
        <v>0.6484375</v>
      </c>
      <c r="AO55" s="59">
        <v>0.65984654731457804</v>
      </c>
      <c r="AP55" s="59">
        <v>0.69289340101522845</v>
      </c>
      <c r="AQ55" s="59">
        <v>0.84595300261096606</v>
      </c>
      <c r="AR55" s="59">
        <v>0.80259740259740264</v>
      </c>
      <c r="AS55" s="59">
        <v>0.68947368421052635</v>
      </c>
      <c r="AT55" s="59">
        <v>0.51428571428571423</v>
      </c>
    </row>
    <row r="56" spans="2:46" x14ac:dyDescent="0.35">
      <c r="B56" s="357"/>
      <c r="C56" s="288">
        <v>2019</v>
      </c>
      <c r="D56" s="320">
        <v>452</v>
      </c>
      <c r="E56" s="288">
        <v>1299</v>
      </c>
      <c r="F56" s="159">
        <v>0.35</v>
      </c>
      <c r="G56" s="59">
        <v>0.82</v>
      </c>
      <c r="H56" s="59">
        <v>0.8470066518847007</v>
      </c>
      <c r="I56" s="59">
        <v>0.83185840707964598</v>
      </c>
      <c r="J56" s="59">
        <v>0.82261640798226165</v>
      </c>
      <c r="K56" s="59">
        <v>0.74722838137472281</v>
      </c>
      <c r="L56" s="59">
        <v>0.6116071428571429</v>
      </c>
      <c r="M56" s="59">
        <v>0.60801781737193761</v>
      </c>
      <c r="N56" s="59">
        <v>0.82432432432432434</v>
      </c>
      <c r="O56" s="59">
        <v>0.67040358744394624</v>
      </c>
      <c r="P56" s="59">
        <v>0.74279379157427938</v>
      </c>
      <c r="Q56" s="59">
        <v>0.62389380530973448</v>
      </c>
      <c r="R56" s="59">
        <v>0.68444444444444441</v>
      </c>
      <c r="S56" s="59">
        <v>0.71396895787139691</v>
      </c>
      <c r="T56" s="59">
        <v>0.6227678571428571</v>
      </c>
      <c r="U56" s="59">
        <v>0.53691275167785235</v>
      </c>
      <c r="V56" s="59">
        <v>0.62192393736017892</v>
      </c>
      <c r="W56" s="59">
        <v>0.74233128834355833</v>
      </c>
      <c r="X56" s="59">
        <v>0.64217252396166136</v>
      </c>
      <c r="Y56" s="59">
        <v>0.82178217821782173</v>
      </c>
      <c r="Z56" s="59">
        <v>0.72013651877133111</v>
      </c>
      <c r="AA56" s="59">
        <v>0.71140939597315433</v>
      </c>
      <c r="AB56" s="59">
        <v>0.68834080717488788</v>
      </c>
      <c r="AC56" s="59">
        <v>0.61640798226164084</v>
      </c>
      <c r="AD56" s="59">
        <v>0.65410199556541015</v>
      </c>
      <c r="AE56" s="59">
        <v>0.58071748878923768</v>
      </c>
      <c r="AF56" s="59">
        <v>0.81693363844393596</v>
      </c>
      <c r="AG56" s="59">
        <v>0.83295194508009152</v>
      </c>
      <c r="AH56" s="59">
        <v>0.78922716627634659</v>
      </c>
      <c r="AI56" s="59">
        <v>0.72248803827751196</v>
      </c>
      <c r="AJ56" s="59">
        <v>0.77777777777777779</v>
      </c>
      <c r="AK56" s="59">
        <v>0.6875</v>
      </c>
      <c r="AL56" s="59">
        <v>0.7927927927927928</v>
      </c>
      <c r="AM56" s="59">
        <v>0.68949771689497719</v>
      </c>
      <c r="AN56" s="59">
        <v>0.69751693002257331</v>
      </c>
      <c r="AO56" s="59">
        <v>0.71777777777777774</v>
      </c>
      <c r="AP56" s="59">
        <v>0.71902654867256632</v>
      </c>
      <c r="AQ56" s="59">
        <v>0.86877828054298645</v>
      </c>
      <c r="AR56" s="59">
        <v>0.84101382488479259</v>
      </c>
      <c r="AS56" s="59">
        <v>0.74654377880184331</v>
      </c>
      <c r="AT56" s="59">
        <v>0.65710135488747334</v>
      </c>
    </row>
    <row r="57" spans="2:46" x14ac:dyDescent="0.35">
      <c r="B57" s="357"/>
      <c r="C57" s="288">
        <v>2020</v>
      </c>
      <c r="D57" s="334">
        <v>214</v>
      </c>
      <c r="E57" s="288">
        <v>1369</v>
      </c>
      <c r="F57" s="159">
        <f>D57/E57</f>
        <v>0.15631848064280496</v>
      </c>
      <c r="G57" s="210">
        <v>0.84099999999999997</v>
      </c>
      <c r="H57" s="210">
        <v>0.87380000000000002</v>
      </c>
      <c r="I57" s="210">
        <v>0.86450000000000005</v>
      </c>
      <c r="J57" s="210">
        <v>0.85980000000000001</v>
      </c>
      <c r="K57" s="210">
        <v>0.76890000000000003</v>
      </c>
      <c r="L57" s="210">
        <v>0.57550000000000001</v>
      </c>
      <c r="M57" s="210">
        <v>0.68396000000000001</v>
      </c>
      <c r="N57" s="210">
        <v>0.87739999999999996</v>
      </c>
      <c r="O57" s="210">
        <v>0.72860000000000003</v>
      </c>
      <c r="P57" s="210">
        <v>0.77464999999999995</v>
      </c>
      <c r="Q57" s="210">
        <v>0.70599999999999996</v>
      </c>
      <c r="R57" s="210">
        <v>0.745</v>
      </c>
      <c r="S57" s="210">
        <v>0.68689999999999996</v>
      </c>
      <c r="T57" s="210">
        <v>0.66500000000000004</v>
      </c>
      <c r="U57" s="210">
        <v>0.55189999999999995</v>
      </c>
      <c r="V57" s="210">
        <v>0.64459999999999995</v>
      </c>
      <c r="W57" s="210">
        <v>0.73650000000000004</v>
      </c>
      <c r="X57" s="210">
        <v>0.57669999999999999</v>
      </c>
      <c r="Y57" s="210">
        <v>0.77559999999999996</v>
      </c>
      <c r="Z57" s="210">
        <v>0.70199</v>
      </c>
      <c r="AA57" s="210">
        <v>0.78300000000000003</v>
      </c>
      <c r="AB57" s="210">
        <v>0.73799999999999999</v>
      </c>
      <c r="AC57" s="210">
        <v>0.64600000000000002</v>
      </c>
      <c r="AD57" s="210">
        <v>0.69</v>
      </c>
      <c r="AE57" s="210">
        <v>0.56599999999999995</v>
      </c>
      <c r="AF57" s="210">
        <v>0.80389999999999995</v>
      </c>
      <c r="AG57" s="210">
        <v>0.84199999999999997</v>
      </c>
      <c r="AH57" s="210">
        <v>0.80400000000000005</v>
      </c>
      <c r="AI57" s="210">
        <v>0.70150000000000001</v>
      </c>
      <c r="AJ57" s="210">
        <v>0.81689999999999996</v>
      </c>
      <c r="AK57" s="210">
        <v>0.69299999999999995</v>
      </c>
      <c r="AL57" s="210">
        <v>0.78400000000000003</v>
      </c>
      <c r="AM57" s="210">
        <v>0.74</v>
      </c>
      <c r="AN57" s="210">
        <v>0.72040000000000004</v>
      </c>
      <c r="AO57" s="210">
        <v>0.72040000000000004</v>
      </c>
      <c r="AP57" s="210">
        <v>0.70089999999999997</v>
      </c>
      <c r="AQ57" s="210">
        <v>0.80679999999999996</v>
      </c>
      <c r="AR57" s="210">
        <v>0.79600000000000004</v>
      </c>
      <c r="AS57" s="210">
        <v>0.72460000000000002</v>
      </c>
      <c r="AT57" s="210">
        <v>0.63600000000000001</v>
      </c>
    </row>
    <row r="58" spans="2:46" x14ac:dyDescent="0.35">
      <c r="B58" s="358"/>
      <c r="C58" s="355" t="s">
        <v>159</v>
      </c>
      <c r="D58" s="355"/>
      <c r="E58" s="355"/>
      <c r="F58" s="355"/>
      <c r="G58" s="33">
        <f>G57-G56</f>
        <v>2.1000000000000019E-2</v>
      </c>
      <c r="H58" s="33">
        <f t="shared" ref="H58:AT58" si="3">H57-H56</f>
        <v>2.679334811529932E-2</v>
      </c>
      <c r="I58" s="33">
        <f t="shared" si="3"/>
        <v>3.2641592920354068E-2</v>
      </c>
      <c r="J58" s="33">
        <f t="shared" si="3"/>
        <v>3.7183592017738354E-2</v>
      </c>
      <c r="K58" s="33">
        <f t="shared" si="3"/>
        <v>2.1671618625277222E-2</v>
      </c>
      <c r="L58" s="33">
        <f t="shared" si="3"/>
        <v>-3.6107142857142893E-2</v>
      </c>
      <c r="M58" s="33">
        <f t="shared" si="3"/>
        <v>7.5942182628062405E-2</v>
      </c>
      <c r="N58" s="33">
        <f t="shared" si="3"/>
        <v>5.3075675675675615E-2</v>
      </c>
      <c r="O58" s="33">
        <f t="shared" si="3"/>
        <v>5.8196412556053789E-2</v>
      </c>
      <c r="P58" s="33">
        <f t="shared" si="3"/>
        <v>3.1856208425720567E-2</v>
      </c>
      <c r="Q58" s="33">
        <f t="shared" si="3"/>
        <v>8.2106194690265477E-2</v>
      </c>
      <c r="R58" s="33">
        <f t="shared" si="3"/>
        <v>6.0555555555555585E-2</v>
      </c>
      <c r="S58" s="33">
        <f t="shared" si="3"/>
        <v>-2.7068957871396959E-2</v>
      </c>
      <c r="T58" s="33">
        <f t="shared" si="3"/>
        <v>4.223214285714294E-2</v>
      </c>
      <c r="U58" s="33">
        <f t="shared" si="3"/>
        <v>1.4987248322147595E-2</v>
      </c>
      <c r="V58" s="33">
        <f t="shared" si="3"/>
        <v>2.2676062639821026E-2</v>
      </c>
      <c r="W58" s="33">
        <f t="shared" si="3"/>
        <v>-5.831288343558283E-3</v>
      </c>
      <c r="X58" s="33">
        <f t="shared" si="3"/>
        <v>-6.5472523961661366E-2</v>
      </c>
      <c r="Y58" s="33">
        <f t="shared" si="3"/>
        <v>-4.6182178217821779E-2</v>
      </c>
      <c r="Z58" s="33">
        <f t="shared" si="3"/>
        <v>-1.814651877133111E-2</v>
      </c>
      <c r="AA58" s="33">
        <f t="shared" si="3"/>
        <v>7.1590604026845694E-2</v>
      </c>
      <c r="AB58" s="33">
        <f t="shared" si="3"/>
        <v>4.9659192825112108E-2</v>
      </c>
      <c r="AC58" s="33">
        <f t="shared" si="3"/>
        <v>2.9592017738359178E-2</v>
      </c>
      <c r="AD58" s="33">
        <f t="shared" si="3"/>
        <v>3.5898004434589792E-2</v>
      </c>
      <c r="AE58" s="33">
        <f t="shared" si="3"/>
        <v>-1.4717488789237732E-2</v>
      </c>
      <c r="AF58" s="33">
        <f t="shared" si="3"/>
        <v>-1.3033638443936013E-2</v>
      </c>
      <c r="AG58" s="33">
        <f t="shared" si="3"/>
        <v>9.0480549199084548E-3</v>
      </c>
      <c r="AH58" s="33">
        <f t="shared" si="3"/>
        <v>1.4772833723653456E-2</v>
      </c>
      <c r="AI58" s="33">
        <f t="shared" si="3"/>
        <v>-2.0988038277511945E-2</v>
      </c>
      <c r="AJ58" s="33">
        <f t="shared" si="3"/>
        <v>3.9122222222222169E-2</v>
      </c>
      <c r="AK58" s="33">
        <f t="shared" si="3"/>
        <v>5.4999999999999494E-3</v>
      </c>
      <c r="AL58" s="33">
        <f t="shared" si="3"/>
        <v>-8.7927927927927696E-3</v>
      </c>
      <c r="AM58" s="33">
        <f t="shared" si="3"/>
        <v>5.0502283105022805E-2</v>
      </c>
      <c r="AN58" s="33">
        <f t="shared" si="3"/>
        <v>2.2883069977426729E-2</v>
      </c>
      <c r="AO58" s="33">
        <f t="shared" si="3"/>
        <v>2.6222222222223035E-3</v>
      </c>
      <c r="AP58" s="33">
        <f t="shared" si="3"/>
        <v>-1.8126548672566356E-2</v>
      </c>
      <c r="AQ58" s="33">
        <f t="shared" si="3"/>
        <v>-6.1978280542986486E-2</v>
      </c>
      <c r="AR58" s="33">
        <f t="shared" si="3"/>
        <v>-4.5013824884792553E-2</v>
      </c>
      <c r="AS58" s="33">
        <f t="shared" si="3"/>
        <v>-2.1943778801843283E-2</v>
      </c>
      <c r="AT58" s="33">
        <f t="shared" si="3"/>
        <v>-2.1101354887473334E-2</v>
      </c>
    </row>
    <row r="59" spans="2:46" s="26" customFormat="1" x14ac:dyDescent="0.35">
      <c r="B59" s="21"/>
      <c r="C59" s="21"/>
      <c r="D59" s="21"/>
      <c r="E59" s="21"/>
      <c r="F59" s="15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58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</row>
    <row r="60" spans="2:46" s="26" customFormat="1" hidden="1" x14ac:dyDescent="0.35">
      <c r="B60" s="365" t="s">
        <v>59</v>
      </c>
      <c r="C60" s="285">
        <v>2013</v>
      </c>
      <c r="D60" s="320" t="s">
        <v>52</v>
      </c>
      <c r="E60" s="320" t="s">
        <v>52</v>
      </c>
      <c r="F60" s="159">
        <v>0.374</v>
      </c>
      <c r="G60" s="53">
        <v>0.77600000000000013</v>
      </c>
      <c r="H60" s="53">
        <v>0.82175226586102723</v>
      </c>
      <c r="I60" s="53">
        <v>0.80942828485456364</v>
      </c>
      <c r="J60" s="33" t="s">
        <v>52</v>
      </c>
      <c r="K60" s="33" t="s">
        <v>52</v>
      </c>
      <c r="L60" s="53">
        <v>0.65025125628140701</v>
      </c>
      <c r="M60" s="53">
        <v>0.70983935742971893</v>
      </c>
      <c r="N60" s="33" t="s">
        <v>52</v>
      </c>
      <c r="O60" s="33" t="s">
        <v>52</v>
      </c>
      <c r="P60" s="33" t="s">
        <v>52</v>
      </c>
      <c r="Q60" s="33" t="s">
        <v>52</v>
      </c>
      <c r="R60" s="33" t="s">
        <v>52</v>
      </c>
      <c r="S60" s="53">
        <v>0.70030272452068609</v>
      </c>
      <c r="T60" s="53">
        <v>0.7142857142857143</v>
      </c>
      <c r="U60" s="53">
        <v>0.61340206185567014</v>
      </c>
      <c r="V60" s="32" t="s">
        <v>52</v>
      </c>
      <c r="W60" s="53">
        <v>0.76798143851508138</v>
      </c>
      <c r="X60" s="33" t="s">
        <v>52</v>
      </c>
      <c r="Y60" s="53">
        <v>0.81192052980132456</v>
      </c>
      <c r="Z60" s="53">
        <v>0.68663594470046097</v>
      </c>
      <c r="AA60" s="53">
        <v>0.75303643724696356</v>
      </c>
      <c r="AB60" s="53">
        <v>0.75698035160289556</v>
      </c>
      <c r="AC60" s="53">
        <v>0.73146292585170336</v>
      </c>
      <c r="AD60" s="33" t="s">
        <v>52</v>
      </c>
      <c r="AE60" s="33" t="s">
        <v>52</v>
      </c>
      <c r="AF60" s="53">
        <v>0.78828365878725593</v>
      </c>
      <c r="AG60" s="53">
        <v>0.82259767687434004</v>
      </c>
      <c r="AH60" s="53">
        <v>0.72106824925816004</v>
      </c>
      <c r="AI60" s="33" t="s">
        <v>52</v>
      </c>
      <c r="AJ60" s="53">
        <v>0.77979797979797982</v>
      </c>
      <c r="AK60" s="33" t="s">
        <v>52</v>
      </c>
      <c r="AL60" s="53">
        <v>0.80408163265306132</v>
      </c>
      <c r="AM60" s="33" t="s">
        <v>52</v>
      </c>
      <c r="AN60" s="33" t="s">
        <v>52</v>
      </c>
      <c r="AO60" s="33" t="s">
        <v>52</v>
      </c>
      <c r="AP60" s="33" t="s">
        <v>52</v>
      </c>
    </row>
    <row r="61" spans="2:46" s="26" customFormat="1" x14ac:dyDescent="0.35">
      <c r="B61" s="365"/>
      <c r="C61" s="285">
        <v>2014</v>
      </c>
      <c r="D61" s="197">
        <v>26346</v>
      </c>
      <c r="E61" s="197">
        <v>74005.617977528091</v>
      </c>
      <c r="F61" s="159">
        <v>0.35599999999999998</v>
      </c>
      <c r="G61" s="60">
        <v>0.88370670540561203</v>
      </c>
      <c r="H61" s="60">
        <v>0.89883462393621094</v>
      </c>
      <c r="I61" s="60">
        <v>0.85361187633914903</v>
      </c>
      <c r="J61" s="60">
        <v>0.86080417434008594</v>
      </c>
      <c r="K61" s="60">
        <v>0.82646127712145778</v>
      </c>
      <c r="L61" s="60">
        <v>0.66855556840522723</v>
      </c>
      <c r="M61" s="60">
        <v>0.75639941578906911</v>
      </c>
      <c r="N61" s="60">
        <v>0.86660753538236091</v>
      </c>
      <c r="O61" s="60">
        <v>0.75946976995106164</v>
      </c>
      <c r="P61" s="60">
        <v>0.79944749261405057</v>
      </c>
      <c r="Q61" s="60">
        <v>0.73065086936451762</v>
      </c>
      <c r="R61" s="60">
        <v>0.75037570806519982</v>
      </c>
      <c r="S61" s="60">
        <v>0.72217531470678542</v>
      </c>
      <c r="T61" s="60">
        <v>0.71591932641472489</v>
      </c>
      <c r="U61" s="60">
        <v>0.64311353882169331</v>
      </c>
      <c r="V61" s="60">
        <v>0.7122130538500645</v>
      </c>
      <c r="W61" s="60">
        <v>0.79185310908810369</v>
      </c>
      <c r="X61" s="60">
        <v>0.69972848672909627</v>
      </c>
      <c r="Y61" s="60">
        <v>0.83216415292879686</v>
      </c>
      <c r="Z61" s="60">
        <v>0.76437144662034118</v>
      </c>
      <c r="AA61" s="60">
        <v>0.77842790053121869</v>
      </c>
      <c r="AB61" s="60">
        <v>0.78767471907912767</v>
      </c>
      <c r="AC61" s="60">
        <v>0.75171594002837527</v>
      </c>
      <c r="AD61" s="60">
        <v>0.76656406310119274</v>
      </c>
      <c r="AE61" s="60">
        <v>0.60444219698148438</v>
      </c>
      <c r="AF61" s="60">
        <v>0.84560939565995175</v>
      </c>
      <c r="AG61" s="60">
        <v>0.87860614612731269</v>
      </c>
      <c r="AH61" s="60">
        <v>0.84218313332237382</v>
      </c>
      <c r="AI61" s="60">
        <v>0.7848291553244221</v>
      </c>
      <c r="AJ61" s="60">
        <v>0.82016987585994849</v>
      </c>
      <c r="AK61" s="60">
        <v>0.72413128900531631</v>
      </c>
      <c r="AL61" s="60">
        <v>0.81613290477481315</v>
      </c>
      <c r="AM61" s="60">
        <v>0.73227302849569254</v>
      </c>
      <c r="AN61" s="60">
        <v>0.73578439009191465</v>
      </c>
      <c r="AO61" s="60">
        <v>0.76369357470282029</v>
      </c>
      <c r="AP61" s="60">
        <v>0.82715292675452035</v>
      </c>
      <c r="AQ61" s="343" t="s">
        <v>54</v>
      </c>
      <c r="AR61" s="344"/>
      <c r="AS61" s="344"/>
      <c r="AT61" s="345"/>
    </row>
    <row r="62" spans="2:46" s="26" customFormat="1" x14ac:dyDescent="0.35">
      <c r="B62" s="365"/>
      <c r="C62" s="285">
        <v>2015</v>
      </c>
      <c r="D62" s="197">
        <v>25805</v>
      </c>
      <c r="E62" s="197">
        <v>69743.24324324324</v>
      </c>
      <c r="F62" s="159">
        <v>0.37</v>
      </c>
      <c r="G62" s="34">
        <v>0.8879803761242846</v>
      </c>
      <c r="H62" s="34">
        <v>0.89951687056806673</v>
      </c>
      <c r="I62" s="34">
        <v>0.85418772843922541</v>
      </c>
      <c r="J62" s="34">
        <v>0.85943884500136203</v>
      </c>
      <c r="K62" s="34">
        <v>0.82260578196836276</v>
      </c>
      <c r="L62" s="34">
        <v>0.66998128217126818</v>
      </c>
      <c r="M62" s="34">
        <v>0.75233826968043649</v>
      </c>
      <c r="N62" s="34">
        <v>0.86355118294682598</v>
      </c>
      <c r="O62" s="34">
        <v>0.76448568977618347</v>
      </c>
      <c r="P62" s="34">
        <v>0.80209061941400484</v>
      </c>
      <c r="Q62" s="34">
        <v>0.71990038135263446</v>
      </c>
      <c r="R62" s="34">
        <v>0.75897415909888144</v>
      </c>
      <c r="S62" s="34">
        <v>0.72876071706936862</v>
      </c>
      <c r="T62" s="34">
        <v>0.71512847923347977</v>
      </c>
      <c r="U62" s="34">
        <v>0.64432440957300008</v>
      </c>
      <c r="V62" s="34">
        <v>0.71061894403796722</v>
      </c>
      <c r="W62" s="34">
        <v>0.79508502585425667</v>
      </c>
      <c r="X62" s="34">
        <v>0.70334602056467643</v>
      </c>
      <c r="Y62" s="34">
        <v>0.82641146021427714</v>
      </c>
      <c r="Z62" s="34">
        <v>0.7555940244918895</v>
      </c>
      <c r="AA62" s="34">
        <v>0.77557007079438334</v>
      </c>
      <c r="AB62" s="34">
        <v>0.78592677799373289</v>
      </c>
      <c r="AC62" s="34">
        <v>0.75166452517229299</v>
      </c>
      <c r="AD62" s="34">
        <v>0.76998559246135279</v>
      </c>
      <c r="AE62" s="34">
        <v>0.61740227980909557</v>
      </c>
      <c r="AF62" s="34">
        <v>0.85121989487722605</v>
      </c>
      <c r="AG62" s="34">
        <v>0.88383460128503288</v>
      </c>
      <c r="AH62" s="34">
        <v>0.8535654172995607</v>
      </c>
      <c r="AI62" s="34">
        <v>0.7849050452359605</v>
      </c>
      <c r="AJ62" s="34">
        <v>0.81745474406991259</v>
      </c>
      <c r="AK62" s="34">
        <v>0.72595139485816984</v>
      </c>
      <c r="AL62" s="34">
        <v>0.81915477497255762</v>
      </c>
      <c r="AM62" s="34">
        <v>0.73515873952555177</v>
      </c>
      <c r="AN62" s="34">
        <v>0.72937971334939</v>
      </c>
      <c r="AO62" s="34">
        <v>0.76155602803370348</v>
      </c>
      <c r="AP62" s="34">
        <v>0.82747094718022463</v>
      </c>
      <c r="AQ62" s="346"/>
      <c r="AR62" s="347"/>
      <c r="AS62" s="347"/>
      <c r="AT62" s="348"/>
    </row>
    <row r="63" spans="2:46" s="26" customFormat="1" x14ac:dyDescent="0.35">
      <c r="B63" s="365"/>
      <c r="C63" s="288">
        <v>2016</v>
      </c>
      <c r="D63" s="197">
        <v>33990</v>
      </c>
      <c r="E63" s="197">
        <v>89447.368421052626</v>
      </c>
      <c r="F63" s="159">
        <v>0.38</v>
      </c>
      <c r="G63" s="34">
        <v>0.88600000000000001</v>
      </c>
      <c r="H63" s="34">
        <v>0.90100000000000002</v>
      </c>
      <c r="I63" s="34">
        <v>0.85599999999999998</v>
      </c>
      <c r="J63" s="34">
        <v>0.86299999999999999</v>
      </c>
      <c r="K63" s="34">
        <v>0.82899999999999996</v>
      </c>
      <c r="L63" s="34">
        <v>0.67600000000000005</v>
      </c>
      <c r="M63" s="34">
        <v>0.75</v>
      </c>
      <c r="N63" s="34">
        <v>0.86199999999999999</v>
      </c>
      <c r="O63" s="34">
        <v>0.76</v>
      </c>
      <c r="P63" s="34">
        <v>0.80600000000000005</v>
      </c>
      <c r="Q63" s="34">
        <v>0.71499999999999997</v>
      </c>
      <c r="R63" s="34">
        <v>0.76300000000000001</v>
      </c>
      <c r="S63" s="34">
        <v>0.73599999999999999</v>
      </c>
      <c r="T63" s="34">
        <v>0.72199999999999998</v>
      </c>
      <c r="U63" s="34">
        <v>0.65200000000000002</v>
      </c>
      <c r="V63" s="34">
        <v>0.71699999999999997</v>
      </c>
      <c r="W63" s="34">
        <v>0.80600000000000005</v>
      </c>
      <c r="X63" s="34">
        <v>0.72299999999999998</v>
      </c>
      <c r="Y63" s="34">
        <v>0.84199999999999997</v>
      </c>
      <c r="Z63" s="34">
        <v>0.77100000000000002</v>
      </c>
      <c r="AA63" s="34">
        <v>0.77880000000000005</v>
      </c>
      <c r="AB63" s="34">
        <v>0.79400000000000004</v>
      </c>
      <c r="AC63" s="34">
        <v>0.748</v>
      </c>
      <c r="AD63" s="34">
        <v>0.77100000000000002</v>
      </c>
      <c r="AE63" s="34">
        <v>0.63500000000000001</v>
      </c>
      <c r="AF63" s="34">
        <v>0.85699999999999998</v>
      </c>
      <c r="AG63" s="34">
        <v>0.89100000000000001</v>
      </c>
      <c r="AH63" s="34">
        <v>0.85899999999999999</v>
      </c>
      <c r="AI63" s="34">
        <v>0.79300000000000004</v>
      </c>
      <c r="AJ63" s="34">
        <v>0.81799999999999995</v>
      </c>
      <c r="AK63" s="34">
        <v>0.72499999999999998</v>
      </c>
      <c r="AL63" s="34">
        <v>0.82</v>
      </c>
      <c r="AM63" s="34">
        <v>0.73899999999999999</v>
      </c>
      <c r="AN63" s="34">
        <v>0.73399999999999999</v>
      </c>
      <c r="AO63" s="34">
        <v>0.76300000000000001</v>
      </c>
      <c r="AP63" s="34">
        <v>0.82599999999999996</v>
      </c>
      <c r="AQ63" s="346"/>
      <c r="AR63" s="347"/>
      <c r="AS63" s="347"/>
      <c r="AT63" s="348"/>
    </row>
    <row r="64" spans="2:46" s="26" customFormat="1" x14ac:dyDescent="0.35">
      <c r="B64" s="365"/>
      <c r="C64" s="285">
        <v>2017</v>
      </c>
      <c r="D64" s="197">
        <v>36885</v>
      </c>
      <c r="E64" s="197">
        <v>89896</v>
      </c>
      <c r="F64" s="159">
        <v>0.39200000000000002</v>
      </c>
      <c r="G64" s="34">
        <v>0.89400000000000002</v>
      </c>
      <c r="H64" s="34">
        <v>0.90200000000000002</v>
      </c>
      <c r="I64" s="34">
        <v>0.85899999999999999</v>
      </c>
      <c r="J64" s="34">
        <v>0.86399999999999999</v>
      </c>
      <c r="K64" s="34">
        <v>0.83299999999999996</v>
      </c>
      <c r="L64" s="34">
        <v>0.68400000000000005</v>
      </c>
      <c r="M64" s="34">
        <v>0.76</v>
      </c>
      <c r="N64" s="34">
        <v>0.86499999999999999</v>
      </c>
      <c r="O64" s="34">
        <v>0.77200000000000002</v>
      </c>
      <c r="P64" s="34">
        <v>0.81079999999999997</v>
      </c>
      <c r="Q64" s="34">
        <v>0.71789999999999998</v>
      </c>
      <c r="R64" s="34">
        <v>0.78200000000000003</v>
      </c>
      <c r="S64" s="34">
        <v>0.75260000000000005</v>
      </c>
      <c r="T64" s="34">
        <v>0.7288</v>
      </c>
      <c r="U64" s="34">
        <v>0.67</v>
      </c>
      <c r="V64" s="34">
        <v>0.72270000000000001</v>
      </c>
      <c r="W64" s="34">
        <v>0.76600000000000001</v>
      </c>
      <c r="X64" s="34">
        <v>0.65900000000000003</v>
      </c>
      <c r="Y64" s="34">
        <v>0.73480000000000001</v>
      </c>
      <c r="Z64" s="34">
        <v>0.64159999999999995</v>
      </c>
      <c r="AA64" s="34">
        <v>0.77459999999999996</v>
      </c>
      <c r="AB64" s="34">
        <v>0.78100000000000003</v>
      </c>
      <c r="AC64" s="34">
        <v>0.75249999999999995</v>
      </c>
      <c r="AD64" s="34">
        <v>0.77559999999999996</v>
      </c>
      <c r="AE64" s="34">
        <v>0.64380000000000004</v>
      </c>
      <c r="AF64" s="34">
        <v>0.85</v>
      </c>
      <c r="AG64" s="34">
        <v>0.87780000000000002</v>
      </c>
      <c r="AH64" s="34">
        <v>0.82240000000000002</v>
      </c>
      <c r="AI64" s="34">
        <v>0.77</v>
      </c>
      <c r="AJ64" s="34">
        <v>0.8226</v>
      </c>
      <c r="AK64" s="34">
        <v>0.73299999999999998</v>
      </c>
      <c r="AL64" s="34">
        <v>0.8206</v>
      </c>
      <c r="AM64" s="34">
        <v>0.74539999999999995</v>
      </c>
      <c r="AN64" s="34">
        <v>0.74070000000000003</v>
      </c>
      <c r="AO64" s="34">
        <v>0.76380000000000003</v>
      </c>
      <c r="AP64" s="34">
        <v>0.83020000000000005</v>
      </c>
      <c r="AQ64" s="349"/>
      <c r="AR64" s="350"/>
      <c r="AS64" s="350"/>
      <c r="AT64" s="351"/>
    </row>
    <row r="65" spans="2:46" x14ac:dyDescent="0.35">
      <c r="B65" s="365"/>
      <c r="C65" s="320">
        <v>2018</v>
      </c>
      <c r="D65" s="197">
        <v>32748</v>
      </c>
      <c r="E65" s="304">
        <v>101011</v>
      </c>
      <c r="F65" s="159">
        <v>0.32420231459940008</v>
      </c>
      <c r="G65" s="59">
        <v>0.88035102739726023</v>
      </c>
      <c r="H65" s="59">
        <v>0.89601810508287971</v>
      </c>
      <c r="I65" s="59">
        <v>0.85247503588114937</v>
      </c>
      <c r="J65" s="59">
        <v>0.85327465542006664</v>
      </c>
      <c r="K65" s="59">
        <v>0.82553621148609369</v>
      </c>
      <c r="L65" s="59">
        <v>0.67066621658943748</v>
      </c>
      <c r="M65" s="59">
        <v>0.74042644445806016</v>
      </c>
      <c r="N65" s="59">
        <v>0.86703482129160914</v>
      </c>
      <c r="O65" s="59">
        <v>0.75781729000613118</v>
      </c>
      <c r="P65" s="59">
        <v>0.80088617265087858</v>
      </c>
      <c r="Q65" s="59">
        <v>0.72060713629965112</v>
      </c>
      <c r="R65" s="59">
        <v>0.78097982708933722</v>
      </c>
      <c r="S65" s="59">
        <v>0.75402066899039932</v>
      </c>
      <c r="T65" s="59">
        <v>0.72859395775998026</v>
      </c>
      <c r="U65" s="59">
        <v>0.66278353057199213</v>
      </c>
      <c r="V65" s="59">
        <v>0.71863705168206116</v>
      </c>
      <c r="W65" s="59">
        <v>0.80077491796149136</v>
      </c>
      <c r="X65" s="59">
        <v>0.7234068982650822</v>
      </c>
      <c r="Y65" s="59">
        <v>0.8491349777321</v>
      </c>
      <c r="Z65" s="59">
        <v>0.78727239949522265</v>
      </c>
      <c r="AA65" s="59">
        <v>0.77144613493161207</v>
      </c>
      <c r="AB65" s="59">
        <v>0.7671606622434427</v>
      </c>
      <c r="AC65" s="59">
        <v>0.70826957213686725</v>
      </c>
      <c r="AD65" s="59">
        <v>0.7602754399387911</v>
      </c>
      <c r="AE65" s="59">
        <v>0.64201961451597933</v>
      </c>
      <c r="AF65" s="59">
        <v>0.86093349396101693</v>
      </c>
      <c r="AG65" s="59">
        <v>0.8946177919623215</v>
      </c>
      <c r="AH65" s="59">
        <v>0.86528464155060647</v>
      </c>
      <c r="AI65" s="59">
        <v>0.79618359325472299</v>
      </c>
      <c r="AJ65" s="59">
        <v>0.82096136760515914</v>
      </c>
      <c r="AK65" s="59">
        <v>0.72322085889570553</v>
      </c>
      <c r="AL65" s="59">
        <v>0.81522776973542366</v>
      </c>
      <c r="AM65" s="59">
        <v>0.74314529809086138</v>
      </c>
      <c r="AN65" s="59">
        <v>0.73082753286929625</v>
      </c>
      <c r="AO65" s="59">
        <v>0.74767567567567572</v>
      </c>
      <c r="AP65" s="59">
        <v>0.79839990228410895</v>
      </c>
      <c r="AQ65" s="59">
        <v>0.87179168092586257</v>
      </c>
      <c r="AR65" s="59">
        <v>0.86780276925004696</v>
      </c>
      <c r="AS65" s="59">
        <v>0.79747988939165415</v>
      </c>
      <c r="AT65" s="59">
        <v>0.57993474714518756</v>
      </c>
    </row>
    <row r="66" spans="2:46" x14ac:dyDescent="0.35">
      <c r="B66" s="365"/>
      <c r="C66" s="320">
        <v>2019</v>
      </c>
      <c r="D66" s="197">
        <v>11290</v>
      </c>
      <c r="E66" s="304">
        <v>34622</v>
      </c>
      <c r="F66" s="159">
        <v>0.32600000000000001</v>
      </c>
      <c r="G66" s="59">
        <v>0.89</v>
      </c>
      <c r="H66" s="59">
        <v>0.91</v>
      </c>
      <c r="I66" s="59">
        <v>0.86</v>
      </c>
      <c r="J66" s="59">
        <v>0.87</v>
      </c>
      <c r="K66" s="59">
        <v>0.84</v>
      </c>
      <c r="L66" s="59">
        <v>0.7</v>
      </c>
      <c r="M66" s="59">
        <v>0.77</v>
      </c>
      <c r="N66" s="59">
        <v>0.88</v>
      </c>
      <c r="O66" s="59">
        <v>0.77</v>
      </c>
      <c r="P66" s="59">
        <v>0.82</v>
      </c>
      <c r="Q66" s="59">
        <v>0.72</v>
      </c>
      <c r="R66" s="59">
        <v>0.79</v>
      </c>
      <c r="S66" s="59">
        <v>0.77</v>
      </c>
      <c r="T66" s="59">
        <v>0.74</v>
      </c>
      <c r="U66" s="59">
        <v>0.69</v>
      </c>
      <c r="V66" s="59">
        <v>0.74</v>
      </c>
      <c r="W66" s="59">
        <v>0.82</v>
      </c>
      <c r="X66" s="59">
        <v>0.74</v>
      </c>
      <c r="Y66" s="59">
        <v>0.86</v>
      </c>
      <c r="Z66" s="59">
        <v>0.8</v>
      </c>
      <c r="AA66" s="59">
        <v>0.78</v>
      </c>
      <c r="AB66" s="59">
        <v>0.8</v>
      </c>
      <c r="AC66" s="59">
        <v>0.75</v>
      </c>
      <c r="AD66" s="59">
        <v>0.78</v>
      </c>
      <c r="AE66" s="59">
        <v>0.67</v>
      </c>
      <c r="AF66" s="59">
        <v>0.87</v>
      </c>
      <c r="AG66" s="59">
        <v>0.9</v>
      </c>
      <c r="AH66" s="59">
        <v>0.87</v>
      </c>
      <c r="AI66" s="59">
        <v>0.8</v>
      </c>
      <c r="AJ66" s="59">
        <v>0.83</v>
      </c>
      <c r="AK66" s="59">
        <v>0.75</v>
      </c>
      <c r="AL66" s="59">
        <v>0.83</v>
      </c>
      <c r="AM66" s="59">
        <v>0.77</v>
      </c>
      <c r="AN66" s="59">
        <v>0.75</v>
      </c>
      <c r="AO66" s="59">
        <v>0.76</v>
      </c>
      <c r="AP66" s="59">
        <v>0.82</v>
      </c>
      <c r="AQ66" s="59">
        <v>0.87</v>
      </c>
      <c r="AR66" s="59">
        <v>0.87</v>
      </c>
      <c r="AS66" s="59">
        <v>0.81</v>
      </c>
      <c r="AT66" s="59">
        <v>0.55000000000000004</v>
      </c>
    </row>
    <row r="67" spans="2:46" x14ac:dyDescent="0.35">
      <c r="B67" s="365"/>
      <c r="C67" s="334">
        <v>2020</v>
      </c>
      <c r="D67" s="197">
        <v>15372</v>
      </c>
      <c r="E67" s="304">
        <v>69943</v>
      </c>
      <c r="F67" s="159">
        <v>0.22</v>
      </c>
      <c r="G67" s="59">
        <f>[1]CAH1!N7</f>
        <v>0.87878985459998693</v>
      </c>
      <c r="H67" s="59">
        <f>[1]CAH1!O7</f>
        <v>0.90568745108270288</v>
      </c>
      <c r="I67" s="59">
        <f>[1]CAH1!P7</f>
        <v>0.85890330573123819</v>
      </c>
      <c r="J67" s="59">
        <f>[1]CAH1!Q7</f>
        <v>0.85484713875097984</v>
      </c>
      <c r="K67" s="59">
        <f>[1]CAH1!R7</f>
        <v>0.8309711971784991</v>
      </c>
      <c r="L67" s="59">
        <f>[1]CAH1!S7</f>
        <v>0.6461719979024646</v>
      </c>
      <c r="M67" s="59">
        <f>[1]CAH1!T7</f>
        <v>0.74375245322517336</v>
      </c>
      <c r="N67" s="59">
        <f>[1]CAH1!U7</f>
        <v>0.88040778983139456</v>
      </c>
      <c r="O67" s="59">
        <f>[1]CAH1!V7</f>
        <v>0.73891722244017266</v>
      </c>
      <c r="P67" s="59">
        <f>[1]CAH1!W7</f>
        <v>0.80339204174820611</v>
      </c>
      <c r="Q67" s="59">
        <f>[1]CAH1!X7</f>
        <v>0.74834999673266678</v>
      </c>
      <c r="R67" s="59">
        <f>[1]CAH1!Y7</f>
        <v>0.75627615062761511</v>
      </c>
      <c r="S67" s="59">
        <f>[1]CAH1!Z7</f>
        <v>0.76122422344035501</v>
      </c>
      <c r="T67" s="59">
        <f>[1]CAH1!AA7</f>
        <v>0.74341412012644892</v>
      </c>
      <c r="U67" s="59">
        <f>[1]CAH1!AB7</f>
        <v>0.64454509649468295</v>
      </c>
      <c r="V67" s="59">
        <f>[1]CAH1!AC7</f>
        <v>0.71855066745577689</v>
      </c>
      <c r="W67" s="59">
        <f>[1]CAH1!AE7</f>
        <v>0.79174545753514758</v>
      </c>
      <c r="X67" s="59">
        <f>[1]CAH1!AF7</f>
        <v>0.72618441161487524</v>
      </c>
      <c r="Y67" s="59">
        <f>[1]CAH1!AG7</f>
        <v>0.86212914485165792</v>
      </c>
      <c r="Z67" s="59">
        <f>[1]CAH1!AH7</f>
        <v>0.81328594860579551</v>
      </c>
      <c r="AA67" s="59">
        <f>[1]CAH1!AI7</f>
        <v>0.78926650045925728</v>
      </c>
      <c r="AB67" s="59">
        <f>[1]CAH1!AJ7</f>
        <v>0.77734067663257278</v>
      </c>
      <c r="AC67" s="59">
        <f>[1]CAH1!AK7</f>
        <v>0.69787512258908135</v>
      </c>
      <c r="AD67" s="59">
        <f>[1]CAH1!AL7</f>
        <v>0.77090956612650285</v>
      </c>
      <c r="AE67" s="59">
        <f>[1]CAH1!AM7</f>
        <v>0.63485695494902994</v>
      </c>
      <c r="AF67" s="59">
        <f>[1]CAH1!AN7</f>
        <v>0.85641836264242899</v>
      </c>
      <c r="AG67" s="59">
        <f>[1]CAH1!AO7</f>
        <v>0.87568287808127909</v>
      </c>
      <c r="AH67" s="59">
        <f>[1]CAH1!AP7</f>
        <v>0.83750687947165658</v>
      </c>
      <c r="AI67" s="59">
        <f>[1]CAH1!AQ7</f>
        <v>0.7978153062592146</v>
      </c>
      <c r="AJ67" s="59">
        <f>[1]CAH1!AR7</f>
        <v>0.81328886272971024</v>
      </c>
      <c r="AK67" s="59">
        <f>[1]CAH1!AS7</f>
        <v>0.72997187888300308</v>
      </c>
      <c r="AL67" s="59">
        <f>[1]CAH1!AT7</f>
        <v>0.81623146568691773</v>
      </c>
      <c r="AM67" s="59">
        <f>[1]CAH1!AU7</f>
        <v>0.73113052617749463</v>
      </c>
      <c r="AN67" s="59">
        <f>[1]CAH1!AV7</f>
        <v>0.7133526850507983</v>
      </c>
      <c r="AO67" s="59">
        <f>[1]CAH1!AW7</f>
        <v>0.72490779768177027</v>
      </c>
      <c r="AP67" s="59">
        <v>0.78200000000000003</v>
      </c>
      <c r="AQ67" s="59">
        <f>[1]CAH1!BT7</f>
        <v>0.86997885835095135</v>
      </c>
      <c r="AR67" s="59">
        <f>[1]CAH1!BU7</f>
        <v>0.86650275765831619</v>
      </c>
      <c r="AS67" s="59">
        <f>[1]CAH1!BV7</f>
        <v>0.79702904343192116</v>
      </c>
      <c r="AT67" s="59">
        <f>[1]CAH1!BW7</f>
        <v>0.58050139275766022</v>
      </c>
    </row>
    <row r="68" spans="2:46" x14ac:dyDescent="0.35">
      <c r="B68" s="365"/>
      <c r="C68" s="355" t="s">
        <v>159</v>
      </c>
      <c r="D68" s="355"/>
      <c r="E68" s="355"/>
      <c r="F68" s="355"/>
      <c r="G68" s="34">
        <f>G66-G65</f>
        <v>9.6489726027397804E-3</v>
      </c>
      <c r="H68" s="34">
        <f t="shared" ref="H68:M68" si="4">H66-H65</f>
        <v>1.3981894917120319E-2</v>
      </c>
      <c r="I68" s="34">
        <f t="shared" si="4"/>
        <v>7.5249641188506189E-3</v>
      </c>
      <c r="J68" s="34">
        <f t="shared" si="4"/>
        <v>1.6725344579933354E-2</v>
      </c>
      <c r="K68" s="34">
        <f t="shared" si="4"/>
        <v>1.4463788513906284E-2</v>
      </c>
      <c r="L68" s="34">
        <f t="shared" si="4"/>
        <v>2.9333783410562475E-2</v>
      </c>
      <c r="M68" s="34">
        <f t="shared" si="4"/>
        <v>2.9573555541939855E-2</v>
      </c>
      <c r="N68" s="34">
        <f>N67-N66</f>
        <v>4.0778983139455605E-4</v>
      </c>
      <c r="O68" s="34">
        <f t="shared" ref="O68:AP68" si="5">O67-O66</f>
        <v>-3.1082777559827357E-2</v>
      </c>
      <c r="P68" s="34">
        <f t="shared" si="5"/>
        <v>-1.6607958251793842E-2</v>
      </c>
      <c r="Q68" s="34">
        <f t="shared" si="5"/>
        <v>2.8349996732666805E-2</v>
      </c>
      <c r="R68" s="34">
        <f t="shared" si="5"/>
        <v>-3.3723849372384929E-2</v>
      </c>
      <c r="S68" s="34">
        <f t="shared" si="5"/>
        <v>-8.7757765596450099E-3</v>
      </c>
      <c r="T68" s="34">
        <f t="shared" si="5"/>
        <v>3.4141201264489274E-3</v>
      </c>
      <c r="U68" s="34">
        <f t="shared" si="5"/>
        <v>-4.5454903505317001E-2</v>
      </c>
      <c r="V68" s="34">
        <f t="shared" si="5"/>
        <v>-2.1449332544223099E-2</v>
      </c>
      <c r="W68" s="34">
        <f t="shared" si="5"/>
        <v>-2.8254542464852372E-2</v>
      </c>
      <c r="X68" s="34">
        <f t="shared" si="5"/>
        <v>-1.3815588385124755E-2</v>
      </c>
      <c r="Y68" s="34">
        <f t="shared" si="5"/>
        <v>2.1291448516579381E-3</v>
      </c>
      <c r="Z68" s="34">
        <f t="shared" si="5"/>
        <v>1.3285948605795461E-2</v>
      </c>
      <c r="AA68" s="34">
        <f t="shared" si="5"/>
        <v>9.2665004592572542E-3</v>
      </c>
      <c r="AB68" s="34">
        <f t="shared" si="5"/>
        <v>-2.2659323367427264E-2</v>
      </c>
      <c r="AC68" s="34">
        <f t="shared" si="5"/>
        <v>-5.2124877410918646E-2</v>
      </c>
      <c r="AD68" s="34">
        <f t="shared" si="5"/>
        <v>-9.0904338734971724E-3</v>
      </c>
      <c r="AE68" s="34">
        <f t="shared" si="5"/>
        <v>-3.5143045050970101E-2</v>
      </c>
      <c r="AF68" s="34">
        <f t="shared" si="5"/>
        <v>-1.3581637357571008E-2</v>
      </c>
      <c r="AG68" s="34">
        <f t="shared" si="5"/>
        <v>-2.431712191872093E-2</v>
      </c>
      <c r="AH68" s="34">
        <f t="shared" si="5"/>
        <v>-3.2493120528343411E-2</v>
      </c>
      <c r="AI68" s="34">
        <f t="shared" si="5"/>
        <v>-2.1846937407854483E-3</v>
      </c>
      <c r="AJ68" s="34">
        <f t="shared" si="5"/>
        <v>-1.6711137270289722E-2</v>
      </c>
      <c r="AK68" s="34">
        <f t="shared" si="5"/>
        <v>-2.0028121116996922E-2</v>
      </c>
      <c r="AL68" s="34">
        <f t="shared" si="5"/>
        <v>-1.3768534313082226E-2</v>
      </c>
      <c r="AM68" s="34">
        <f t="shared" si="5"/>
        <v>-3.8869473822505385E-2</v>
      </c>
      <c r="AN68" s="34">
        <f t="shared" si="5"/>
        <v>-3.6647314949201704E-2</v>
      </c>
      <c r="AO68" s="34">
        <f t="shared" si="5"/>
        <v>-3.5092202318229737E-2</v>
      </c>
      <c r="AP68" s="34">
        <f t="shared" si="5"/>
        <v>-3.7999999999999923E-2</v>
      </c>
      <c r="AQ68" s="34">
        <f t="shared" ref="AQ68" si="6">AQ67-AQ66</f>
        <v>-2.1141649048650457E-5</v>
      </c>
      <c r="AR68" s="34">
        <f t="shared" ref="AR68" si="7">AR67-AR66</f>
        <v>-3.4972423416838039E-3</v>
      </c>
      <c r="AS68" s="34">
        <f t="shared" ref="AS68" si="8">AS67-AS66</f>
        <v>-1.2970956568078895E-2</v>
      </c>
      <c r="AT68" s="34">
        <f t="shared" ref="AT68" si="9">AT67-AT66</f>
        <v>3.0501392757660173E-2</v>
      </c>
    </row>
    <row r="69" spans="2:46" s="26" customFormat="1" x14ac:dyDescent="0.35">
      <c r="B69" s="365"/>
      <c r="C69" s="355" t="s">
        <v>60</v>
      </c>
      <c r="D69" s="355"/>
      <c r="E69" s="355"/>
      <c r="F69" s="355"/>
      <c r="G69" s="33">
        <f>G17-G67</f>
        <v>-5.3789854599986975E-2</v>
      </c>
      <c r="H69" s="33">
        <f>H17-H67</f>
        <v>-4.9687451082702894E-2</v>
      </c>
      <c r="I69" s="33">
        <f t="shared" ref="I69:AT69" si="10">I17-I67</f>
        <v>-2.8303305731238182E-2</v>
      </c>
      <c r="J69" s="33">
        <f t="shared" si="10"/>
        <v>-2.3147138750979845E-2</v>
      </c>
      <c r="K69" s="33">
        <f t="shared" si="10"/>
        <v>-4.5871197178499079E-2</v>
      </c>
      <c r="L69" s="33">
        <f t="shared" si="10"/>
        <v>-2.6071997902464616E-2</v>
      </c>
      <c r="M69" s="33">
        <f t="shared" si="10"/>
        <v>-4.9452453225173332E-2</v>
      </c>
      <c r="N69" s="33">
        <f t="shared" si="10"/>
        <v>-2.8807789831394537E-2</v>
      </c>
      <c r="O69" s="33">
        <f t="shared" si="10"/>
        <v>-7.0117222440172711E-2</v>
      </c>
      <c r="P69" s="33">
        <f t="shared" si="10"/>
        <v>-5.6992041748206157E-2</v>
      </c>
      <c r="Q69" s="33">
        <f t="shared" si="10"/>
        <v>-8.6499967326667537E-3</v>
      </c>
      <c r="R69" s="33">
        <f t="shared" si="10"/>
        <v>-4.3176150627615151E-2</v>
      </c>
      <c r="S69" s="33">
        <f t="shared" si="10"/>
        <v>-1.5924223440355045E-2</v>
      </c>
      <c r="T69" s="33">
        <f t="shared" si="10"/>
        <v>-4.5814120126448921E-2</v>
      </c>
      <c r="U69" s="33">
        <f t="shared" si="10"/>
        <v>-8.5345096494682915E-2</v>
      </c>
      <c r="V69" s="33">
        <f t="shared" si="10"/>
        <v>-8.8450667455776899E-2</v>
      </c>
      <c r="W69" s="33">
        <f t="shared" si="10"/>
        <v>-4.1445457535147612E-2</v>
      </c>
      <c r="X69" s="33">
        <f t="shared" si="10"/>
        <v>-6.1284411614875189E-2</v>
      </c>
      <c r="Y69" s="33">
        <f t="shared" si="10"/>
        <v>-6.4259144851657957E-2</v>
      </c>
      <c r="Z69" s="33">
        <f t="shared" si="10"/>
        <v>-8.6145948605795497E-2</v>
      </c>
      <c r="AA69" s="33">
        <f t="shared" si="10"/>
        <v>-2.0296500459257238E-2</v>
      </c>
      <c r="AB69" s="33">
        <f t="shared" si="10"/>
        <v>-4.824067663257281E-2</v>
      </c>
      <c r="AC69" s="33">
        <f t="shared" si="10"/>
        <v>-2.9725122589081332E-2</v>
      </c>
      <c r="AD69" s="33">
        <f t="shared" si="10"/>
        <v>-6.6019566126502838E-2</v>
      </c>
      <c r="AE69" s="33">
        <f t="shared" si="10"/>
        <v>-4.8756954949029985E-2</v>
      </c>
      <c r="AF69" s="33">
        <f t="shared" si="10"/>
        <v>-5.2368362642428945E-2</v>
      </c>
      <c r="AG69" s="33">
        <f t="shared" si="10"/>
        <v>-3.1512878081279116E-2</v>
      </c>
      <c r="AH69" s="33">
        <f t="shared" si="10"/>
        <v>-2.6666879471656579E-2</v>
      </c>
      <c r="AI69" s="33">
        <f t="shared" si="10"/>
        <v>-2.1935306259214582E-2</v>
      </c>
      <c r="AJ69" s="33">
        <f t="shared" si="10"/>
        <v>-3.2188862729710221E-2</v>
      </c>
      <c r="AK69" s="33">
        <f t="shared" si="10"/>
        <v>-3.6271878883003095E-2</v>
      </c>
      <c r="AL69" s="33">
        <f t="shared" si="10"/>
        <v>-2.3591465686917723E-2</v>
      </c>
      <c r="AM69" s="33">
        <f t="shared" si="10"/>
        <v>-2.1670526177494653E-2</v>
      </c>
      <c r="AN69" s="33">
        <f t="shared" si="10"/>
        <v>1.0427314949201683E-2</v>
      </c>
      <c r="AO69" s="33">
        <f t="shared" si="10"/>
        <v>3.1922023182296977E-3</v>
      </c>
      <c r="AP69" s="33">
        <f t="shared" si="10"/>
        <v>-4.7800000000000065E-2</v>
      </c>
      <c r="AQ69" s="33">
        <f t="shared" si="10"/>
        <v>-2.9978858350951376E-2</v>
      </c>
      <c r="AR69" s="33">
        <f t="shared" si="10"/>
        <v>-4.3502757658316238E-2</v>
      </c>
      <c r="AS69" s="33">
        <f t="shared" si="10"/>
        <v>-6.0129043431921159E-2</v>
      </c>
      <c r="AT69" s="33">
        <f t="shared" si="10"/>
        <v>7.5398607242339821E-2</v>
      </c>
    </row>
    <row r="70" spans="2:46" s="26" customFormat="1" x14ac:dyDescent="0.35">
      <c r="B70" s="21"/>
      <c r="C70" s="21"/>
      <c r="D70" s="21"/>
      <c r="E70" s="21"/>
      <c r="F70" s="2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8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</row>
    <row r="71" spans="2:46" s="26" customFormat="1" hidden="1" x14ac:dyDescent="0.35">
      <c r="B71" s="365" t="s">
        <v>61</v>
      </c>
      <c r="C71" s="320">
        <v>2013</v>
      </c>
      <c r="D71" s="320" t="s">
        <v>52</v>
      </c>
      <c r="E71" s="320" t="s">
        <v>52</v>
      </c>
      <c r="F71" s="159">
        <v>0.26400000000000001</v>
      </c>
      <c r="G71" s="53">
        <v>0.77855711422845686</v>
      </c>
      <c r="H71" s="53">
        <v>0.81130171543895058</v>
      </c>
      <c r="I71" s="53">
        <v>0.80341023069207629</v>
      </c>
      <c r="J71" s="33" t="s">
        <v>52</v>
      </c>
      <c r="K71" s="33" t="s">
        <v>52</v>
      </c>
      <c r="L71" s="53">
        <v>0.66498993963782704</v>
      </c>
      <c r="M71" s="53">
        <v>0.7155778894472361</v>
      </c>
      <c r="N71" s="33" t="s">
        <v>52</v>
      </c>
      <c r="O71" s="33" t="s">
        <v>52</v>
      </c>
      <c r="P71" s="33" t="s">
        <v>52</v>
      </c>
      <c r="Q71" s="33" t="s">
        <v>52</v>
      </c>
      <c r="R71" s="33" t="s">
        <v>52</v>
      </c>
      <c r="S71" s="53">
        <v>0.73360242179616553</v>
      </c>
      <c r="T71" s="53">
        <v>0.73092783505154646</v>
      </c>
      <c r="U71" s="53">
        <v>0.644398766700925</v>
      </c>
      <c r="V71" s="32" t="s">
        <v>52</v>
      </c>
      <c r="W71" s="53">
        <v>0.78419811320754729</v>
      </c>
      <c r="X71" s="33" t="s">
        <v>52</v>
      </c>
      <c r="Y71" s="53">
        <v>0.81589403973509944</v>
      </c>
      <c r="Z71" s="53">
        <v>0.70030120481927705</v>
      </c>
      <c r="AA71" s="53">
        <v>0.75203252032520329</v>
      </c>
      <c r="AB71" s="53">
        <v>0.75285565939771548</v>
      </c>
      <c r="AC71" s="53">
        <v>0.72517552657973927</v>
      </c>
      <c r="AD71" s="33" t="s">
        <v>52</v>
      </c>
      <c r="AE71" s="33" t="s">
        <v>52</v>
      </c>
      <c r="AF71" s="53">
        <v>0.78211716341212745</v>
      </c>
      <c r="AG71" s="53">
        <v>0.81216648879402342</v>
      </c>
      <c r="AH71" s="53">
        <v>0.70852017937219725</v>
      </c>
      <c r="AI71" s="33" t="s">
        <v>52</v>
      </c>
      <c r="AJ71" s="53">
        <v>0.78137651821862353</v>
      </c>
      <c r="AK71" s="33" t="s">
        <v>52</v>
      </c>
      <c r="AL71" s="53">
        <v>0.81059063136456222</v>
      </c>
      <c r="AM71" s="33" t="s">
        <v>52</v>
      </c>
      <c r="AN71" s="33" t="s">
        <v>52</v>
      </c>
      <c r="AO71" s="33" t="s">
        <v>52</v>
      </c>
      <c r="AP71" s="33" t="s">
        <v>52</v>
      </c>
    </row>
    <row r="72" spans="2:46" s="26" customFormat="1" x14ac:dyDescent="0.35">
      <c r="B72" s="365"/>
      <c r="C72" s="320">
        <v>2014</v>
      </c>
      <c r="D72" s="197">
        <v>67797</v>
      </c>
      <c r="E72" s="197">
        <v>239565.37102473501</v>
      </c>
      <c r="F72" s="159">
        <v>0.28299999999999997</v>
      </c>
      <c r="G72" s="60">
        <v>0.8746270883054893</v>
      </c>
      <c r="H72" s="60">
        <v>0.89760218065269815</v>
      </c>
      <c r="I72" s="60">
        <v>0.85674483745046037</v>
      </c>
      <c r="J72" s="60">
        <v>0.85777917283230942</v>
      </c>
      <c r="K72" s="60">
        <v>0.81968569065343255</v>
      </c>
      <c r="L72" s="60">
        <v>0.67299403805433333</v>
      </c>
      <c r="M72" s="60">
        <v>0.75253892520079568</v>
      </c>
      <c r="N72" s="60">
        <v>0.87260925352856822</v>
      </c>
      <c r="O72" s="60">
        <v>0.76904919413038253</v>
      </c>
      <c r="P72" s="60">
        <v>0.80429230700300192</v>
      </c>
      <c r="Q72" s="60">
        <v>0.72703856233620368</v>
      </c>
      <c r="R72" s="60">
        <v>0.74459244592445928</v>
      </c>
      <c r="S72" s="60">
        <v>0.75320906017174827</v>
      </c>
      <c r="T72" s="60">
        <v>0.73414090867482373</v>
      </c>
      <c r="U72" s="60">
        <v>0.66161723593047284</v>
      </c>
      <c r="V72" s="60">
        <v>0.73574553047507274</v>
      </c>
      <c r="W72" s="60">
        <v>0.80404995230248899</v>
      </c>
      <c r="X72" s="60">
        <v>0.70569583362476973</v>
      </c>
      <c r="Y72" s="60">
        <v>0.82981281126567064</v>
      </c>
      <c r="Z72" s="60">
        <v>0.76232302045097011</v>
      </c>
      <c r="AA72" s="60">
        <v>0.7746491557223264</v>
      </c>
      <c r="AB72" s="60">
        <v>0.77490515236813118</v>
      </c>
      <c r="AC72" s="60">
        <v>0.73929856517909132</v>
      </c>
      <c r="AD72" s="60">
        <v>0.76378483667965236</v>
      </c>
      <c r="AE72" s="60">
        <v>0.59511179340639297</v>
      </c>
      <c r="AF72" s="60">
        <v>0.82844414813018974</v>
      </c>
      <c r="AG72" s="60">
        <v>0.86079106418789686</v>
      </c>
      <c r="AH72" s="60">
        <v>0.82264363198071511</v>
      </c>
      <c r="AI72" s="60">
        <v>0.77404147828745196</v>
      </c>
      <c r="AJ72" s="60">
        <v>0.81615465307957435</v>
      </c>
      <c r="AK72" s="60">
        <v>0.73801657856799618</v>
      </c>
      <c r="AL72" s="60">
        <v>0.81473995414504641</v>
      </c>
      <c r="AM72" s="60">
        <v>0.74050642536689226</v>
      </c>
      <c r="AN72" s="60">
        <v>0.75528016422109023</v>
      </c>
      <c r="AO72" s="60">
        <v>0.77875299905852335</v>
      </c>
      <c r="AP72" s="60">
        <v>0.8261933174224344</v>
      </c>
      <c r="AQ72" s="343" t="s">
        <v>54</v>
      </c>
      <c r="AR72" s="344"/>
      <c r="AS72" s="344"/>
      <c r="AT72" s="345"/>
    </row>
    <row r="73" spans="2:46" s="26" customFormat="1" x14ac:dyDescent="0.35">
      <c r="B73" s="365"/>
      <c r="C73" s="320">
        <v>2015</v>
      </c>
      <c r="D73" s="197">
        <v>72297</v>
      </c>
      <c r="E73" s="197">
        <v>245908.16326530612</v>
      </c>
      <c r="F73" s="159">
        <v>0.29399999999999998</v>
      </c>
      <c r="G73" s="278">
        <v>0.87651094870110813</v>
      </c>
      <c r="H73" s="278">
        <v>0.8933030646992054</v>
      </c>
      <c r="I73" s="278">
        <v>0.85554705432287681</v>
      </c>
      <c r="J73" s="278">
        <v>0.85949999304386537</v>
      </c>
      <c r="K73" s="278">
        <v>0.82017176956109528</v>
      </c>
      <c r="L73" s="278">
        <v>0.67578862038602916</v>
      </c>
      <c r="M73" s="278">
        <v>0.74844863410076556</v>
      </c>
      <c r="N73" s="278">
        <v>0.86779508519372439</v>
      </c>
      <c r="O73" s="278">
        <v>0.77044733125445719</v>
      </c>
      <c r="P73" s="278">
        <v>0.80861623154558349</v>
      </c>
      <c r="Q73" s="278">
        <v>0.71890523034966403</v>
      </c>
      <c r="R73" s="278">
        <v>0.75051638474850668</v>
      </c>
      <c r="S73" s="278">
        <v>0.75865581869182352</v>
      </c>
      <c r="T73" s="278">
        <v>0.73040196370550092</v>
      </c>
      <c r="U73" s="278">
        <v>0.66295233112264373</v>
      </c>
      <c r="V73" s="278">
        <v>0.73506103179891402</v>
      </c>
      <c r="W73" s="278">
        <v>0.8058409513793382</v>
      </c>
      <c r="X73" s="278">
        <v>0.7082349405349706</v>
      </c>
      <c r="Y73" s="278">
        <v>0.82829307895270954</v>
      </c>
      <c r="Z73" s="278">
        <v>0.75897448162054859</v>
      </c>
      <c r="AA73" s="278">
        <v>0.7737146385271666</v>
      </c>
      <c r="AB73" s="278">
        <v>0.77540466019972287</v>
      </c>
      <c r="AC73" s="278">
        <v>0.73989575203478652</v>
      </c>
      <c r="AD73" s="278">
        <v>0.76597849102864146</v>
      </c>
      <c r="AE73" s="278">
        <v>0.60914180426617537</v>
      </c>
      <c r="AF73" s="278">
        <v>0.76597849102864146</v>
      </c>
      <c r="AG73" s="278">
        <v>0.83805952330791167</v>
      </c>
      <c r="AH73" s="278">
        <v>0.86598812553011029</v>
      </c>
      <c r="AI73" s="278">
        <v>0.83250000000000002</v>
      </c>
      <c r="AJ73" s="278">
        <v>0.81633479487251093</v>
      </c>
      <c r="AK73" s="278">
        <v>0.736406354889237</v>
      </c>
      <c r="AL73" s="278">
        <v>0.81991950299409599</v>
      </c>
      <c r="AM73" s="278">
        <v>0.74471833467224779</v>
      </c>
      <c r="AN73" s="278">
        <v>0.75266913992806772</v>
      </c>
      <c r="AO73" s="278">
        <v>0.77629811838217622</v>
      </c>
      <c r="AP73" s="34">
        <v>0.82499999999999996</v>
      </c>
      <c r="AQ73" s="346"/>
      <c r="AR73" s="347"/>
      <c r="AS73" s="347"/>
      <c r="AT73" s="348"/>
    </row>
    <row r="74" spans="2:46" s="26" customFormat="1" x14ac:dyDescent="0.35">
      <c r="B74" s="365"/>
      <c r="C74" s="289">
        <v>2016</v>
      </c>
      <c r="D74" s="197">
        <v>79753</v>
      </c>
      <c r="E74" s="197">
        <v>257267.74193548388</v>
      </c>
      <c r="F74" s="159">
        <v>0.31</v>
      </c>
      <c r="G74" s="34">
        <v>0.878</v>
      </c>
      <c r="H74" s="34">
        <v>0.89700000000000002</v>
      </c>
      <c r="I74" s="34">
        <v>0.85399999999999998</v>
      </c>
      <c r="J74" s="34">
        <v>0.86099999999999999</v>
      </c>
      <c r="K74" s="34">
        <v>0.82399999999999995</v>
      </c>
      <c r="L74" s="34">
        <v>0.68700000000000006</v>
      </c>
      <c r="M74" s="34">
        <v>0.754</v>
      </c>
      <c r="N74" s="34">
        <v>0.87</v>
      </c>
      <c r="O74" s="34">
        <v>0.77300000000000002</v>
      </c>
      <c r="P74" s="34">
        <v>0.81100000000000005</v>
      </c>
      <c r="Q74" s="34">
        <v>0.71499999999999997</v>
      </c>
      <c r="R74" s="34">
        <v>0.76</v>
      </c>
      <c r="S74" s="34">
        <v>0.76600000000000001</v>
      </c>
      <c r="T74" s="34">
        <v>0.73699999999999999</v>
      </c>
      <c r="U74" s="34">
        <v>0.67900000000000005</v>
      </c>
      <c r="V74" s="34">
        <v>0.74299999999999999</v>
      </c>
      <c r="W74" s="34">
        <v>0.81399999999999995</v>
      </c>
      <c r="X74" s="34">
        <v>0.72499999999999998</v>
      </c>
      <c r="Y74" s="34">
        <v>0.83699999999999997</v>
      </c>
      <c r="Z74" s="34">
        <v>0.77200000000000002</v>
      </c>
      <c r="AA74" s="34">
        <v>0.77500000000000002</v>
      </c>
      <c r="AB74" s="34">
        <v>0.78100000000000003</v>
      </c>
      <c r="AC74" s="34">
        <v>0.74</v>
      </c>
      <c r="AD74" s="34">
        <v>0.76900000000000002</v>
      </c>
      <c r="AE74" s="34">
        <v>0.629</v>
      </c>
      <c r="AF74" s="34">
        <v>0.85</v>
      </c>
      <c r="AG74" s="34">
        <v>0.88200000000000001</v>
      </c>
      <c r="AH74" s="34">
        <v>0.84599999999999997</v>
      </c>
      <c r="AI74" s="34">
        <v>0.78800000000000003</v>
      </c>
      <c r="AJ74" s="34">
        <v>0.81899999999999995</v>
      </c>
      <c r="AK74" s="34">
        <v>0.73899999999999999</v>
      </c>
      <c r="AL74" s="34">
        <v>0.82299999999999995</v>
      </c>
      <c r="AM74" s="34">
        <v>0.751</v>
      </c>
      <c r="AN74" s="34">
        <v>0.75700000000000001</v>
      </c>
      <c r="AO74" s="34">
        <v>0.77600000000000002</v>
      </c>
      <c r="AP74" s="34">
        <v>0.82599999999999996</v>
      </c>
      <c r="AQ74" s="346"/>
      <c r="AR74" s="347"/>
      <c r="AS74" s="347"/>
      <c r="AT74" s="348"/>
    </row>
    <row r="75" spans="2:46" s="245" customFormat="1" x14ac:dyDescent="0.35">
      <c r="B75" s="365"/>
      <c r="C75" s="246">
        <v>2017</v>
      </c>
      <c r="D75" s="284">
        <v>84345</v>
      </c>
      <c r="E75" s="342">
        <v>266266</v>
      </c>
      <c r="F75" s="287">
        <v>0.318</v>
      </c>
      <c r="G75" s="206">
        <v>0.87350000000000005</v>
      </c>
      <c r="H75" s="206">
        <v>0.89270000000000005</v>
      </c>
      <c r="I75" s="206">
        <v>0.85499999999999998</v>
      </c>
      <c r="J75" s="206">
        <v>0.85699999999999998</v>
      </c>
      <c r="K75" s="206">
        <v>0.82330000000000003</v>
      </c>
      <c r="L75" s="206">
        <v>0.6855</v>
      </c>
      <c r="M75" s="206">
        <v>0.754</v>
      </c>
      <c r="N75" s="206">
        <v>0.86629999999999996</v>
      </c>
      <c r="O75" s="206">
        <v>0.7762</v>
      </c>
      <c r="P75" s="206">
        <v>0.80879999999999996</v>
      </c>
      <c r="Q75" s="206">
        <v>0.70399999999999996</v>
      </c>
      <c r="R75" s="206">
        <v>0.76780000000000004</v>
      </c>
      <c r="S75" s="206">
        <v>0.76939999999999997</v>
      </c>
      <c r="T75" s="206">
        <v>0.73199999999999998</v>
      </c>
      <c r="U75" s="206">
        <v>0.67689999999999995</v>
      </c>
      <c r="V75" s="206">
        <v>0.73219999999999996</v>
      </c>
      <c r="W75" s="206">
        <v>0.7591</v>
      </c>
      <c r="X75" s="206">
        <v>0.64539999999999997</v>
      </c>
      <c r="Y75" s="206">
        <v>0.71740000000000004</v>
      </c>
      <c r="Z75" s="206">
        <v>0.62839999999999996</v>
      </c>
      <c r="AA75" s="206">
        <v>0.76700000000000002</v>
      </c>
      <c r="AB75" s="206">
        <v>0.76370000000000005</v>
      </c>
      <c r="AC75" s="206">
        <v>0.73450000000000004</v>
      </c>
      <c r="AD75" s="206">
        <v>0.76780000000000004</v>
      </c>
      <c r="AE75" s="206">
        <v>0.627</v>
      </c>
      <c r="AF75" s="206">
        <v>0.84</v>
      </c>
      <c r="AG75" s="206">
        <v>0.86899999999999999</v>
      </c>
      <c r="AH75" s="206">
        <v>0.80930000000000002</v>
      </c>
      <c r="AI75" s="206">
        <v>0.75960000000000005</v>
      </c>
      <c r="AJ75" s="206">
        <v>0.81499999999999995</v>
      </c>
      <c r="AK75" s="206">
        <v>0.73699999999999999</v>
      </c>
      <c r="AL75" s="206">
        <v>0.81269999999999998</v>
      </c>
      <c r="AM75" s="206">
        <v>0.74450000000000005</v>
      </c>
      <c r="AN75" s="206">
        <v>0.74919999999999998</v>
      </c>
      <c r="AO75" s="206">
        <v>0.76400000000000001</v>
      </c>
      <c r="AP75" s="206">
        <v>0.82110000000000005</v>
      </c>
      <c r="AQ75" s="349"/>
      <c r="AR75" s="350"/>
      <c r="AS75" s="350"/>
      <c r="AT75" s="351"/>
    </row>
    <row r="76" spans="2:46" x14ac:dyDescent="0.35">
      <c r="B76" s="365"/>
      <c r="C76" s="320">
        <v>2018</v>
      </c>
      <c r="D76" s="197">
        <v>85404</v>
      </c>
      <c r="E76" s="197">
        <v>291678</v>
      </c>
      <c r="F76" s="159">
        <v>0.29280233682348344</v>
      </c>
      <c r="G76" s="59">
        <v>0.87398864235115037</v>
      </c>
      <c r="H76" s="59">
        <v>0.89356812905948835</v>
      </c>
      <c r="I76" s="59">
        <v>0.85074452418242597</v>
      </c>
      <c r="J76" s="59">
        <v>0.8483402902007553</v>
      </c>
      <c r="K76" s="59">
        <v>0.815247823998688</v>
      </c>
      <c r="L76" s="59">
        <v>0.68207820887808202</v>
      </c>
      <c r="M76" s="59">
        <v>0.74651833442745941</v>
      </c>
      <c r="N76" s="59">
        <v>0.87248211596385539</v>
      </c>
      <c r="O76" s="59">
        <v>0.77619315914266263</v>
      </c>
      <c r="P76" s="59">
        <v>0.80596700842910085</v>
      </c>
      <c r="Q76" s="59">
        <v>0.71109706567412245</v>
      </c>
      <c r="R76" s="59">
        <v>0.76773694209254872</v>
      </c>
      <c r="S76" s="59">
        <v>0.78102232529810012</v>
      </c>
      <c r="T76" s="59">
        <v>0.74460781984892399</v>
      </c>
      <c r="U76" s="59">
        <v>0.69489858781158187</v>
      </c>
      <c r="V76" s="59">
        <v>0.74594145240781429</v>
      </c>
      <c r="W76" s="59">
        <v>0.81151289813108718</v>
      </c>
      <c r="X76" s="59">
        <v>0.71957270847691246</v>
      </c>
      <c r="Y76" s="59">
        <v>0.83416779915599748</v>
      </c>
      <c r="Z76" s="59">
        <v>0.77545364319020238</v>
      </c>
      <c r="AA76" s="59">
        <v>0.7742482597788064</v>
      </c>
      <c r="AB76" s="59">
        <v>0.76331706155494705</v>
      </c>
      <c r="AC76" s="59">
        <v>0.7104422043482842</v>
      </c>
      <c r="AD76" s="59">
        <v>0.76005200220189506</v>
      </c>
      <c r="AE76" s="59">
        <v>0.63498558872718214</v>
      </c>
      <c r="AF76" s="59">
        <v>0.85355856121906559</v>
      </c>
      <c r="AG76" s="59">
        <v>0.88464687941326559</v>
      </c>
      <c r="AH76" s="59">
        <v>0.85226923974023738</v>
      </c>
      <c r="AI76" s="59">
        <v>0.7966903649866468</v>
      </c>
      <c r="AJ76" s="59">
        <v>0.81696978224927008</v>
      </c>
      <c r="AK76" s="59">
        <v>0.73890572509220753</v>
      </c>
      <c r="AL76" s="59">
        <v>0.81644526097606929</v>
      </c>
      <c r="AM76" s="59">
        <v>0.75405708882453759</v>
      </c>
      <c r="AN76" s="59">
        <v>0.75720198773675529</v>
      </c>
      <c r="AO76" s="59">
        <v>0.76385399383740227</v>
      </c>
      <c r="AP76" s="59">
        <v>0.80378187084642427</v>
      </c>
      <c r="AQ76" s="59">
        <v>0.86829838219339761</v>
      </c>
      <c r="AR76" s="59">
        <v>0.86803818776452479</v>
      </c>
      <c r="AS76" s="59">
        <v>0.79955112580543963</v>
      </c>
      <c r="AT76" s="59">
        <v>0.60641995501942347</v>
      </c>
    </row>
    <row r="77" spans="2:46" x14ac:dyDescent="0.35">
      <c r="B77" s="365"/>
      <c r="C77" s="320">
        <v>2019</v>
      </c>
      <c r="D77" s="341">
        <v>71098</v>
      </c>
      <c r="E77" s="197">
        <v>226016</v>
      </c>
      <c r="F77" s="159">
        <f>D77/E77</f>
        <v>0.31457064986549627</v>
      </c>
      <c r="G77" s="59">
        <v>0.88</v>
      </c>
      <c r="H77" s="59">
        <v>0.9</v>
      </c>
      <c r="I77" s="59">
        <v>0.86</v>
      </c>
      <c r="J77" s="59">
        <v>0.86</v>
      </c>
      <c r="K77" s="59">
        <v>0.83</v>
      </c>
      <c r="L77" s="59">
        <v>0.7</v>
      </c>
      <c r="M77" s="59">
        <v>0.76</v>
      </c>
      <c r="N77" s="59">
        <v>0.88</v>
      </c>
      <c r="O77" s="59">
        <v>0.79</v>
      </c>
      <c r="P77" s="59">
        <v>0.82</v>
      </c>
      <c r="Q77" s="59">
        <v>0.71</v>
      </c>
      <c r="R77" s="59">
        <v>0.78</v>
      </c>
      <c r="S77" s="59">
        <v>0.79</v>
      </c>
      <c r="T77" s="59">
        <v>0.75</v>
      </c>
      <c r="U77" s="59">
        <v>0.71</v>
      </c>
      <c r="V77" s="59">
        <v>0.75</v>
      </c>
      <c r="W77" s="59">
        <v>0.82</v>
      </c>
      <c r="X77" s="59">
        <v>0.73</v>
      </c>
      <c r="Y77" s="59">
        <v>0.84</v>
      </c>
      <c r="Z77" s="59">
        <v>0.78</v>
      </c>
      <c r="AA77" s="59">
        <v>0.78</v>
      </c>
      <c r="AB77" s="59">
        <v>0.78</v>
      </c>
      <c r="AC77" s="59">
        <v>0.74</v>
      </c>
      <c r="AD77" s="59">
        <v>0.77</v>
      </c>
      <c r="AE77" s="59">
        <v>0.66</v>
      </c>
      <c r="AF77" s="59">
        <v>0.86</v>
      </c>
      <c r="AG77" s="59">
        <v>0.89</v>
      </c>
      <c r="AH77" s="59">
        <v>0.86</v>
      </c>
      <c r="AI77" s="59">
        <v>0.8</v>
      </c>
      <c r="AJ77" s="59">
        <v>0.82</v>
      </c>
      <c r="AK77" s="59">
        <v>0.76</v>
      </c>
      <c r="AL77" s="59">
        <v>0.83</v>
      </c>
      <c r="AM77" s="59">
        <v>0.77</v>
      </c>
      <c r="AN77" s="59">
        <v>0.77</v>
      </c>
      <c r="AO77" s="59">
        <v>0.77</v>
      </c>
      <c r="AP77" s="59">
        <v>0.82</v>
      </c>
      <c r="AQ77" s="59">
        <v>0.87</v>
      </c>
      <c r="AR77" s="59">
        <v>0.88</v>
      </c>
      <c r="AS77" s="59">
        <v>0.81</v>
      </c>
      <c r="AT77" s="59">
        <v>0.56999999999999995</v>
      </c>
    </row>
    <row r="78" spans="2:46" x14ac:dyDescent="0.35">
      <c r="B78" s="365"/>
      <c r="C78" s="334">
        <v>2020</v>
      </c>
      <c r="D78" s="341">
        <v>41185</v>
      </c>
      <c r="E78" s="197">
        <v>209712</v>
      </c>
      <c r="F78" s="159">
        <v>0.19</v>
      </c>
      <c r="G78" s="59">
        <f>[1]CAH1!N5</f>
        <v>0.87210208455094484</v>
      </c>
      <c r="H78" s="59">
        <f>[1]CAH1!O5</f>
        <v>0.90121891760117012</v>
      </c>
      <c r="I78" s="59">
        <f>[1]CAH1!P5</f>
        <v>0.85126867672508344</v>
      </c>
      <c r="J78" s="59">
        <f>[1]CAH1!Q5</f>
        <v>0.84495424039048195</v>
      </c>
      <c r="K78" s="59">
        <f>[1]CAH1!R5</f>
        <v>0.81903599755948753</v>
      </c>
      <c r="L78" s="59">
        <f>[1]CAH1!S5</f>
        <v>0.67604357938548165</v>
      </c>
      <c r="M78" s="59">
        <f>[1]CAH1!T5</f>
        <v>0.75260804769001488</v>
      </c>
      <c r="N78" s="59">
        <f>[1]CAH1!U5</f>
        <v>0.8830711262264197</v>
      </c>
      <c r="O78" s="59">
        <f>[1]CAH1!V5</f>
        <v>0.75930545365615065</v>
      </c>
      <c r="P78" s="59">
        <f>[1]CAH1!W5</f>
        <v>0.80614881997269361</v>
      </c>
      <c r="Q78" s="59">
        <f>[1]CAH1!X5</f>
        <v>0.72978183415491238</v>
      </c>
      <c r="R78" s="59">
        <f>[1]CAH1!Y5</f>
        <v>0.76077454643127485</v>
      </c>
      <c r="S78" s="59">
        <f>[1]CAH1!Z5</f>
        <v>0.78827981931388114</v>
      </c>
      <c r="T78" s="59">
        <f>[1]CAH1!AA5</f>
        <v>0.75706326606413277</v>
      </c>
      <c r="U78" s="59">
        <f>[1]CAH1!AB5</f>
        <v>0.70342139667974046</v>
      </c>
      <c r="V78" s="59">
        <f>[1]CAH1!AC5</f>
        <v>0.75518620962165361</v>
      </c>
      <c r="W78" s="59">
        <f>[1]CAH1!AE5</f>
        <v>0.79166207529843891</v>
      </c>
      <c r="X78" s="59">
        <f>[1]CAH1!AF5</f>
        <v>0.71380999770343723</v>
      </c>
      <c r="Y78" s="59">
        <f>[1]CAH1!AG5</f>
        <v>0.83597002497918405</v>
      </c>
      <c r="Z78" s="59">
        <f>[1]CAH1!AH5</f>
        <v>0.78277741083223251</v>
      </c>
      <c r="AA78" s="59">
        <f>[1]CAH1!AI5</f>
        <v>0.78320135330603835</v>
      </c>
      <c r="AB78" s="59">
        <f>[1]CAH1!AJ5</f>
        <v>0.77600295348264825</v>
      </c>
      <c r="AC78" s="59">
        <f>[1]CAH1!AK5</f>
        <v>0.71001757469244287</v>
      </c>
      <c r="AD78" s="59">
        <f>[1]CAH1!AL5</f>
        <v>0.76620618959289266</v>
      </c>
      <c r="AE78" s="59">
        <f>[1]CAH1!AM5</f>
        <v>0.64172307692307695</v>
      </c>
      <c r="AF78" s="59">
        <f>[1]CAH1!AN5</f>
        <v>0.85413954859149743</v>
      </c>
      <c r="AG78" s="59">
        <f>[1]CAH1!AO5</f>
        <v>0.87321636846415362</v>
      </c>
      <c r="AH78" s="59">
        <f>[1]CAH1!AP5</f>
        <v>0.83243008333759394</v>
      </c>
      <c r="AI78" s="59">
        <f>[1]CAH1!AQ5</f>
        <v>0.80597014925373134</v>
      </c>
      <c r="AJ78" s="59">
        <f>[1]CAH1!AR5</f>
        <v>0.80757105501111948</v>
      </c>
      <c r="AK78" s="59">
        <f>[1]CAH1!AS5</f>
        <v>0.73980302548938148</v>
      </c>
      <c r="AL78" s="59">
        <f>[1]CAH1!AT5</f>
        <v>0.81411009893231467</v>
      </c>
      <c r="AM78" s="59">
        <f>[1]CAH1!AU5</f>
        <v>0.74438602525674413</v>
      </c>
      <c r="AN78" s="59">
        <f>[1]CAH1!AV5</f>
        <v>0.74889366857029838</v>
      </c>
      <c r="AO78" s="59">
        <f>[1]CAH1!AW5</f>
        <v>0.74290802067618034</v>
      </c>
      <c r="AP78" s="59">
        <v>0.79200000000000004</v>
      </c>
      <c r="AQ78" s="59">
        <f>[1]CAH1!BT5</f>
        <v>0.86965023886729864</v>
      </c>
      <c r="AR78" s="59">
        <f>[1]CAH1!BU5</f>
        <v>0.87074456128081523</v>
      </c>
      <c r="AS78" s="59">
        <f>[1]CAH1!BV5</f>
        <v>0.80432329412944803</v>
      </c>
      <c r="AT78" s="59">
        <f>[1]CAH1!BW5</f>
        <v>0.59799403632420711</v>
      </c>
    </row>
    <row r="79" spans="2:46" x14ac:dyDescent="0.35">
      <c r="B79" s="365"/>
      <c r="C79" s="355" t="s">
        <v>159</v>
      </c>
      <c r="D79" s="355"/>
      <c r="E79" s="355"/>
      <c r="F79" s="355"/>
      <c r="G79" s="33">
        <f>G78-G77</f>
        <v>-7.8979154490551595E-3</v>
      </c>
      <c r="H79" s="33">
        <f t="shared" ref="H79:AT79" si="11">H78-H77</f>
        <v>1.2189176011700997E-3</v>
      </c>
      <c r="I79" s="33">
        <f t="shared" si="11"/>
        <v>-8.731323274916547E-3</v>
      </c>
      <c r="J79" s="33">
        <f t="shared" si="11"/>
        <v>-1.5045759609518039E-2</v>
      </c>
      <c r="K79" s="33">
        <f t="shared" si="11"/>
        <v>-1.0964002440512433E-2</v>
      </c>
      <c r="L79" s="33">
        <f t="shared" si="11"/>
        <v>-2.3956420614518303E-2</v>
      </c>
      <c r="M79" s="33">
        <f t="shared" si="11"/>
        <v>-7.3919523099851281E-3</v>
      </c>
      <c r="N79" s="33">
        <f t="shared" si="11"/>
        <v>3.0711262264196959E-3</v>
      </c>
      <c r="O79" s="33">
        <f t="shared" si="11"/>
        <v>-3.0694546343849383E-2</v>
      </c>
      <c r="P79" s="33">
        <f t="shared" si="11"/>
        <v>-1.3851180027306342E-2</v>
      </c>
      <c r="Q79" s="33">
        <f t="shared" si="11"/>
        <v>1.9781834154912414E-2</v>
      </c>
      <c r="R79" s="33">
        <f t="shared" si="11"/>
        <v>-1.9225453568725182E-2</v>
      </c>
      <c r="S79" s="33">
        <f t="shared" si="11"/>
        <v>-1.7201806861188995E-3</v>
      </c>
      <c r="T79" s="33">
        <f t="shared" si="11"/>
        <v>7.0632660641327671E-3</v>
      </c>
      <c r="U79" s="33">
        <f t="shared" si="11"/>
        <v>-6.5786033202595018E-3</v>
      </c>
      <c r="V79" s="33">
        <f t="shared" si="11"/>
        <v>5.1862096216536147E-3</v>
      </c>
      <c r="W79" s="33">
        <f t="shared" si="11"/>
        <v>-2.8337924701561046E-2</v>
      </c>
      <c r="X79" s="33">
        <f t="shared" si="11"/>
        <v>-1.6190002296562755E-2</v>
      </c>
      <c r="Y79" s="33">
        <f t="shared" si="11"/>
        <v>-4.0299750208159235E-3</v>
      </c>
      <c r="Z79" s="33">
        <f t="shared" si="11"/>
        <v>2.7774108322324853E-3</v>
      </c>
      <c r="AA79" s="33">
        <f t="shared" si="11"/>
        <v>3.2013533060383237E-3</v>
      </c>
      <c r="AB79" s="33">
        <f t="shared" si="11"/>
        <v>-3.9970465173517766E-3</v>
      </c>
      <c r="AC79" s="33">
        <f t="shared" si="11"/>
        <v>-2.9982425307557126E-2</v>
      </c>
      <c r="AD79" s="33">
        <f t="shared" si="11"/>
        <v>-3.7938104071073564E-3</v>
      </c>
      <c r="AE79" s="33">
        <f t="shared" si="11"/>
        <v>-1.8276923076923079E-2</v>
      </c>
      <c r="AF79" s="33">
        <f t="shared" si="11"/>
        <v>-5.8604514085025539E-3</v>
      </c>
      <c r="AG79" s="33">
        <f t="shared" si="11"/>
        <v>-1.6783631535846388E-2</v>
      </c>
      <c r="AH79" s="33">
        <f t="shared" si="11"/>
        <v>-2.7569916662406047E-2</v>
      </c>
      <c r="AI79" s="33">
        <f t="shared" si="11"/>
        <v>5.9701492537312939E-3</v>
      </c>
      <c r="AJ79" s="33">
        <f t="shared" si="11"/>
        <v>-1.2428944988880475E-2</v>
      </c>
      <c r="AK79" s="33">
        <f t="shared" si="11"/>
        <v>-2.0196974510618526E-2</v>
      </c>
      <c r="AL79" s="33">
        <f t="shared" si="11"/>
        <v>-1.5889901067685286E-2</v>
      </c>
      <c r="AM79" s="33">
        <f t="shared" si="11"/>
        <v>-2.5613974743255885E-2</v>
      </c>
      <c r="AN79" s="33">
        <f t="shared" si="11"/>
        <v>-2.1106331429701641E-2</v>
      </c>
      <c r="AO79" s="33">
        <f t="shared" si="11"/>
        <v>-2.7091979323819682E-2</v>
      </c>
      <c r="AP79" s="33">
        <f t="shared" si="11"/>
        <v>-2.7999999999999914E-2</v>
      </c>
      <c r="AQ79" s="33">
        <f t="shared" si="11"/>
        <v>-3.4976113270135389E-4</v>
      </c>
      <c r="AR79" s="33">
        <f t="shared" si="11"/>
        <v>-9.255438719184772E-3</v>
      </c>
      <c r="AS79" s="33">
        <f t="shared" si="11"/>
        <v>-5.6767058705520235E-3</v>
      </c>
      <c r="AT79" s="33">
        <f t="shared" si="11"/>
        <v>2.7994036324207161E-2</v>
      </c>
    </row>
    <row r="80" spans="2:46" s="26" customFormat="1" x14ac:dyDescent="0.35">
      <c r="B80" s="365"/>
      <c r="C80" s="355" t="s">
        <v>62</v>
      </c>
      <c r="D80" s="355"/>
      <c r="E80" s="355"/>
      <c r="F80" s="355"/>
      <c r="G80" s="34">
        <f>G17-G78</f>
        <v>-4.7102084550944889E-2</v>
      </c>
      <c r="H80" s="34">
        <f t="shared" ref="H80:AT80" si="12">H17-H78</f>
        <v>-4.5218917601170139E-2</v>
      </c>
      <c r="I80" s="34">
        <f t="shared" si="12"/>
        <v>-2.0668676725083435E-2</v>
      </c>
      <c r="J80" s="34">
        <f t="shared" si="12"/>
        <v>-1.3254240390481953E-2</v>
      </c>
      <c r="K80" s="34">
        <f t="shared" si="12"/>
        <v>-3.3935997559487507E-2</v>
      </c>
      <c r="L80" s="34">
        <f t="shared" si="12"/>
        <v>-5.5943579385481668E-2</v>
      </c>
      <c r="M80" s="34">
        <f t="shared" si="12"/>
        <v>-5.8308047690014853E-2</v>
      </c>
      <c r="N80" s="34">
        <f t="shared" si="12"/>
        <v>-3.1471126226419677E-2</v>
      </c>
      <c r="O80" s="34">
        <f t="shared" si="12"/>
        <v>-9.0505453656150703E-2</v>
      </c>
      <c r="P80" s="34">
        <f t="shared" si="12"/>
        <v>-5.9748819972693656E-2</v>
      </c>
      <c r="Q80" s="34">
        <f t="shared" si="12"/>
        <v>9.9181658450876453E-3</v>
      </c>
      <c r="R80" s="34">
        <f t="shared" si="12"/>
        <v>-4.7674546431274889E-2</v>
      </c>
      <c r="S80" s="34">
        <f t="shared" si="12"/>
        <v>-4.2979819313881173E-2</v>
      </c>
      <c r="T80" s="34">
        <f t="shared" si="12"/>
        <v>-5.9463266064132769E-2</v>
      </c>
      <c r="U80" s="34">
        <f t="shared" si="12"/>
        <v>-0.14422139667974043</v>
      </c>
      <c r="V80" s="34">
        <f t="shared" si="12"/>
        <v>-0.12508620962165362</v>
      </c>
      <c r="W80" s="34">
        <f t="shared" si="12"/>
        <v>-4.1362075298438938E-2</v>
      </c>
      <c r="X80" s="34">
        <f t="shared" si="12"/>
        <v>-4.890999770343718E-2</v>
      </c>
      <c r="Y80" s="34">
        <f t="shared" si="12"/>
        <v>-3.8100024979184077E-2</v>
      </c>
      <c r="Z80" s="34">
        <f t="shared" si="12"/>
        <v>-5.5637410832232503E-2</v>
      </c>
      <c r="AA80" s="34">
        <f t="shared" si="12"/>
        <v>-1.4231353306038308E-2</v>
      </c>
      <c r="AB80" s="34">
        <f t="shared" si="12"/>
        <v>-4.690295348264828E-2</v>
      </c>
      <c r="AC80" s="34">
        <f t="shared" si="12"/>
        <v>-4.1867574692442844E-2</v>
      </c>
      <c r="AD80" s="34">
        <f t="shared" si="12"/>
        <v>-6.1316189592892645E-2</v>
      </c>
      <c r="AE80" s="34">
        <f t="shared" si="12"/>
        <v>-5.5623076923076997E-2</v>
      </c>
      <c r="AF80" s="34">
        <f t="shared" si="12"/>
        <v>-5.008954859149739E-2</v>
      </c>
      <c r="AG80" s="34">
        <f t="shared" si="12"/>
        <v>-2.9046368464153649E-2</v>
      </c>
      <c r="AH80" s="34">
        <f t="shared" si="12"/>
        <v>-2.1590083337593935E-2</v>
      </c>
      <c r="AI80" s="34">
        <f t="shared" si="12"/>
        <v>-3.0090149253731324E-2</v>
      </c>
      <c r="AJ80" s="34">
        <f t="shared" si="12"/>
        <v>-2.647105501111946E-2</v>
      </c>
      <c r="AK80" s="34">
        <f t="shared" si="12"/>
        <v>-4.6103025489381499E-2</v>
      </c>
      <c r="AL80" s="34">
        <f t="shared" si="12"/>
        <v>-2.1470098932314663E-2</v>
      </c>
      <c r="AM80" s="34">
        <f t="shared" si="12"/>
        <v>-3.4926025256744153E-2</v>
      </c>
      <c r="AN80" s="34">
        <f t="shared" si="12"/>
        <v>-2.5113668570298397E-2</v>
      </c>
      <c r="AO80" s="34">
        <f t="shared" si="12"/>
        <v>-1.4808020676180367E-2</v>
      </c>
      <c r="AP80" s="34">
        <f t="shared" si="12"/>
        <v>-5.7800000000000074E-2</v>
      </c>
      <c r="AQ80" s="34">
        <f t="shared" si="12"/>
        <v>-2.9650238867298673E-2</v>
      </c>
      <c r="AR80" s="34">
        <f t="shared" si="12"/>
        <v>-4.7744561280815279E-2</v>
      </c>
      <c r="AS80" s="34">
        <f t="shared" si="12"/>
        <v>-6.742329412944803E-2</v>
      </c>
      <c r="AT80" s="34">
        <f t="shared" si="12"/>
        <v>5.7905963675792926E-2</v>
      </c>
    </row>
    <row r="81" spans="2:42" s="26" customFormat="1" x14ac:dyDescent="0.35">
      <c r="B81" s="21"/>
      <c r="C81" s="21"/>
      <c r="D81" s="21"/>
      <c r="E81" s="21"/>
      <c r="F81" s="15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8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</row>
    <row r="82" spans="2:42" x14ac:dyDescent="0.35">
      <c r="B82" s="64" t="s">
        <v>63</v>
      </c>
      <c r="C82" s="28"/>
      <c r="D82" s="28"/>
      <c r="E82" s="28"/>
      <c r="F82" s="152"/>
      <c r="S82" s="55"/>
      <c r="W82" s="55"/>
      <c r="Z82" s="55">
        <f>AVERAGE(W77:Z77)</f>
        <v>0.79249999999999998</v>
      </c>
      <c r="AE82" s="56">
        <f>AVERAGE(AA77:AE77)</f>
        <v>0.746</v>
      </c>
      <c r="AO82" s="56"/>
    </row>
    <row r="83" spans="2:42" x14ac:dyDescent="0.35">
      <c r="B83" s="28"/>
      <c r="C83" s="65" t="s">
        <v>164</v>
      </c>
      <c r="D83" s="65"/>
      <c r="E83" s="65"/>
      <c r="F83" s="154"/>
    </row>
    <row r="84" spans="2:42" x14ac:dyDescent="0.35">
      <c r="B84" s="28"/>
      <c r="C84" s="66" t="s">
        <v>165</v>
      </c>
      <c r="D84" s="66"/>
      <c r="E84" s="66"/>
      <c r="F84" s="155"/>
    </row>
    <row r="85" spans="2:42" s="40" customFormat="1" x14ac:dyDescent="0.35">
      <c r="B85" s="42"/>
      <c r="C85" s="42"/>
      <c r="D85" s="42"/>
      <c r="E85" s="42"/>
      <c r="F85" s="48"/>
      <c r="G85" s="42"/>
      <c r="H85" s="42"/>
      <c r="I85" s="42"/>
      <c r="J85" s="42"/>
      <c r="K85" s="42"/>
      <c r="L85" s="42"/>
      <c r="M85" s="42"/>
      <c r="S85" s="42"/>
      <c r="T85" s="42"/>
      <c r="U85" s="42"/>
      <c r="V85" s="42"/>
      <c r="W85" s="42"/>
      <c r="Y85" s="42"/>
      <c r="Z85" s="42"/>
      <c r="AA85" s="42"/>
      <c r="AB85" s="42"/>
      <c r="AC85" s="42"/>
      <c r="AF85" s="42"/>
      <c r="AG85" s="42"/>
      <c r="AH85" s="42"/>
      <c r="AJ85" s="42"/>
      <c r="AL85" s="42"/>
      <c r="AP85" s="42"/>
    </row>
  </sheetData>
  <mergeCells count="28">
    <mergeCell ref="B49:B58"/>
    <mergeCell ref="B71:B80"/>
    <mergeCell ref="C80:F80"/>
    <mergeCell ref="B60:B69"/>
    <mergeCell ref="C69:F69"/>
    <mergeCell ref="C58:F58"/>
    <mergeCell ref="C68:F68"/>
    <mergeCell ref="C79:F79"/>
    <mergeCell ref="C44:F44"/>
    <mergeCell ref="B8:B18"/>
    <mergeCell ref="B35:B44"/>
    <mergeCell ref="B22:B31"/>
    <mergeCell ref="AJ3:AO3"/>
    <mergeCell ref="S3:V3"/>
    <mergeCell ref="W3:Z3"/>
    <mergeCell ref="G3:M3"/>
    <mergeCell ref="N3:R3"/>
    <mergeCell ref="AA3:AE3"/>
    <mergeCell ref="AF3:AI3"/>
    <mergeCell ref="C18:F18"/>
    <mergeCell ref="C31:F31"/>
    <mergeCell ref="AQ37:AT40"/>
    <mergeCell ref="AQ51:AT54"/>
    <mergeCell ref="AQ61:AT64"/>
    <mergeCell ref="AQ72:AT75"/>
    <mergeCell ref="AQ3:AT3"/>
    <mergeCell ref="AQ11:AT14"/>
    <mergeCell ref="AQ24:AT27"/>
  </mergeCells>
  <conditionalFormatting sqref="G80:AT80">
    <cfRule type="cellIs" dxfId="185" priority="75" operator="lessThanOrEqual">
      <formula>-0.05</formula>
    </cfRule>
    <cfRule type="cellIs" dxfId="184" priority="76" operator="greaterThanOrEqual">
      <formula>0.05</formula>
    </cfRule>
  </conditionalFormatting>
  <conditionalFormatting sqref="G68">
    <cfRule type="cellIs" dxfId="183" priority="62" operator="greaterThan">
      <formula>0.05</formula>
    </cfRule>
    <cfRule type="cellIs" dxfId="182" priority="63" operator="lessThanOrEqual">
      <formula>-0.05</formula>
    </cfRule>
  </conditionalFormatting>
  <conditionalFormatting sqref="G18:AT18">
    <cfRule type="cellIs" dxfId="181" priority="42" operator="lessThanOrEqual">
      <formula>-0.05</formula>
    </cfRule>
    <cfRule type="cellIs" dxfId="180" priority="43" operator="greaterThanOrEqual">
      <formula>0.05</formula>
    </cfRule>
  </conditionalFormatting>
  <conditionalFormatting sqref="H18:AT18">
    <cfRule type="cellIs" dxfId="179" priority="40" operator="lessThanOrEqual">
      <formula>-0.05</formula>
    </cfRule>
    <cfRule type="cellIs" dxfId="178" priority="41" operator="greaterThanOrEqual">
      <formula>0.05</formula>
    </cfRule>
  </conditionalFormatting>
  <conditionalFormatting sqref="G18:AT18">
    <cfRule type="cellIs" dxfId="177" priority="39" operator="greaterThan">
      <formula>0.05</formula>
    </cfRule>
  </conditionalFormatting>
  <conditionalFormatting sqref="G31:AT31">
    <cfRule type="cellIs" dxfId="176" priority="37" operator="lessThanOrEqual">
      <formula>-0.05</formula>
    </cfRule>
    <cfRule type="cellIs" dxfId="175" priority="38" operator="greaterThanOrEqual">
      <formula>0.05</formula>
    </cfRule>
  </conditionalFormatting>
  <conditionalFormatting sqref="H31:AT31">
    <cfRule type="cellIs" dxfId="174" priority="35" operator="lessThanOrEqual">
      <formula>-0.05</formula>
    </cfRule>
    <cfRule type="cellIs" dxfId="173" priority="36" operator="greaterThanOrEqual">
      <formula>0.05</formula>
    </cfRule>
  </conditionalFormatting>
  <conditionalFormatting sqref="G31:AT31">
    <cfRule type="cellIs" dxfId="172" priority="34" operator="greaterThan">
      <formula>0.05</formula>
    </cfRule>
  </conditionalFormatting>
  <conditionalFormatting sqref="G79:AT79">
    <cfRule type="cellIs" dxfId="171" priority="12" operator="lessThanOrEqual">
      <formula>-0.05</formula>
    </cfRule>
    <cfRule type="cellIs" dxfId="170" priority="13" operator="greaterThanOrEqual">
      <formula>0.05</formula>
    </cfRule>
  </conditionalFormatting>
  <conditionalFormatting sqref="H79:AT79">
    <cfRule type="cellIs" dxfId="169" priority="10" operator="lessThanOrEqual">
      <formula>-0.05</formula>
    </cfRule>
    <cfRule type="cellIs" dxfId="168" priority="11" operator="greaterThanOrEqual">
      <formula>0.05</formula>
    </cfRule>
  </conditionalFormatting>
  <conditionalFormatting sqref="G79:AT79">
    <cfRule type="cellIs" dxfId="167" priority="9" operator="greaterThan">
      <formula>0.05</formula>
    </cfRule>
  </conditionalFormatting>
  <conditionalFormatting sqref="G44:AT44">
    <cfRule type="cellIs" dxfId="166" priority="27" operator="lessThanOrEqual">
      <formula>-0.05</formula>
    </cfRule>
    <cfRule type="cellIs" dxfId="165" priority="28" operator="greaterThanOrEqual">
      <formula>0.05</formula>
    </cfRule>
  </conditionalFormatting>
  <conditionalFormatting sqref="H44:AT44">
    <cfRule type="cellIs" dxfId="164" priority="25" operator="lessThanOrEqual">
      <formula>-0.05</formula>
    </cfRule>
    <cfRule type="cellIs" dxfId="163" priority="26" operator="greaterThanOrEqual">
      <formula>0.05</formula>
    </cfRule>
  </conditionalFormatting>
  <conditionalFormatting sqref="G44:AT44">
    <cfRule type="cellIs" dxfId="162" priority="24" operator="greaterThan">
      <formula>0.05</formula>
    </cfRule>
  </conditionalFormatting>
  <conditionalFormatting sqref="G58:AT58">
    <cfRule type="cellIs" dxfId="161" priority="22" operator="lessThanOrEqual">
      <formula>-0.05</formula>
    </cfRule>
    <cfRule type="cellIs" dxfId="160" priority="23" operator="greaterThanOrEqual">
      <formula>0.05</formula>
    </cfRule>
  </conditionalFormatting>
  <conditionalFormatting sqref="H58:AT58">
    <cfRule type="cellIs" dxfId="159" priority="20" operator="lessThanOrEqual">
      <formula>-0.05</formula>
    </cfRule>
    <cfRule type="cellIs" dxfId="158" priority="21" operator="greaterThanOrEqual">
      <formula>0.05</formula>
    </cfRule>
  </conditionalFormatting>
  <conditionalFormatting sqref="G58:AT58">
    <cfRule type="cellIs" dxfId="157" priority="19" operator="greaterThan">
      <formula>0.05</formula>
    </cfRule>
  </conditionalFormatting>
  <conditionalFormatting sqref="G69:AT69">
    <cfRule type="cellIs" dxfId="156" priority="17" operator="lessThanOrEqual">
      <formula>-0.05</formula>
    </cfRule>
    <cfRule type="cellIs" dxfId="155" priority="18" operator="greaterThanOrEqual">
      <formula>0.05</formula>
    </cfRule>
  </conditionalFormatting>
  <conditionalFormatting sqref="H69:AT69">
    <cfRule type="cellIs" dxfId="154" priority="15" operator="lessThanOrEqual">
      <formula>-0.05</formula>
    </cfRule>
    <cfRule type="cellIs" dxfId="153" priority="16" operator="greaterThanOrEqual">
      <formula>0.05</formula>
    </cfRule>
  </conditionalFormatting>
  <conditionalFormatting sqref="G69:AT69">
    <cfRule type="cellIs" dxfId="152" priority="14" operator="greaterThan">
      <formula>0.05</formula>
    </cfRule>
  </conditionalFormatting>
  <conditionalFormatting sqref="H79:AT79">
    <cfRule type="cellIs" dxfId="151" priority="7" operator="lessThanOrEqual">
      <formula>-0.05</formula>
    </cfRule>
    <cfRule type="cellIs" dxfId="150" priority="8" operator="greaterThanOrEqual">
      <formula>0.05</formula>
    </cfRule>
  </conditionalFormatting>
  <conditionalFormatting sqref="H68:AT68">
    <cfRule type="cellIs" dxfId="149" priority="3" operator="greaterThan">
      <formula>0.05</formula>
    </cfRule>
    <cfRule type="cellIs" dxfId="148" priority="4" operator="lessThanOrEqual">
      <formula>-0.05</formula>
    </cfRule>
  </conditionalFormatting>
  <conditionalFormatting sqref="H69:AT69">
    <cfRule type="cellIs" dxfId="147" priority="1" operator="lessThanOrEqual">
      <formula>-0.05</formula>
    </cfRule>
    <cfRule type="cellIs" dxfId="146" priority="2" operator="greaterThanOrEqual">
      <formula>0.05</formula>
    </cfRule>
  </conditionalFormatting>
  <pageMargins left="0.23622047244094491" right="0.23622047244094491" top="0.74803149606299213" bottom="0.74803149606299213" header="0.31496062992125984" footer="0.31496062992125984"/>
  <pageSetup paperSize="9" scale="56" fitToWidth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8"/>
  <sheetViews>
    <sheetView zoomScale="75" zoomScaleNormal="75" zoomScalePageLayoutView="90" workbookViewId="0">
      <pane xSplit="3" ySplit="5" topLeftCell="D206" activePane="bottomRight" state="frozen"/>
      <selection pane="topRight" activeCell="D1" sqref="D1"/>
      <selection pane="bottomLeft" activeCell="A6" sqref="A6"/>
      <selection pane="bottomRight" activeCell="AP207" sqref="AP207:AP209"/>
    </sheetView>
  </sheetViews>
  <sheetFormatPr defaultColWidth="9.1796875" defaultRowHeight="14.5" x14ac:dyDescent="0.35"/>
  <cols>
    <col min="1" max="1" width="2.7265625" style="17" customWidth="1"/>
    <col min="2" max="2" width="22.453125" style="17" customWidth="1"/>
    <col min="3" max="3" width="15.453125" style="18" customWidth="1"/>
    <col min="4" max="5" width="12.453125" style="37" customWidth="1"/>
    <col min="6" max="6" width="12.26953125" style="163" customWidth="1"/>
    <col min="7" max="7" width="17.81640625" style="37" customWidth="1"/>
    <col min="8" max="18" width="17.81640625" style="8" customWidth="1"/>
    <col min="19" max="22" width="16.81640625" style="8" customWidth="1"/>
    <col min="23" max="23" width="16.81640625" style="39" customWidth="1"/>
    <col min="24" max="31" width="16.81640625" style="8" customWidth="1"/>
    <col min="32" max="35" width="19.453125" style="8" customWidth="1"/>
    <col min="36" max="36" width="19.453125" style="9" customWidth="1"/>
    <col min="37" max="46" width="19.453125" style="8" customWidth="1"/>
    <col min="47" max="52" width="8.7265625" customWidth="1"/>
    <col min="53" max="16384" width="9.1796875" style="1"/>
  </cols>
  <sheetData>
    <row r="1" spans="1:52" x14ac:dyDescent="0.35">
      <c r="A1" s="84" t="s">
        <v>163</v>
      </c>
      <c r="B1" s="18"/>
      <c r="C1" s="37"/>
      <c r="G1" s="8"/>
      <c r="V1" s="39"/>
      <c r="W1" s="8"/>
      <c r="AI1" s="9"/>
      <c r="AJ1" s="8"/>
      <c r="AZ1" s="83"/>
    </row>
    <row r="2" spans="1:52" x14ac:dyDescent="0.35">
      <c r="A2" s="84"/>
      <c r="B2" s="18"/>
      <c r="C2" s="37"/>
      <c r="G2" s="8"/>
      <c r="V2" s="39"/>
      <c r="W2" s="8"/>
      <c r="AI2" s="9"/>
      <c r="AJ2" s="8"/>
      <c r="AZ2" s="83"/>
    </row>
    <row r="3" spans="1:52" s="17" customFormat="1" ht="29" x14ac:dyDescent="0.35">
      <c r="B3" s="18"/>
      <c r="C3" s="37"/>
      <c r="D3" s="37"/>
      <c r="E3" s="37"/>
      <c r="F3" s="163"/>
      <c r="G3" s="376" t="s">
        <v>0</v>
      </c>
      <c r="H3" s="377"/>
      <c r="I3" s="377"/>
      <c r="J3" s="377"/>
      <c r="K3" s="377"/>
      <c r="L3" s="377"/>
      <c r="M3" s="378"/>
      <c r="N3" s="373" t="s">
        <v>1</v>
      </c>
      <c r="O3" s="374"/>
      <c r="P3" s="374"/>
      <c r="Q3" s="374"/>
      <c r="R3" s="375"/>
      <c r="S3" s="376" t="s">
        <v>2</v>
      </c>
      <c r="T3" s="377"/>
      <c r="U3" s="377"/>
      <c r="V3" s="378"/>
      <c r="W3" s="379" t="s">
        <v>3</v>
      </c>
      <c r="X3" s="380"/>
      <c r="Y3" s="380"/>
      <c r="Z3" s="381"/>
      <c r="AA3" s="376" t="s">
        <v>4</v>
      </c>
      <c r="AB3" s="377"/>
      <c r="AC3" s="377"/>
      <c r="AD3" s="377"/>
      <c r="AE3" s="378"/>
      <c r="AF3" s="376" t="s">
        <v>5</v>
      </c>
      <c r="AG3" s="377"/>
      <c r="AH3" s="377"/>
      <c r="AI3" s="378"/>
      <c r="AJ3" s="376" t="s">
        <v>6</v>
      </c>
      <c r="AK3" s="377"/>
      <c r="AL3" s="377"/>
      <c r="AM3" s="377"/>
      <c r="AN3" s="377"/>
      <c r="AO3" s="378"/>
      <c r="AP3" s="322" t="s">
        <v>7</v>
      </c>
      <c r="AQ3" s="373" t="s">
        <v>8</v>
      </c>
      <c r="AR3" s="374"/>
      <c r="AS3" s="374"/>
      <c r="AT3" s="375"/>
      <c r="AU3" s="19"/>
      <c r="AV3" s="19"/>
      <c r="AW3" s="19"/>
      <c r="AX3" s="19"/>
      <c r="AY3" s="19"/>
    </row>
    <row r="4" spans="1:52" s="4" customFormat="1" ht="15.5" x14ac:dyDescent="0.35">
      <c r="A4" s="22"/>
      <c r="B4" s="20"/>
      <c r="C4" s="28"/>
      <c r="D4" s="28"/>
      <c r="E4" s="28"/>
      <c r="F4" s="164"/>
      <c r="G4" s="85">
        <v>2.1</v>
      </c>
      <c r="H4" s="85">
        <v>2.2000000000000002</v>
      </c>
      <c r="I4" s="85">
        <v>2.2999999999999998</v>
      </c>
      <c r="J4" s="85">
        <v>2.4</v>
      </c>
      <c r="K4" s="85">
        <v>2.5</v>
      </c>
      <c r="L4" s="85">
        <v>2.6</v>
      </c>
      <c r="M4" s="85">
        <v>2.7</v>
      </c>
      <c r="N4" s="85">
        <v>4.0999999999999996</v>
      </c>
      <c r="O4" s="85">
        <v>4.2</v>
      </c>
      <c r="P4" s="85">
        <v>4.3</v>
      </c>
      <c r="Q4" s="85">
        <v>4.4000000000000004</v>
      </c>
      <c r="R4" s="85">
        <v>4.5</v>
      </c>
      <c r="S4" s="85">
        <v>6.1</v>
      </c>
      <c r="T4" s="85">
        <v>6.2</v>
      </c>
      <c r="U4" s="85">
        <v>6.3</v>
      </c>
      <c r="V4" s="85">
        <v>6.4</v>
      </c>
      <c r="W4" s="85">
        <v>10.1</v>
      </c>
      <c r="X4" s="85">
        <v>10.199999999999999</v>
      </c>
      <c r="Y4" s="85">
        <v>10.3</v>
      </c>
      <c r="Z4" s="85">
        <v>10.4</v>
      </c>
      <c r="AA4" s="85">
        <v>12.1</v>
      </c>
      <c r="AB4" s="85">
        <v>12.2</v>
      </c>
      <c r="AC4" s="85">
        <v>12.3</v>
      </c>
      <c r="AD4" s="85">
        <v>12.4</v>
      </c>
      <c r="AE4" s="85">
        <v>12.5</v>
      </c>
      <c r="AF4" s="85">
        <v>14.1</v>
      </c>
      <c r="AG4" s="85">
        <v>14.2</v>
      </c>
      <c r="AH4" s="85">
        <v>14.3</v>
      </c>
      <c r="AI4" s="85">
        <v>14.4</v>
      </c>
      <c r="AJ4" s="85">
        <v>16.100000000000001</v>
      </c>
      <c r="AK4" s="85">
        <v>16.2</v>
      </c>
      <c r="AL4" s="85">
        <v>16.3</v>
      </c>
      <c r="AM4" s="85">
        <v>16.399999999999999</v>
      </c>
      <c r="AN4" s="85">
        <v>16.5</v>
      </c>
      <c r="AO4" s="85">
        <v>16.600000000000001</v>
      </c>
      <c r="AP4" s="85">
        <v>18.100000000000001</v>
      </c>
      <c r="AQ4" s="85">
        <v>23.1</v>
      </c>
      <c r="AR4" s="85">
        <v>23.2</v>
      </c>
      <c r="AS4" s="85">
        <v>23.2</v>
      </c>
      <c r="AT4" s="85">
        <v>28</v>
      </c>
      <c r="AU4" s="330"/>
      <c r="AV4" s="330"/>
      <c r="AW4" s="330"/>
      <c r="AX4" s="330"/>
      <c r="AY4" s="330"/>
      <c r="AZ4" s="330"/>
    </row>
    <row r="5" spans="1:52" s="82" customFormat="1" ht="104" x14ac:dyDescent="0.3">
      <c r="A5" s="78"/>
      <c r="B5" s="79"/>
      <c r="C5" s="80"/>
      <c r="D5" s="77" t="s">
        <v>9</v>
      </c>
      <c r="E5" s="77" t="s">
        <v>10</v>
      </c>
      <c r="F5" s="170" t="s">
        <v>11</v>
      </c>
      <c r="G5" s="77" t="s">
        <v>12</v>
      </c>
      <c r="H5" s="77" t="s">
        <v>13</v>
      </c>
      <c r="I5" s="77" t="s">
        <v>14</v>
      </c>
      <c r="J5" s="77" t="s">
        <v>15</v>
      </c>
      <c r="K5" s="77" t="s">
        <v>16</v>
      </c>
      <c r="L5" s="77" t="s">
        <v>17</v>
      </c>
      <c r="M5" s="77" t="s">
        <v>18</v>
      </c>
      <c r="N5" s="77" t="s">
        <v>19</v>
      </c>
      <c r="O5" s="77" t="s">
        <v>20</v>
      </c>
      <c r="P5" s="77" t="s">
        <v>21</v>
      </c>
      <c r="Q5" s="77" t="s">
        <v>22</v>
      </c>
      <c r="R5" s="77" t="s">
        <v>23</v>
      </c>
      <c r="S5" s="77" t="s">
        <v>24</v>
      </c>
      <c r="T5" s="77" t="s">
        <v>25</v>
      </c>
      <c r="U5" s="77" t="s">
        <v>26</v>
      </c>
      <c r="V5" s="77" t="s">
        <v>27</v>
      </c>
      <c r="W5" s="77" t="s">
        <v>28</v>
      </c>
      <c r="X5" s="77" t="s">
        <v>29</v>
      </c>
      <c r="Y5" s="77" t="s">
        <v>30</v>
      </c>
      <c r="Z5" s="77" t="s">
        <v>31</v>
      </c>
      <c r="AA5" s="77" t="s">
        <v>32</v>
      </c>
      <c r="AB5" s="77" t="s">
        <v>33</v>
      </c>
      <c r="AC5" s="77" t="s">
        <v>34</v>
      </c>
      <c r="AD5" s="77" t="s">
        <v>35</v>
      </c>
      <c r="AE5" s="77" t="s">
        <v>36</v>
      </c>
      <c r="AF5" s="77" t="s">
        <v>37</v>
      </c>
      <c r="AG5" s="77" t="s">
        <v>38</v>
      </c>
      <c r="AH5" s="77" t="s">
        <v>39</v>
      </c>
      <c r="AI5" s="77" t="s">
        <v>40</v>
      </c>
      <c r="AJ5" s="77" t="s">
        <v>41</v>
      </c>
      <c r="AK5" s="77" t="s">
        <v>42</v>
      </c>
      <c r="AL5" s="77" t="s">
        <v>43</v>
      </c>
      <c r="AM5" s="77" t="s">
        <v>44</v>
      </c>
      <c r="AN5" s="77" t="s">
        <v>45</v>
      </c>
      <c r="AO5" s="77" t="s">
        <v>46</v>
      </c>
      <c r="AP5" s="77" t="s">
        <v>47</v>
      </c>
      <c r="AQ5" s="77" t="s">
        <v>48</v>
      </c>
      <c r="AR5" s="77" t="s">
        <v>49</v>
      </c>
      <c r="AS5" s="77" t="s">
        <v>50</v>
      </c>
      <c r="AT5" s="77" t="s">
        <v>51</v>
      </c>
      <c r="AU5" s="81"/>
      <c r="AV5" s="81"/>
      <c r="AW5" s="81"/>
      <c r="AX5" s="81"/>
      <c r="AY5" s="81"/>
    </row>
    <row r="6" spans="1:52" x14ac:dyDescent="0.35">
      <c r="B6" s="18"/>
      <c r="C6" s="37"/>
      <c r="G6" s="8"/>
      <c r="V6" s="39"/>
      <c r="W6" s="8"/>
      <c r="AI6" s="9"/>
      <c r="AJ6" s="8"/>
      <c r="AZ6" s="83"/>
    </row>
    <row r="7" spans="1:52" hidden="1" x14ac:dyDescent="0.35">
      <c r="B7" s="76"/>
      <c r="C7" s="30">
        <v>2010</v>
      </c>
      <c r="D7" s="30"/>
      <c r="E7" s="30"/>
      <c r="F7" s="258"/>
      <c r="G7" s="10">
        <v>0.89473684210526316</v>
      </c>
      <c r="H7" s="10">
        <v>0.68421052631578949</v>
      </c>
      <c r="I7" s="10">
        <v>0.44736842105263158</v>
      </c>
      <c r="J7" s="15" t="s">
        <v>52</v>
      </c>
      <c r="K7" s="10" t="s">
        <v>52</v>
      </c>
      <c r="L7" s="10">
        <v>0.55263157894736847</v>
      </c>
      <c r="M7" s="10">
        <v>0.5</v>
      </c>
      <c r="N7" s="15" t="s">
        <v>52</v>
      </c>
      <c r="O7" s="15" t="s">
        <v>52</v>
      </c>
      <c r="P7" s="15" t="s">
        <v>52</v>
      </c>
      <c r="Q7" s="15" t="s">
        <v>52</v>
      </c>
      <c r="R7" s="15" t="s">
        <v>52</v>
      </c>
      <c r="S7" s="10">
        <v>0.6216216216216216</v>
      </c>
      <c r="T7" s="10">
        <v>0.52631578947368418</v>
      </c>
      <c r="U7" s="10">
        <v>0.36842105263157893</v>
      </c>
      <c r="V7" s="32" t="s">
        <v>52</v>
      </c>
      <c r="W7" s="10">
        <v>0.54054054054054057</v>
      </c>
      <c r="X7" s="15" t="s">
        <v>52</v>
      </c>
      <c r="Y7" s="10">
        <v>0.56756756756756754</v>
      </c>
      <c r="Z7" s="10">
        <v>0.40540540540540543</v>
      </c>
      <c r="AA7" s="10">
        <v>0.51351351351351349</v>
      </c>
      <c r="AB7" s="10">
        <v>0.58333333333333337</v>
      </c>
      <c r="AC7" s="10">
        <v>0.40540540540540543</v>
      </c>
      <c r="AD7" s="15" t="s">
        <v>52</v>
      </c>
      <c r="AE7" s="15" t="s">
        <v>52</v>
      </c>
      <c r="AF7" s="10">
        <v>0.60526315789473684</v>
      </c>
      <c r="AG7" s="10">
        <v>0.89473684210526316</v>
      </c>
      <c r="AH7" s="10">
        <v>0.52631578947368418</v>
      </c>
      <c r="AI7" s="15" t="s">
        <v>52</v>
      </c>
      <c r="AJ7" s="10">
        <v>0.78947368421052633</v>
      </c>
      <c r="AK7" s="15" t="s">
        <v>52</v>
      </c>
      <c r="AL7" s="10">
        <v>0.63157894736842102</v>
      </c>
      <c r="AM7" s="15" t="s">
        <v>52</v>
      </c>
      <c r="AN7" s="15" t="s">
        <v>52</v>
      </c>
      <c r="AO7" s="15" t="s">
        <v>52</v>
      </c>
      <c r="AP7" s="32" t="s">
        <v>52</v>
      </c>
      <c r="AQ7" s="15"/>
      <c r="AR7" s="15"/>
      <c r="AS7" s="15"/>
      <c r="AT7" s="15"/>
      <c r="AZ7" s="83"/>
    </row>
    <row r="8" spans="1:52" hidden="1" x14ac:dyDescent="0.35">
      <c r="B8" s="91"/>
      <c r="C8" s="240">
        <v>2011</v>
      </c>
      <c r="D8" s="240">
        <v>23</v>
      </c>
      <c r="E8" s="240"/>
      <c r="F8" s="251"/>
      <c r="G8" s="10">
        <v>0.78260869565217395</v>
      </c>
      <c r="H8" s="10">
        <v>0.78260869565217395</v>
      </c>
      <c r="I8" s="10">
        <v>0.60869565217391308</v>
      </c>
      <c r="J8" s="15" t="s">
        <v>52</v>
      </c>
      <c r="K8" s="10" t="s">
        <v>52</v>
      </c>
      <c r="L8" s="10">
        <v>0.60869565217391308</v>
      </c>
      <c r="M8" s="10">
        <v>0.65217391304347827</v>
      </c>
      <c r="N8" s="15" t="s">
        <v>52</v>
      </c>
      <c r="O8" s="15" t="s">
        <v>52</v>
      </c>
      <c r="P8" s="15" t="s">
        <v>52</v>
      </c>
      <c r="Q8" s="15" t="s">
        <v>52</v>
      </c>
      <c r="R8" s="15" t="s">
        <v>52</v>
      </c>
      <c r="S8" s="10">
        <v>0.65217391304347827</v>
      </c>
      <c r="T8" s="10">
        <v>0.65217391304347827</v>
      </c>
      <c r="U8" s="10">
        <v>0.43478260869565216</v>
      </c>
      <c r="V8" s="32" t="s">
        <v>52</v>
      </c>
      <c r="W8" s="10">
        <v>0.65217391304347827</v>
      </c>
      <c r="X8" s="15" t="s">
        <v>52</v>
      </c>
      <c r="Y8" s="10">
        <v>0.60869565217391308</v>
      </c>
      <c r="Z8" s="10">
        <v>0.43478260869565216</v>
      </c>
      <c r="AA8" s="10">
        <v>0.43478260869565216</v>
      </c>
      <c r="AB8" s="10">
        <v>0.47826086956521741</v>
      </c>
      <c r="AC8" s="10">
        <v>0.52173913043478259</v>
      </c>
      <c r="AD8" s="15" t="s">
        <v>52</v>
      </c>
      <c r="AE8" s="15" t="s">
        <v>52</v>
      </c>
      <c r="AF8" s="10">
        <v>0.69565217391304346</v>
      </c>
      <c r="AG8" s="10">
        <v>0.52173913043478259</v>
      </c>
      <c r="AH8" s="10">
        <v>0.47826086956521741</v>
      </c>
      <c r="AI8" s="15" t="s">
        <v>52</v>
      </c>
      <c r="AJ8" s="10">
        <v>0.78260869565217395</v>
      </c>
      <c r="AK8" s="15" t="s">
        <v>52</v>
      </c>
      <c r="AL8" s="10">
        <v>0.86956521739130432</v>
      </c>
      <c r="AM8" s="15" t="s">
        <v>52</v>
      </c>
      <c r="AN8" s="15" t="s">
        <v>52</v>
      </c>
      <c r="AO8" s="15" t="s">
        <v>52</v>
      </c>
      <c r="AP8" s="32" t="s">
        <v>52</v>
      </c>
      <c r="AQ8" s="15"/>
      <c r="AR8" s="15"/>
      <c r="AS8" s="15"/>
      <c r="AT8" s="15"/>
      <c r="AZ8" s="83"/>
    </row>
    <row r="9" spans="1:52" hidden="1" x14ac:dyDescent="0.35">
      <c r="B9" s="370" t="s">
        <v>64</v>
      </c>
      <c r="C9" s="240">
        <v>2012</v>
      </c>
      <c r="D9" s="240">
        <v>50</v>
      </c>
      <c r="E9" s="240"/>
      <c r="F9" s="251">
        <v>0.24390243902439024</v>
      </c>
      <c r="G9" s="10">
        <v>0.7</v>
      </c>
      <c r="H9" s="10">
        <v>0.66</v>
      </c>
      <c r="I9" s="10">
        <v>0.56000000000000005</v>
      </c>
      <c r="J9" s="15" t="s">
        <v>52</v>
      </c>
      <c r="K9" s="10" t="s">
        <v>52</v>
      </c>
      <c r="L9" s="10">
        <v>0.52</v>
      </c>
      <c r="M9" s="10">
        <v>0.62</v>
      </c>
      <c r="N9" s="15" t="s">
        <v>52</v>
      </c>
      <c r="O9" s="15" t="s">
        <v>52</v>
      </c>
      <c r="P9" s="15" t="s">
        <v>52</v>
      </c>
      <c r="Q9" s="15" t="s">
        <v>52</v>
      </c>
      <c r="R9" s="15" t="s">
        <v>52</v>
      </c>
      <c r="S9" s="10">
        <v>0.64</v>
      </c>
      <c r="T9" s="10">
        <v>0.56000000000000005</v>
      </c>
      <c r="U9" s="10">
        <v>0.34693877551020408</v>
      </c>
      <c r="V9" s="32" t="s">
        <v>52</v>
      </c>
      <c r="W9" s="10">
        <v>0.54</v>
      </c>
      <c r="X9" s="15" t="s">
        <v>52</v>
      </c>
      <c r="Y9" s="10">
        <v>0.72</v>
      </c>
      <c r="Z9" s="10">
        <v>0.52</v>
      </c>
      <c r="AA9" s="10">
        <v>0.65306122448979587</v>
      </c>
      <c r="AB9" s="10">
        <v>0.61224489795918369</v>
      </c>
      <c r="AC9" s="10">
        <v>0.60416666666666663</v>
      </c>
      <c r="AD9" s="15" t="s">
        <v>52</v>
      </c>
      <c r="AE9" s="15" t="s">
        <v>52</v>
      </c>
      <c r="AF9" s="10">
        <v>0.72</v>
      </c>
      <c r="AG9" s="10">
        <v>0.70833333333333337</v>
      </c>
      <c r="AH9" s="10">
        <v>0.44</v>
      </c>
      <c r="AI9" s="15" t="s">
        <v>52</v>
      </c>
      <c r="AJ9" s="10">
        <v>0.72</v>
      </c>
      <c r="AK9" s="15" t="s">
        <v>52</v>
      </c>
      <c r="AL9" s="10">
        <v>0.76</v>
      </c>
      <c r="AM9" s="15" t="s">
        <v>52</v>
      </c>
      <c r="AN9" s="15" t="s">
        <v>52</v>
      </c>
      <c r="AO9" s="15" t="s">
        <v>52</v>
      </c>
      <c r="AP9" s="32" t="s">
        <v>52</v>
      </c>
      <c r="AQ9" s="15"/>
      <c r="AR9" s="15"/>
      <c r="AS9" s="15"/>
      <c r="AT9" s="15"/>
      <c r="AZ9" s="83"/>
    </row>
    <row r="10" spans="1:52" hidden="1" x14ac:dyDescent="0.35">
      <c r="B10" s="371"/>
      <c r="C10" s="240">
        <v>2013</v>
      </c>
      <c r="D10" s="240">
        <v>82</v>
      </c>
      <c r="E10" s="240">
        <v>290</v>
      </c>
      <c r="F10" s="251">
        <v>0.28275862068965518</v>
      </c>
      <c r="G10" s="12">
        <v>0.58536585365853699</v>
      </c>
      <c r="H10" s="12">
        <v>0.58536585365853655</v>
      </c>
      <c r="I10" s="12">
        <v>0.54878048780487809</v>
      </c>
      <c r="J10" s="15" t="s">
        <v>52</v>
      </c>
      <c r="K10" s="12" t="s">
        <v>52</v>
      </c>
      <c r="L10" s="12">
        <v>0.55555555555555558</v>
      </c>
      <c r="M10" s="12">
        <v>0.53658536585365857</v>
      </c>
      <c r="N10" s="15" t="s">
        <v>52</v>
      </c>
      <c r="O10" s="15" t="s">
        <v>52</v>
      </c>
      <c r="P10" s="15" t="s">
        <v>52</v>
      </c>
      <c r="Q10" s="15" t="s">
        <v>52</v>
      </c>
      <c r="R10" s="15" t="s">
        <v>52</v>
      </c>
      <c r="S10" s="14">
        <v>0.65432098765432101</v>
      </c>
      <c r="T10" s="14">
        <v>0.54320987654320985</v>
      </c>
      <c r="U10" s="14">
        <v>0.43209876543209874</v>
      </c>
      <c r="V10" s="33" t="s">
        <v>52</v>
      </c>
      <c r="W10" s="14">
        <v>0.6097560975609756</v>
      </c>
      <c r="X10" s="15" t="s">
        <v>52</v>
      </c>
      <c r="Y10" s="14">
        <v>0.53658536585365857</v>
      </c>
      <c r="Z10" s="14">
        <v>0.32098765432098764</v>
      </c>
      <c r="AA10" s="14">
        <v>0.67901234567901236</v>
      </c>
      <c r="AB10" s="14">
        <v>0.67901234567901236</v>
      </c>
      <c r="AC10" s="14">
        <v>0.59756097560975607</v>
      </c>
      <c r="AD10" s="15" t="s">
        <v>52</v>
      </c>
      <c r="AE10" s="15" t="s">
        <v>52</v>
      </c>
      <c r="AF10" s="14">
        <v>0.56097560975609762</v>
      </c>
      <c r="AG10" s="14">
        <v>0.7</v>
      </c>
      <c r="AH10" s="14">
        <v>0.47222222222222221</v>
      </c>
      <c r="AI10" s="15" t="s">
        <v>52</v>
      </c>
      <c r="AJ10" s="14">
        <v>0.65853658536585369</v>
      </c>
      <c r="AK10" s="15" t="s">
        <v>52</v>
      </c>
      <c r="AL10" s="14">
        <v>0.7407407407407407</v>
      </c>
      <c r="AM10" s="15" t="s">
        <v>52</v>
      </c>
      <c r="AN10" s="15" t="s">
        <v>52</v>
      </c>
      <c r="AO10" s="15" t="s">
        <v>52</v>
      </c>
      <c r="AP10" s="33" t="s">
        <v>52</v>
      </c>
      <c r="AQ10" s="15"/>
      <c r="AR10" s="15"/>
      <c r="AS10" s="15"/>
      <c r="AT10" s="15"/>
      <c r="AZ10" s="83"/>
    </row>
    <row r="11" spans="1:52" x14ac:dyDescent="0.35">
      <c r="B11" s="371"/>
      <c r="C11" s="240">
        <v>2014</v>
      </c>
      <c r="D11" s="240">
        <v>88</v>
      </c>
      <c r="E11" s="240">
        <v>268</v>
      </c>
      <c r="F11" s="251">
        <v>0.32835820895522388</v>
      </c>
      <c r="G11" s="12">
        <v>0.65116279069767402</v>
      </c>
      <c r="H11" s="12">
        <v>0.73863636363636365</v>
      </c>
      <c r="I11" s="12">
        <v>0.59090909090909094</v>
      </c>
      <c r="J11" s="12">
        <v>0.69411764705882351</v>
      </c>
      <c r="K11" s="12">
        <v>0.63636363636363635</v>
      </c>
      <c r="L11" s="12">
        <v>0.47126436781609193</v>
      </c>
      <c r="M11" s="12">
        <v>0.51724137931034486</v>
      </c>
      <c r="N11" s="12">
        <v>0.68181818181818177</v>
      </c>
      <c r="O11" s="12">
        <v>0.60227272727272729</v>
      </c>
      <c r="P11" s="12">
        <v>0.70114942528735635</v>
      </c>
      <c r="Q11" s="12">
        <v>0.56321839080459768</v>
      </c>
      <c r="R11" s="12">
        <v>0.60465116279069764</v>
      </c>
      <c r="S11" s="12">
        <v>0.56818181818181823</v>
      </c>
      <c r="T11" s="12">
        <v>0.52272727272727271</v>
      </c>
      <c r="U11" s="12">
        <v>0.39772727272727271</v>
      </c>
      <c r="V11" s="12">
        <v>0.38636363636363635</v>
      </c>
      <c r="W11" s="12">
        <v>0.59259259259259256</v>
      </c>
      <c r="X11" s="12">
        <v>0.59493670886075944</v>
      </c>
      <c r="Y11" s="12">
        <v>0.75324675324675328</v>
      </c>
      <c r="Z11" s="12">
        <v>0.71621621621621623</v>
      </c>
      <c r="AA11" s="12">
        <v>0.73863636363636365</v>
      </c>
      <c r="AB11" s="12">
        <v>0.67045454545454541</v>
      </c>
      <c r="AC11" s="12">
        <v>0.57471264367816088</v>
      </c>
      <c r="AD11" s="12">
        <v>0.51724137931034486</v>
      </c>
      <c r="AE11" s="12">
        <v>0.43023255813953487</v>
      </c>
      <c r="AF11" s="12">
        <v>0.71590909090909094</v>
      </c>
      <c r="AG11" s="12">
        <v>0.78823529411764703</v>
      </c>
      <c r="AH11" s="12">
        <v>0.84146341463414631</v>
      </c>
      <c r="AI11" s="12">
        <v>0.66279069767441856</v>
      </c>
      <c r="AJ11" s="12">
        <v>0.75</v>
      </c>
      <c r="AK11" s="12">
        <v>0.61363636363636365</v>
      </c>
      <c r="AL11" s="12">
        <v>0.84090909090909094</v>
      </c>
      <c r="AM11" s="12">
        <v>0.66666666666666663</v>
      </c>
      <c r="AN11" s="12">
        <v>0.52325581395348841</v>
      </c>
      <c r="AO11" s="12">
        <v>0.54022988505747127</v>
      </c>
      <c r="AP11" s="12">
        <v>0.60465116279069764</v>
      </c>
      <c r="AQ11" s="343" t="s">
        <v>54</v>
      </c>
      <c r="AR11" s="344"/>
      <c r="AS11" s="344"/>
      <c r="AT11" s="345"/>
      <c r="AZ11" s="83"/>
    </row>
    <row r="12" spans="1:52" x14ac:dyDescent="0.35">
      <c r="B12" s="371"/>
      <c r="C12" s="75">
        <v>2015</v>
      </c>
      <c r="D12" s="61">
        <v>116</v>
      </c>
      <c r="E12" s="75">
        <v>395</v>
      </c>
      <c r="F12" s="252">
        <v>0.2857142857142857</v>
      </c>
      <c r="G12" s="12">
        <v>0.7931034482758621</v>
      </c>
      <c r="H12" s="12">
        <v>0.86206896551724133</v>
      </c>
      <c r="I12" s="12">
        <v>0.73043478260869565</v>
      </c>
      <c r="J12" s="12">
        <v>0.76521739130434785</v>
      </c>
      <c r="K12" s="12">
        <v>0.68103448275862066</v>
      </c>
      <c r="L12" s="12">
        <v>0.6228070175438597</v>
      </c>
      <c r="M12" s="12">
        <v>0.69911504424778759</v>
      </c>
      <c r="N12" s="12">
        <v>0.81896551724137934</v>
      </c>
      <c r="O12" s="12">
        <v>0.67826086956521736</v>
      </c>
      <c r="P12" s="12">
        <v>0.74782608695652175</v>
      </c>
      <c r="Q12" s="12">
        <v>0.61946902654867253</v>
      </c>
      <c r="R12" s="12">
        <v>0.64035087719298245</v>
      </c>
      <c r="S12" s="12">
        <v>0.73913043478260865</v>
      </c>
      <c r="T12" s="12">
        <v>0.58771929824561409</v>
      </c>
      <c r="U12" s="12">
        <v>0.53913043478260869</v>
      </c>
      <c r="V12" s="12">
        <v>0.59649122807017541</v>
      </c>
      <c r="W12" s="12">
        <v>0.75</v>
      </c>
      <c r="X12" s="12">
        <v>0.56043956043956045</v>
      </c>
      <c r="Y12" s="12">
        <v>0.71264367816091956</v>
      </c>
      <c r="Z12" s="12">
        <v>0.61176470588235299</v>
      </c>
      <c r="AA12" s="12">
        <v>0.56140350877192979</v>
      </c>
      <c r="AB12" s="12">
        <v>0.71052631578947367</v>
      </c>
      <c r="AC12" s="12">
        <v>0.56140350877192979</v>
      </c>
      <c r="AD12" s="12">
        <v>0.66086956521739126</v>
      </c>
      <c r="AE12" s="12">
        <v>0.54867256637168138</v>
      </c>
      <c r="AF12" s="12">
        <v>0.66956521739130437</v>
      </c>
      <c r="AG12" s="12">
        <v>0.76991150442477874</v>
      </c>
      <c r="AH12" s="12">
        <v>0.74782608695652175</v>
      </c>
      <c r="AI12" s="12">
        <v>0.66956521739130437</v>
      </c>
      <c r="AJ12" s="12">
        <v>0.73684210526315785</v>
      </c>
      <c r="AK12" s="12">
        <v>0.65486725663716816</v>
      </c>
      <c r="AL12" s="12">
        <v>0.74137931034482762</v>
      </c>
      <c r="AM12" s="12">
        <v>0.71052631578947367</v>
      </c>
      <c r="AN12" s="12">
        <v>0.63478260869565217</v>
      </c>
      <c r="AO12" s="12">
        <v>0.65217391304347827</v>
      </c>
      <c r="AP12" s="12">
        <v>0.64912280701754388</v>
      </c>
      <c r="AQ12" s="346"/>
      <c r="AR12" s="347"/>
      <c r="AS12" s="347"/>
      <c r="AT12" s="348"/>
      <c r="AZ12" s="83"/>
    </row>
    <row r="13" spans="1:52" x14ac:dyDescent="0.35">
      <c r="B13" s="371"/>
      <c r="C13" s="61">
        <v>2016</v>
      </c>
      <c r="D13" s="61">
        <v>111</v>
      </c>
      <c r="E13" s="61">
        <v>415</v>
      </c>
      <c r="F13" s="252">
        <v>0.26746987951807227</v>
      </c>
      <c r="G13" s="53">
        <v>0.8</v>
      </c>
      <c r="H13" s="53">
        <v>0.81818181818181823</v>
      </c>
      <c r="I13" s="53">
        <v>0.70270270270270274</v>
      </c>
      <c r="J13" s="53">
        <v>0.8288288288288288</v>
      </c>
      <c r="K13" s="53">
        <v>0.80180180180180183</v>
      </c>
      <c r="L13" s="53">
        <v>0.62727272727272732</v>
      </c>
      <c r="M13" s="53">
        <v>0.63636363636363635</v>
      </c>
      <c r="N13" s="53">
        <v>0.7567567567567568</v>
      </c>
      <c r="O13" s="53">
        <v>0.67567567567567566</v>
      </c>
      <c r="P13" s="53">
        <v>0.68181818181818177</v>
      </c>
      <c r="Q13" s="53">
        <v>0.62385321100917435</v>
      </c>
      <c r="R13" s="53">
        <v>0.68807339449541283</v>
      </c>
      <c r="S13" s="53">
        <v>0.77272727272727271</v>
      </c>
      <c r="T13" s="53">
        <v>0.65137614678899081</v>
      </c>
      <c r="U13" s="53">
        <v>0.50458715596330272</v>
      </c>
      <c r="V13" s="53">
        <v>0.62385321100917435</v>
      </c>
      <c r="W13" s="53">
        <v>0.8</v>
      </c>
      <c r="X13" s="53">
        <v>0.7021276595744681</v>
      </c>
      <c r="Y13" s="53">
        <v>0.7857142857142857</v>
      </c>
      <c r="Z13" s="53">
        <v>0.70588235294117652</v>
      </c>
      <c r="AA13" s="53">
        <v>0.72727272727272729</v>
      </c>
      <c r="AB13" s="53">
        <v>0.60909090909090913</v>
      </c>
      <c r="AC13" s="53">
        <v>0.68468468468468469</v>
      </c>
      <c r="AD13" s="53">
        <v>0.68468468468468469</v>
      </c>
      <c r="AE13" s="53">
        <v>0.53703703703703709</v>
      </c>
      <c r="AF13" s="53">
        <v>0.80909090909090908</v>
      </c>
      <c r="AG13" s="53">
        <v>0.80733944954128445</v>
      </c>
      <c r="AH13" s="53">
        <v>0.80373831775700932</v>
      </c>
      <c r="AI13" s="53">
        <v>0.78899082568807344</v>
      </c>
      <c r="AJ13" s="53">
        <v>0.78181818181818186</v>
      </c>
      <c r="AK13" s="53">
        <v>0.6454545454545455</v>
      </c>
      <c r="AL13" s="53">
        <v>0.79816513761467889</v>
      </c>
      <c r="AM13" s="53">
        <v>0.67592592592592593</v>
      </c>
      <c r="AN13" s="53">
        <v>0.64814814814814814</v>
      </c>
      <c r="AO13" s="53">
        <v>0.69444444444444442</v>
      </c>
      <c r="AP13" s="53">
        <v>0.71296296296296291</v>
      </c>
      <c r="AQ13" s="346"/>
      <c r="AR13" s="347"/>
      <c r="AS13" s="347"/>
      <c r="AT13" s="348"/>
      <c r="AZ13" s="83"/>
    </row>
    <row r="14" spans="1:52" x14ac:dyDescent="0.35">
      <c r="B14" s="371"/>
      <c r="C14" s="61">
        <v>2017</v>
      </c>
      <c r="D14" s="61">
        <v>184</v>
      </c>
      <c r="E14" s="61">
        <v>511</v>
      </c>
      <c r="F14" s="252">
        <v>0.36007827788649704</v>
      </c>
      <c r="G14" s="53">
        <v>0.81967213114754101</v>
      </c>
      <c r="H14" s="53">
        <v>0.85869565217391308</v>
      </c>
      <c r="I14" s="53">
        <v>0.76086956521739135</v>
      </c>
      <c r="J14" s="53">
        <v>0.78142076502732238</v>
      </c>
      <c r="K14" s="53">
        <v>0.77717391304347827</v>
      </c>
      <c r="L14" s="53">
        <v>0.70652173913043481</v>
      </c>
      <c r="M14" s="53">
        <v>0.70879120879120883</v>
      </c>
      <c r="N14" s="53">
        <v>0.84782608695652173</v>
      </c>
      <c r="O14" s="53">
        <v>0.73076923076923073</v>
      </c>
      <c r="P14" s="53">
        <v>0.74863387978142082</v>
      </c>
      <c r="Q14" s="53">
        <v>0.73369565217391308</v>
      </c>
      <c r="R14" s="53">
        <v>0.75</v>
      </c>
      <c r="S14" s="53">
        <v>0.73913043478260865</v>
      </c>
      <c r="T14" s="53">
        <v>0.67934782608695654</v>
      </c>
      <c r="U14" s="53">
        <v>0.61956521739130432</v>
      </c>
      <c r="V14" s="53">
        <v>0.65217391304347827</v>
      </c>
      <c r="W14" s="53">
        <v>0.75151515151515147</v>
      </c>
      <c r="X14" s="53">
        <v>0.68456375838926176</v>
      </c>
      <c r="Y14" s="53">
        <v>0.8</v>
      </c>
      <c r="Z14" s="53">
        <v>0.75939849624060152</v>
      </c>
      <c r="AA14" s="53">
        <v>0.76630434782608692</v>
      </c>
      <c r="AB14" s="53">
        <v>0.56830601092896171</v>
      </c>
      <c r="AC14" s="53">
        <v>0.59340659340659341</v>
      </c>
      <c r="AD14" s="53">
        <v>0.66847826086956519</v>
      </c>
      <c r="AE14" s="53">
        <v>0.56353591160220995</v>
      </c>
      <c r="AF14" s="53">
        <v>0.75</v>
      </c>
      <c r="AG14" s="53">
        <v>0.83152173913043481</v>
      </c>
      <c r="AH14" s="53">
        <v>0.80110497237569056</v>
      </c>
      <c r="AI14" s="53">
        <v>0.72677595628415304</v>
      </c>
      <c r="AJ14" s="53">
        <v>0.78804347826086951</v>
      </c>
      <c r="AK14" s="53">
        <v>0.66304347826086951</v>
      </c>
      <c r="AL14" s="53">
        <v>0.82513661202185795</v>
      </c>
      <c r="AM14" s="53">
        <v>0.75543478260869568</v>
      </c>
      <c r="AN14" s="53">
        <v>0.70108695652173914</v>
      </c>
      <c r="AO14" s="53">
        <v>0.68508287292817682</v>
      </c>
      <c r="AP14" s="53">
        <v>0.74725274725274726</v>
      </c>
      <c r="AQ14" s="349"/>
      <c r="AR14" s="350"/>
      <c r="AS14" s="350"/>
      <c r="AT14" s="351"/>
      <c r="AZ14" s="83"/>
    </row>
    <row r="15" spans="1:52" x14ac:dyDescent="0.35">
      <c r="B15" s="371"/>
      <c r="C15" s="61">
        <v>2018</v>
      </c>
      <c r="D15" s="61">
        <v>142</v>
      </c>
      <c r="E15" s="61">
        <v>690</v>
      </c>
      <c r="F15" s="252">
        <v>0.20579710144927535</v>
      </c>
      <c r="G15" s="53">
        <v>0.79577464788732399</v>
      </c>
      <c r="H15" s="53">
        <v>0.81690140845070425</v>
      </c>
      <c r="I15" s="53">
        <v>0.71631205673758869</v>
      </c>
      <c r="J15" s="53">
        <v>0.81690140845070425</v>
      </c>
      <c r="K15" s="53">
        <v>0.73943661971830987</v>
      </c>
      <c r="L15" s="53">
        <v>0.63309352517985606</v>
      </c>
      <c r="M15" s="53">
        <v>0.63120567375886527</v>
      </c>
      <c r="N15" s="53">
        <v>0.8</v>
      </c>
      <c r="O15" s="53">
        <v>0.676056338028169</v>
      </c>
      <c r="P15" s="53">
        <v>0.72535211267605637</v>
      </c>
      <c r="Q15" s="53">
        <v>0.68309859154929575</v>
      </c>
      <c r="R15" s="53">
        <v>0.69064748201438853</v>
      </c>
      <c r="S15" s="53">
        <v>0.78873239436619713</v>
      </c>
      <c r="T15" s="53">
        <v>0.70422535211267601</v>
      </c>
      <c r="U15" s="53">
        <v>0.58156028368794321</v>
      </c>
      <c r="V15" s="53">
        <v>0.63829787234042556</v>
      </c>
      <c r="W15" s="53">
        <v>0.57009345794392519</v>
      </c>
      <c r="X15" s="53">
        <v>0.40404040404040403</v>
      </c>
      <c r="Y15" s="53">
        <v>0.6097560975609756</v>
      </c>
      <c r="Z15" s="53">
        <v>0.53749999999999998</v>
      </c>
      <c r="AA15" s="53">
        <v>0.67375886524822692</v>
      </c>
      <c r="AB15" s="53">
        <v>0.53191489361702127</v>
      </c>
      <c r="AC15" s="53">
        <v>0.50354609929078009</v>
      </c>
      <c r="AD15" s="53">
        <v>0.56028368794326244</v>
      </c>
      <c r="AE15" s="53">
        <v>0.51079136690647486</v>
      </c>
      <c r="AF15" s="53">
        <v>0.8</v>
      </c>
      <c r="AG15" s="53">
        <v>0.86524822695035464</v>
      </c>
      <c r="AH15" s="53">
        <v>0.79136690647482011</v>
      </c>
      <c r="AI15" s="53">
        <v>0.78260869565217395</v>
      </c>
      <c r="AJ15" s="53">
        <v>0.82857142857142863</v>
      </c>
      <c r="AK15" s="53">
        <v>0.7</v>
      </c>
      <c r="AL15" s="53">
        <v>0.78014184397163122</v>
      </c>
      <c r="AM15" s="53">
        <v>0.66666666666666663</v>
      </c>
      <c r="AN15" s="53">
        <v>0.67375886524822692</v>
      </c>
      <c r="AO15" s="53">
        <v>0.68571428571428572</v>
      </c>
      <c r="AP15" s="53">
        <v>0.64539007092198586</v>
      </c>
      <c r="AQ15" s="53">
        <v>0.82269503546099287</v>
      </c>
      <c r="AR15" s="53">
        <v>0.81294964028776984</v>
      </c>
      <c r="AS15" s="53">
        <v>0.67625899280575541</v>
      </c>
      <c r="AT15" s="53">
        <v>0.6785714285714286</v>
      </c>
      <c r="AZ15" s="83"/>
    </row>
    <row r="16" spans="1:52" x14ac:dyDescent="0.35">
      <c r="B16" s="371"/>
      <c r="C16" s="61">
        <v>2019</v>
      </c>
      <c r="D16" s="61">
        <v>114</v>
      </c>
      <c r="E16" s="61">
        <v>573</v>
      </c>
      <c r="F16" s="252">
        <f>D16/E16</f>
        <v>0.19895287958115182</v>
      </c>
      <c r="G16" s="53">
        <v>0.81415929203539827</v>
      </c>
      <c r="H16" s="53">
        <v>0.80701754385964908</v>
      </c>
      <c r="I16" s="53">
        <v>0.70175438596491224</v>
      </c>
      <c r="J16" s="53">
        <v>0.68421052631578949</v>
      </c>
      <c r="K16" s="53">
        <v>0.76315789473684215</v>
      </c>
      <c r="L16" s="53">
        <v>0.61061946902654862</v>
      </c>
      <c r="M16" s="53">
        <v>0.66363636363636369</v>
      </c>
      <c r="N16" s="53">
        <v>0.7807017543859649</v>
      </c>
      <c r="O16" s="53">
        <v>0.66666666666666663</v>
      </c>
      <c r="P16" s="53">
        <v>0.7192982456140351</v>
      </c>
      <c r="Q16" s="53">
        <v>0.6875</v>
      </c>
      <c r="R16" s="53">
        <v>0.6339285714285714</v>
      </c>
      <c r="S16" s="53">
        <v>0.7168141592920354</v>
      </c>
      <c r="T16" s="53">
        <v>0.64601769911504425</v>
      </c>
      <c r="U16" s="53">
        <v>0.61946902654867253</v>
      </c>
      <c r="V16" s="53">
        <v>0.63716814159292035</v>
      </c>
      <c r="W16" s="53">
        <v>0.68627450980392157</v>
      </c>
      <c r="X16" s="53">
        <v>0.59223300970873782</v>
      </c>
      <c r="Y16" s="53">
        <v>0.64646464646464652</v>
      </c>
      <c r="Z16" s="53">
        <v>0.63636363636363635</v>
      </c>
      <c r="AA16" s="53">
        <v>0.64912280701754388</v>
      </c>
      <c r="AB16" s="53">
        <v>0.55752212389380529</v>
      </c>
      <c r="AC16" s="53">
        <v>0.6339285714285714</v>
      </c>
      <c r="AD16" s="53">
        <v>0.625</v>
      </c>
      <c r="AE16" s="53">
        <v>0.60176991150442483</v>
      </c>
      <c r="AF16" s="53">
        <v>0.7857142857142857</v>
      </c>
      <c r="AG16" s="53">
        <v>0.85964912280701755</v>
      </c>
      <c r="AH16" s="53">
        <v>0.7767857142857143</v>
      </c>
      <c r="AI16" s="53">
        <v>0.76991150442477874</v>
      </c>
      <c r="AJ16" s="53">
        <v>0.79646017699115046</v>
      </c>
      <c r="AK16" s="53">
        <v>0.6696428571428571</v>
      </c>
      <c r="AL16" s="53">
        <v>0.75438596491228072</v>
      </c>
      <c r="AM16" s="53">
        <v>0.67567567567567566</v>
      </c>
      <c r="AN16" s="53">
        <v>0.66371681415929207</v>
      </c>
      <c r="AO16" s="53">
        <v>0.60176991150442483</v>
      </c>
      <c r="AP16" s="53">
        <v>0.67256637168141598</v>
      </c>
      <c r="AQ16" s="53">
        <v>0.80530973451327437</v>
      </c>
      <c r="AR16" s="53">
        <v>0.77876106194690264</v>
      </c>
      <c r="AS16" s="53">
        <v>0.7053571428571429</v>
      </c>
      <c r="AT16" s="53">
        <v>0.58123045158500142</v>
      </c>
      <c r="AZ16" s="83"/>
    </row>
    <row r="17" spans="1:52" x14ac:dyDescent="0.35">
      <c r="B17" s="371"/>
      <c r="C17" s="61">
        <v>2020</v>
      </c>
      <c r="D17" s="61">
        <v>104</v>
      </c>
      <c r="E17" s="61">
        <v>773</v>
      </c>
      <c r="F17" s="252">
        <f>D17/E17</f>
        <v>0.13454075032341525</v>
      </c>
      <c r="G17" s="53">
        <v>0.79610000000000003</v>
      </c>
      <c r="H17" s="53">
        <v>0.80769999999999997</v>
      </c>
      <c r="I17" s="53">
        <v>0.72550000000000003</v>
      </c>
      <c r="J17" s="53">
        <v>0.7157</v>
      </c>
      <c r="K17" s="53">
        <v>0.76700000000000002</v>
      </c>
      <c r="L17" s="53">
        <v>0.61770000000000003</v>
      </c>
      <c r="M17" s="53">
        <v>0.71</v>
      </c>
      <c r="N17" s="53">
        <v>0.82689999999999997</v>
      </c>
      <c r="O17" s="53">
        <v>0.69610000000000005</v>
      </c>
      <c r="P17" s="53">
        <v>0.7843</v>
      </c>
      <c r="Q17" s="53">
        <v>0.7157</v>
      </c>
      <c r="R17" s="53">
        <v>0.64359999999999995</v>
      </c>
      <c r="S17" s="53">
        <v>0.76700000000000002</v>
      </c>
      <c r="T17" s="53">
        <v>0.67310000000000003</v>
      </c>
      <c r="U17" s="53">
        <v>0.60189999999999999</v>
      </c>
      <c r="V17" s="53">
        <v>0.66020000000000001</v>
      </c>
      <c r="W17" s="53">
        <v>0.68689999999999996</v>
      </c>
      <c r="X17" s="53">
        <v>0.54169999999999996</v>
      </c>
      <c r="Y17" s="53">
        <v>0.65259999999999996</v>
      </c>
      <c r="Z17" s="53">
        <v>0.63739999999999997</v>
      </c>
      <c r="AA17" s="53">
        <v>0.79810000000000003</v>
      </c>
      <c r="AB17" s="53">
        <v>0.74039999999999995</v>
      </c>
      <c r="AC17" s="53">
        <v>0.75490000000000002</v>
      </c>
      <c r="AD17" s="53">
        <v>0.77669999999999995</v>
      </c>
      <c r="AE17" s="53">
        <v>0.63109999999999999</v>
      </c>
      <c r="AF17" s="53">
        <v>0.80579999999999996</v>
      </c>
      <c r="AG17" s="53">
        <v>0.85580000000000001</v>
      </c>
      <c r="AH17" s="53">
        <v>0.87</v>
      </c>
      <c r="AI17" s="53">
        <v>0.85580000000000001</v>
      </c>
      <c r="AJ17" s="53">
        <v>0.80579999999999996</v>
      </c>
      <c r="AK17" s="53">
        <v>0.65390000000000004</v>
      </c>
      <c r="AL17" s="53">
        <v>0.77890000000000004</v>
      </c>
      <c r="AM17" s="53">
        <v>0.80389999999999995</v>
      </c>
      <c r="AN17" s="53">
        <v>0.78639999999999999</v>
      </c>
      <c r="AO17" s="53">
        <v>0.68269999999999997</v>
      </c>
      <c r="AP17" s="53">
        <v>0.71150000000000002</v>
      </c>
      <c r="AQ17" s="53">
        <v>0.875</v>
      </c>
      <c r="AR17" s="53">
        <v>0.83494999999999997</v>
      </c>
      <c r="AS17" s="53">
        <v>0.76239999999999997</v>
      </c>
      <c r="AT17" s="53">
        <v>0.72699999999999998</v>
      </c>
      <c r="AZ17" s="83"/>
    </row>
    <row r="18" spans="1:52" x14ac:dyDescent="0.35">
      <c r="B18" s="372"/>
      <c r="C18" s="369" t="s">
        <v>159</v>
      </c>
      <c r="D18" s="369"/>
      <c r="E18" s="369"/>
      <c r="F18" s="369"/>
      <c r="G18" s="33">
        <f>G17-G16</f>
        <v>-1.8059292035398244E-2</v>
      </c>
      <c r="H18" s="33">
        <f t="shared" ref="H18:AP18" si="0">H17-H16</f>
        <v>6.8245614035089552E-4</v>
      </c>
      <c r="I18" s="33">
        <f t="shared" si="0"/>
        <v>2.3745614035087792E-2</v>
      </c>
      <c r="J18" s="33">
        <f t="shared" si="0"/>
        <v>3.1489473684210512E-2</v>
      </c>
      <c r="K18" s="33">
        <f t="shared" si="0"/>
        <v>3.8421052631578689E-3</v>
      </c>
      <c r="L18" s="33">
        <f t="shared" si="0"/>
        <v>7.0805309734514044E-3</v>
      </c>
      <c r="M18" s="33">
        <f t="shared" si="0"/>
        <v>4.6363636363636274E-2</v>
      </c>
      <c r="N18" s="33">
        <f t="shared" si="0"/>
        <v>4.6198245614035072E-2</v>
      </c>
      <c r="O18" s="33">
        <f t="shared" si="0"/>
        <v>2.9433333333333422E-2</v>
      </c>
      <c r="P18" s="33">
        <f t="shared" si="0"/>
        <v>6.5001754385964894E-2</v>
      </c>
      <c r="Q18" s="33">
        <f t="shared" si="0"/>
        <v>2.8200000000000003E-2</v>
      </c>
      <c r="R18" s="33">
        <f t="shared" si="0"/>
        <v>9.6714285714285531E-3</v>
      </c>
      <c r="S18" s="33">
        <f t="shared" si="0"/>
        <v>5.0185840707964613E-2</v>
      </c>
      <c r="T18" s="33">
        <f t="shared" si="0"/>
        <v>2.7082300884955779E-2</v>
      </c>
      <c r="U18" s="33">
        <f t="shared" si="0"/>
        <v>-1.7569026548672539E-2</v>
      </c>
      <c r="V18" s="33">
        <f t="shared" si="0"/>
        <v>2.3031858407079664E-2</v>
      </c>
      <c r="W18" s="33">
        <f t="shared" si="0"/>
        <v>6.2549019607838208E-4</v>
      </c>
      <c r="X18" s="33">
        <f t="shared" si="0"/>
        <v>-5.0533009708737864E-2</v>
      </c>
      <c r="Y18" s="33">
        <f t="shared" si="0"/>
        <v>6.1353535353534383E-3</v>
      </c>
      <c r="Z18" s="33">
        <f t="shared" si="0"/>
        <v>1.0363636363636131E-3</v>
      </c>
      <c r="AA18" s="33">
        <f t="shared" si="0"/>
        <v>0.14897719298245615</v>
      </c>
      <c r="AB18" s="33">
        <f t="shared" si="0"/>
        <v>0.18287787610619466</v>
      </c>
      <c r="AC18" s="33">
        <f t="shared" si="0"/>
        <v>0.12097142857142862</v>
      </c>
      <c r="AD18" s="33">
        <f t="shared" si="0"/>
        <v>0.15169999999999995</v>
      </c>
      <c r="AE18" s="33">
        <f t="shared" si="0"/>
        <v>2.9330088495575168E-2</v>
      </c>
      <c r="AF18" s="33">
        <f t="shared" si="0"/>
        <v>2.0085714285714262E-2</v>
      </c>
      <c r="AG18" s="33">
        <f t="shared" si="0"/>
        <v>-3.8491228070175465E-3</v>
      </c>
      <c r="AH18" s="33">
        <f t="shared" si="0"/>
        <v>9.3214285714285694E-2</v>
      </c>
      <c r="AI18" s="33">
        <f t="shared" si="0"/>
        <v>8.5888495575221269E-2</v>
      </c>
      <c r="AJ18" s="33">
        <f t="shared" si="0"/>
        <v>9.3398230088495016E-3</v>
      </c>
      <c r="AK18" s="33">
        <f t="shared" si="0"/>
        <v>-1.5742857142857059E-2</v>
      </c>
      <c r="AL18" s="33">
        <f t="shared" si="0"/>
        <v>2.4514035087719321E-2</v>
      </c>
      <c r="AM18" s="33">
        <f t="shared" si="0"/>
        <v>0.12822432432432429</v>
      </c>
      <c r="AN18" s="33">
        <f t="shared" si="0"/>
        <v>0.12268318584070792</v>
      </c>
      <c r="AO18" s="33">
        <f t="shared" si="0"/>
        <v>8.0930088495575148E-2</v>
      </c>
      <c r="AP18" s="33">
        <f t="shared" si="0"/>
        <v>3.8933628318584046E-2</v>
      </c>
      <c r="AQ18" s="33">
        <f t="shared" ref="AQ18" si="1">AQ17-AQ16</f>
        <v>6.9690265486725633E-2</v>
      </c>
      <c r="AR18" s="33">
        <f t="shared" ref="AR18" si="2">AR17-AR16</f>
        <v>5.6188938053097326E-2</v>
      </c>
      <c r="AS18" s="33">
        <f t="shared" ref="AS18" si="3">AS17-AS16</f>
        <v>5.7042857142857062E-2</v>
      </c>
      <c r="AT18" s="33">
        <f t="shared" ref="AT18" si="4">AT17-AT16</f>
        <v>0.14576954841499856</v>
      </c>
      <c r="AZ18" s="83"/>
    </row>
    <row r="19" spans="1:52" s="5" customFormat="1" x14ac:dyDescent="0.35">
      <c r="A19" s="40"/>
      <c r="B19" s="49"/>
      <c r="C19" s="50"/>
      <c r="D19" s="50"/>
      <c r="E19" s="50"/>
      <c r="F19" s="5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51"/>
      <c r="AV19" s="51"/>
      <c r="AW19" s="51"/>
      <c r="AX19" s="51"/>
      <c r="AY19" s="51"/>
      <c r="AZ19" s="331"/>
    </row>
    <row r="20" spans="1:52" hidden="1" x14ac:dyDescent="0.35">
      <c r="B20" s="366" t="s">
        <v>65</v>
      </c>
      <c r="C20" s="240">
        <v>2012</v>
      </c>
      <c r="D20" s="61" t="s">
        <v>52</v>
      </c>
      <c r="E20" s="61"/>
      <c r="F20" s="173" t="s">
        <v>52</v>
      </c>
      <c r="G20" s="10" t="s">
        <v>52</v>
      </c>
      <c r="H20" s="10" t="s">
        <v>52</v>
      </c>
      <c r="I20" s="10" t="s">
        <v>52</v>
      </c>
      <c r="J20" s="10" t="s">
        <v>52</v>
      </c>
      <c r="K20" s="10" t="s">
        <v>52</v>
      </c>
      <c r="L20" s="10" t="s">
        <v>52</v>
      </c>
      <c r="M20" s="10" t="s">
        <v>52</v>
      </c>
      <c r="N20" s="10" t="s">
        <v>52</v>
      </c>
      <c r="O20" s="10" t="s">
        <v>52</v>
      </c>
      <c r="P20" s="10" t="s">
        <v>52</v>
      </c>
      <c r="Q20" s="10" t="s">
        <v>52</v>
      </c>
      <c r="R20" s="10" t="s">
        <v>52</v>
      </c>
      <c r="S20" s="10" t="s">
        <v>52</v>
      </c>
      <c r="T20" s="10" t="s">
        <v>52</v>
      </c>
      <c r="U20" s="10" t="s">
        <v>52</v>
      </c>
      <c r="V20" s="10" t="s">
        <v>52</v>
      </c>
      <c r="W20" s="10" t="s">
        <v>52</v>
      </c>
      <c r="X20" s="10" t="s">
        <v>52</v>
      </c>
      <c r="Y20" s="10" t="s">
        <v>52</v>
      </c>
      <c r="Z20" s="10" t="s">
        <v>52</v>
      </c>
      <c r="AA20" s="10" t="s">
        <v>52</v>
      </c>
      <c r="AB20" s="10" t="s">
        <v>52</v>
      </c>
      <c r="AC20" s="10" t="s">
        <v>52</v>
      </c>
      <c r="AD20" s="10" t="s">
        <v>52</v>
      </c>
      <c r="AE20" s="10" t="s">
        <v>52</v>
      </c>
      <c r="AF20" s="10" t="s">
        <v>52</v>
      </c>
      <c r="AG20" s="10" t="s">
        <v>52</v>
      </c>
      <c r="AH20" s="10" t="s">
        <v>52</v>
      </c>
      <c r="AI20" s="10" t="s">
        <v>52</v>
      </c>
      <c r="AJ20" s="10" t="s">
        <v>52</v>
      </c>
      <c r="AK20" s="10" t="s">
        <v>52</v>
      </c>
      <c r="AL20" s="10" t="s">
        <v>52</v>
      </c>
      <c r="AM20" s="10" t="s">
        <v>52</v>
      </c>
      <c r="AN20" s="10" t="s">
        <v>52</v>
      </c>
      <c r="AO20" s="10" t="s">
        <v>52</v>
      </c>
      <c r="AP20" s="10" t="s">
        <v>52</v>
      </c>
      <c r="AQ20" s="10"/>
      <c r="AR20" s="10"/>
      <c r="AS20" s="10"/>
      <c r="AT20" s="10"/>
      <c r="AZ20" s="83"/>
    </row>
    <row r="21" spans="1:52" hidden="1" x14ac:dyDescent="0.35">
      <c r="B21" s="367"/>
      <c r="C21" s="240">
        <v>2013</v>
      </c>
      <c r="D21" s="61" t="s">
        <v>52</v>
      </c>
      <c r="E21" s="61" t="s">
        <v>52</v>
      </c>
      <c r="F21" s="173" t="s">
        <v>52</v>
      </c>
      <c r="G21" s="12" t="s">
        <v>52</v>
      </c>
      <c r="H21" s="12" t="s">
        <v>52</v>
      </c>
      <c r="I21" s="12" t="s">
        <v>52</v>
      </c>
      <c r="J21" s="12" t="s">
        <v>52</v>
      </c>
      <c r="K21" s="12" t="s">
        <v>52</v>
      </c>
      <c r="L21" s="12" t="s">
        <v>52</v>
      </c>
      <c r="M21" s="12" t="s">
        <v>52</v>
      </c>
      <c r="N21" s="12" t="s">
        <v>52</v>
      </c>
      <c r="O21" s="12" t="s">
        <v>52</v>
      </c>
      <c r="P21" s="12" t="s">
        <v>52</v>
      </c>
      <c r="Q21" s="12" t="s">
        <v>52</v>
      </c>
      <c r="R21" s="12" t="s">
        <v>52</v>
      </c>
      <c r="S21" s="12" t="s">
        <v>52</v>
      </c>
      <c r="T21" s="12" t="s">
        <v>52</v>
      </c>
      <c r="U21" s="12" t="s">
        <v>52</v>
      </c>
      <c r="V21" s="12" t="s">
        <v>52</v>
      </c>
      <c r="W21" s="12" t="s">
        <v>52</v>
      </c>
      <c r="X21" s="12" t="s">
        <v>52</v>
      </c>
      <c r="Y21" s="12" t="s">
        <v>52</v>
      </c>
      <c r="Z21" s="12" t="s">
        <v>52</v>
      </c>
      <c r="AA21" s="12" t="s">
        <v>52</v>
      </c>
      <c r="AB21" s="12" t="s">
        <v>52</v>
      </c>
      <c r="AC21" s="12" t="s">
        <v>52</v>
      </c>
      <c r="AD21" s="12" t="s">
        <v>52</v>
      </c>
      <c r="AE21" s="12" t="s">
        <v>52</v>
      </c>
      <c r="AF21" s="12" t="s">
        <v>52</v>
      </c>
      <c r="AG21" s="12" t="s">
        <v>52</v>
      </c>
      <c r="AH21" s="12" t="s">
        <v>52</v>
      </c>
      <c r="AI21" s="12" t="s">
        <v>52</v>
      </c>
      <c r="AJ21" s="12" t="s">
        <v>52</v>
      </c>
      <c r="AK21" s="12" t="s">
        <v>52</v>
      </c>
      <c r="AL21" s="12" t="s">
        <v>52</v>
      </c>
      <c r="AM21" s="12" t="s">
        <v>52</v>
      </c>
      <c r="AN21" s="12" t="s">
        <v>52</v>
      </c>
      <c r="AO21" s="12" t="s">
        <v>52</v>
      </c>
      <c r="AP21" s="12" t="s">
        <v>52</v>
      </c>
      <c r="AQ21" s="12"/>
      <c r="AR21" s="12"/>
      <c r="AS21" s="12"/>
      <c r="AT21" s="12"/>
      <c r="AZ21" s="83"/>
    </row>
    <row r="22" spans="1:52" x14ac:dyDescent="0.35">
      <c r="B22" s="367"/>
      <c r="C22" s="61">
        <v>2014</v>
      </c>
      <c r="D22" s="61" t="s">
        <v>52</v>
      </c>
      <c r="E22" s="61" t="s">
        <v>52</v>
      </c>
      <c r="F22" s="61" t="s">
        <v>52</v>
      </c>
      <c r="G22" s="12" t="s">
        <v>52</v>
      </c>
      <c r="H22" s="12" t="s">
        <v>52</v>
      </c>
      <c r="I22" s="12" t="s">
        <v>52</v>
      </c>
      <c r="J22" s="12" t="s">
        <v>52</v>
      </c>
      <c r="K22" s="12" t="s">
        <v>52</v>
      </c>
      <c r="L22" s="12" t="s">
        <v>52</v>
      </c>
      <c r="M22" s="12" t="s">
        <v>52</v>
      </c>
      <c r="N22" s="12" t="s">
        <v>52</v>
      </c>
      <c r="O22" s="12" t="s">
        <v>52</v>
      </c>
      <c r="P22" s="12" t="s">
        <v>52</v>
      </c>
      <c r="Q22" s="12" t="s">
        <v>52</v>
      </c>
      <c r="R22" s="12" t="s">
        <v>52</v>
      </c>
      <c r="S22" s="12" t="s">
        <v>52</v>
      </c>
      <c r="T22" s="12" t="s">
        <v>52</v>
      </c>
      <c r="U22" s="12" t="s">
        <v>52</v>
      </c>
      <c r="V22" s="12" t="s">
        <v>52</v>
      </c>
      <c r="W22" s="12" t="s">
        <v>52</v>
      </c>
      <c r="X22" s="12" t="s">
        <v>52</v>
      </c>
      <c r="Y22" s="12" t="s">
        <v>52</v>
      </c>
      <c r="Z22" s="12" t="s">
        <v>52</v>
      </c>
      <c r="AA22" s="12" t="s">
        <v>52</v>
      </c>
      <c r="AB22" s="12" t="s">
        <v>52</v>
      </c>
      <c r="AC22" s="12" t="s">
        <v>52</v>
      </c>
      <c r="AD22" s="12" t="s">
        <v>52</v>
      </c>
      <c r="AE22" s="12" t="s">
        <v>52</v>
      </c>
      <c r="AF22" s="12" t="s">
        <v>52</v>
      </c>
      <c r="AG22" s="12" t="s">
        <v>52</v>
      </c>
      <c r="AH22" s="12" t="s">
        <v>52</v>
      </c>
      <c r="AI22" s="12" t="s">
        <v>52</v>
      </c>
      <c r="AJ22" s="12" t="s">
        <v>52</v>
      </c>
      <c r="AK22" s="12" t="s">
        <v>52</v>
      </c>
      <c r="AL22" s="12" t="s">
        <v>52</v>
      </c>
      <c r="AM22" s="12" t="s">
        <v>52</v>
      </c>
      <c r="AN22" s="12" t="s">
        <v>52</v>
      </c>
      <c r="AO22" s="12" t="s">
        <v>52</v>
      </c>
      <c r="AP22" s="12" t="s">
        <v>52</v>
      </c>
      <c r="AQ22" s="343" t="s">
        <v>54</v>
      </c>
      <c r="AR22" s="344"/>
      <c r="AS22" s="344"/>
      <c r="AT22" s="345"/>
      <c r="AZ22" s="83"/>
    </row>
    <row r="23" spans="1:52" s="5" customFormat="1" x14ac:dyDescent="0.35">
      <c r="A23" s="40"/>
      <c r="B23" s="367"/>
      <c r="C23" s="322">
        <v>2015</v>
      </c>
      <c r="D23" s="61">
        <v>34</v>
      </c>
      <c r="E23" s="61">
        <v>88</v>
      </c>
      <c r="F23" s="252">
        <v>0.38636363636363635</v>
      </c>
      <c r="G23" s="53">
        <v>0.8529411764705882</v>
      </c>
      <c r="H23" s="53">
        <v>0.91176470588235292</v>
      </c>
      <c r="I23" s="53">
        <v>0.97058823529411764</v>
      </c>
      <c r="J23" s="53">
        <v>0.97058823529411764</v>
      </c>
      <c r="K23" s="53">
        <v>0.94117647058823528</v>
      </c>
      <c r="L23" s="53">
        <v>0.52941176470588236</v>
      </c>
      <c r="M23" s="53">
        <v>0.84375</v>
      </c>
      <c r="N23" s="53">
        <v>0.81818181818181823</v>
      </c>
      <c r="O23" s="53">
        <v>0.60606060606060608</v>
      </c>
      <c r="P23" s="53">
        <v>0.87878787878787878</v>
      </c>
      <c r="Q23" s="53">
        <v>0.70588235294117652</v>
      </c>
      <c r="R23" s="53">
        <v>0.72727272727272729</v>
      </c>
      <c r="S23" s="53">
        <v>0.61764705882352944</v>
      </c>
      <c r="T23" s="53">
        <v>0.79411764705882348</v>
      </c>
      <c r="U23" s="53">
        <v>0.45454545454545453</v>
      </c>
      <c r="V23" s="53">
        <v>0.77419354838709675</v>
      </c>
      <c r="W23" s="53">
        <v>0.83333333333333337</v>
      </c>
      <c r="X23" s="53">
        <v>0.5</v>
      </c>
      <c r="Y23" s="53">
        <v>0.88888888888888884</v>
      </c>
      <c r="Z23" s="53">
        <v>0.44444444444444442</v>
      </c>
      <c r="AA23" s="53">
        <v>0.69696969696969702</v>
      </c>
      <c r="AB23" s="53">
        <v>0.72727272727272729</v>
      </c>
      <c r="AC23" s="53">
        <v>0.8529411764705882</v>
      </c>
      <c r="AD23" s="53">
        <v>0.91176470588235292</v>
      </c>
      <c r="AE23" s="53">
        <v>0.46875</v>
      </c>
      <c r="AF23" s="53">
        <v>0.67741935483870963</v>
      </c>
      <c r="AG23" s="53">
        <v>0.65625</v>
      </c>
      <c r="AH23" s="53">
        <v>0.56000000000000005</v>
      </c>
      <c r="AI23" s="53">
        <v>0.52173913043478259</v>
      </c>
      <c r="AJ23" s="53">
        <v>0.88235294117647056</v>
      </c>
      <c r="AK23" s="53">
        <v>0.79411764705882348</v>
      </c>
      <c r="AL23" s="53">
        <v>0.8529411764705882</v>
      </c>
      <c r="AM23" s="53">
        <v>0.69696969696969702</v>
      </c>
      <c r="AN23" s="53">
        <v>0.67741935483870963</v>
      </c>
      <c r="AO23" s="53">
        <v>0.87096774193548387</v>
      </c>
      <c r="AP23" s="53">
        <v>0.91176470588235292</v>
      </c>
      <c r="AQ23" s="346"/>
      <c r="AR23" s="347"/>
      <c r="AS23" s="347"/>
      <c r="AT23" s="348"/>
      <c r="AU23" s="51"/>
      <c r="AV23" s="51"/>
      <c r="AW23" s="51"/>
      <c r="AX23" s="51"/>
      <c r="AY23" s="51"/>
      <c r="AZ23" s="331"/>
    </row>
    <row r="24" spans="1:52" s="5" customFormat="1" x14ac:dyDescent="0.35">
      <c r="A24" s="40"/>
      <c r="B24" s="367"/>
      <c r="C24" s="322">
        <v>2016</v>
      </c>
      <c r="D24" s="322">
        <v>36</v>
      </c>
      <c r="E24" s="322">
        <v>113</v>
      </c>
      <c r="F24" s="257">
        <v>0.31858407079646017</v>
      </c>
      <c r="G24" s="53">
        <v>0.75757575757575757</v>
      </c>
      <c r="H24" s="53">
        <v>0.82352941176470584</v>
      </c>
      <c r="I24" s="53">
        <v>0.97222222222222221</v>
      </c>
      <c r="J24" s="53">
        <v>0.94444444444444442</v>
      </c>
      <c r="K24" s="53">
        <v>0.91666666666666663</v>
      </c>
      <c r="L24" s="53">
        <v>0.6</v>
      </c>
      <c r="M24" s="53">
        <v>0.67647058823529416</v>
      </c>
      <c r="N24" s="53">
        <v>0.84848484848484851</v>
      </c>
      <c r="O24" s="53">
        <v>0.55555555555555558</v>
      </c>
      <c r="P24" s="53">
        <v>0.88571428571428568</v>
      </c>
      <c r="Q24" s="53">
        <v>0.83333333333333337</v>
      </c>
      <c r="R24" s="53">
        <v>0.66666666666666663</v>
      </c>
      <c r="S24" s="53">
        <v>0.75757575757575757</v>
      </c>
      <c r="T24" s="53">
        <v>0.75</v>
      </c>
      <c r="U24" s="53">
        <v>0.52941176470588236</v>
      </c>
      <c r="V24" s="53">
        <v>0.79411764705882348</v>
      </c>
      <c r="W24" s="53">
        <v>0.6</v>
      </c>
      <c r="X24" s="53">
        <v>0.44444444444444442</v>
      </c>
      <c r="Y24" s="53">
        <v>0.625</v>
      </c>
      <c r="Z24" s="53">
        <v>0.66666666666666663</v>
      </c>
      <c r="AA24" s="53">
        <v>0.77777777777777779</v>
      </c>
      <c r="AB24" s="53">
        <v>0.74285714285714288</v>
      </c>
      <c r="AC24" s="53">
        <v>0.75</v>
      </c>
      <c r="AD24" s="53">
        <v>0.61111111111111116</v>
      </c>
      <c r="AE24" s="53">
        <v>0.47222222222222221</v>
      </c>
      <c r="AF24" s="53">
        <v>0.77142857142857146</v>
      </c>
      <c r="AG24" s="53">
        <v>0.76470588235294112</v>
      </c>
      <c r="AH24" s="53">
        <v>0.75862068965517238</v>
      </c>
      <c r="AI24" s="53">
        <v>0.4642857142857143</v>
      </c>
      <c r="AJ24" s="53">
        <v>0.83333333333333337</v>
      </c>
      <c r="AK24" s="53">
        <v>0.75</v>
      </c>
      <c r="AL24" s="53">
        <v>0.72222222222222221</v>
      </c>
      <c r="AM24" s="53">
        <v>0.69444444444444442</v>
      </c>
      <c r="AN24" s="53">
        <v>0.66666666666666663</v>
      </c>
      <c r="AO24" s="53">
        <v>0.75</v>
      </c>
      <c r="AP24" s="53">
        <v>0.91666666666666663</v>
      </c>
      <c r="AQ24" s="346"/>
      <c r="AR24" s="347"/>
      <c r="AS24" s="347"/>
      <c r="AT24" s="348"/>
      <c r="AU24" s="51"/>
      <c r="AV24" s="51"/>
      <c r="AW24" s="51"/>
      <c r="AX24" s="51"/>
      <c r="AY24" s="51"/>
      <c r="AZ24" s="331"/>
    </row>
    <row r="25" spans="1:52" s="5" customFormat="1" x14ac:dyDescent="0.35">
      <c r="A25" s="40"/>
      <c r="B25" s="367"/>
      <c r="C25" s="322">
        <v>2017</v>
      </c>
      <c r="D25" s="322">
        <v>26</v>
      </c>
      <c r="E25" s="322">
        <v>106</v>
      </c>
      <c r="F25" s="257">
        <v>0.24528301886792453</v>
      </c>
      <c r="G25" s="53">
        <v>0.96153846153846156</v>
      </c>
      <c r="H25" s="53">
        <v>0.92307692307692313</v>
      </c>
      <c r="I25" s="53">
        <v>1</v>
      </c>
      <c r="J25" s="53">
        <v>1</v>
      </c>
      <c r="K25" s="53">
        <v>0.88461538461538458</v>
      </c>
      <c r="L25" s="53">
        <v>0.58333333333333337</v>
      </c>
      <c r="M25" s="53">
        <v>0.73076923076923073</v>
      </c>
      <c r="N25" s="53">
        <v>0.91304347826086951</v>
      </c>
      <c r="O25" s="53">
        <v>0.43478260869565216</v>
      </c>
      <c r="P25" s="53">
        <v>0.73076923076923073</v>
      </c>
      <c r="Q25" s="53">
        <v>0.73076923076923073</v>
      </c>
      <c r="R25" s="53">
        <v>0.8</v>
      </c>
      <c r="S25" s="53">
        <v>0.57692307692307687</v>
      </c>
      <c r="T25" s="53">
        <v>0.68</v>
      </c>
      <c r="U25" s="53">
        <v>0.53846153846153844</v>
      </c>
      <c r="V25" s="53">
        <v>0.76</v>
      </c>
      <c r="W25" s="53">
        <v>0.66666666666666663</v>
      </c>
      <c r="X25" s="53">
        <v>0.66666666666666663</v>
      </c>
      <c r="Y25" s="53">
        <v>0.66666666666666663</v>
      </c>
      <c r="Z25" s="53">
        <v>0.66666666666666663</v>
      </c>
      <c r="AA25" s="53">
        <v>0.76923076923076927</v>
      </c>
      <c r="AB25" s="53">
        <v>0.8</v>
      </c>
      <c r="AC25" s="53">
        <v>0.96153846153846156</v>
      </c>
      <c r="AD25" s="53">
        <v>0.61538461538461542</v>
      </c>
      <c r="AE25" s="53">
        <v>0.52</v>
      </c>
      <c r="AF25" s="53">
        <v>0.83333333333333337</v>
      </c>
      <c r="AG25" s="53">
        <v>0.875</v>
      </c>
      <c r="AH25" s="53">
        <v>0.8</v>
      </c>
      <c r="AI25" s="53">
        <v>0.63157894736842102</v>
      </c>
      <c r="AJ25" s="53">
        <v>0.88461538461538458</v>
      </c>
      <c r="AK25" s="53">
        <v>0.69230769230769229</v>
      </c>
      <c r="AL25" s="53">
        <v>0.76</v>
      </c>
      <c r="AM25" s="53">
        <v>0.52</v>
      </c>
      <c r="AN25" s="53">
        <v>0.6</v>
      </c>
      <c r="AO25" s="53">
        <v>0.80769230769230771</v>
      </c>
      <c r="AP25" s="53">
        <v>0.96153846153846156</v>
      </c>
      <c r="AQ25" s="349"/>
      <c r="AR25" s="350"/>
      <c r="AS25" s="350"/>
      <c r="AT25" s="351"/>
      <c r="AU25" s="51"/>
      <c r="AV25" s="51"/>
      <c r="AW25" s="51"/>
      <c r="AX25" s="51"/>
      <c r="AY25" s="51"/>
      <c r="AZ25" s="331"/>
    </row>
    <row r="26" spans="1:52" x14ac:dyDescent="0.35">
      <c r="B26" s="367"/>
      <c r="C26" s="61">
        <v>2018</v>
      </c>
      <c r="D26" s="61">
        <v>22</v>
      </c>
      <c r="E26" s="61">
        <v>101</v>
      </c>
      <c r="F26" s="252">
        <v>0.21782178217821782</v>
      </c>
      <c r="G26" s="53">
        <v>0.80952380952380953</v>
      </c>
      <c r="H26" s="53">
        <v>0.8571428571428571</v>
      </c>
      <c r="I26" s="53">
        <v>0.95454545454545459</v>
      </c>
      <c r="J26" s="53">
        <v>0.86363636363636365</v>
      </c>
      <c r="K26" s="53">
        <v>0.90909090909090906</v>
      </c>
      <c r="L26" s="53">
        <v>0.40909090909090912</v>
      </c>
      <c r="M26" s="53">
        <v>0.54545454545454541</v>
      </c>
      <c r="N26" s="53">
        <v>0.8571428571428571</v>
      </c>
      <c r="O26" s="53">
        <v>0.5</v>
      </c>
      <c r="P26" s="53">
        <v>0.81818181818181823</v>
      </c>
      <c r="Q26" s="53">
        <v>0.72727272727272729</v>
      </c>
      <c r="R26" s="53">
        <v>0.63636363636363635</v>
      </c>
      <c r="S26" s="53">
        <v>0.4</v>
      </c>
      <c r="T26" s="53">
        <v>0.44444444444444442</v>
      </c>
      <c r="U26" s="53">
        <v>0.33333333333333331</v>
      </c>
      <c r="V26" s="53">
        <v>0.5714285714285714</v>
      </c>
      <c r="W26" s="53">
        <v>0.6</v>
      </c>
      <c r="X26" s="53">
        <v>0.6</v>
      </c>
      <c r="Y26" s="53">
        <v>0.33333333333333331</v>
      </c>
      <c r="Z26" s="53">
        <v>0.6</v>
      </c>
      <c r="AA26" s="53">
        <v>0.72727272727272729</v>
      </c>
      <c r="AB26" s="53">
        <v>0.80952380952380953</v>
      </c>
      <c r="AC26" s="53">
        <v>0.77272727272727271</v>
      </c>
      <c r="AD26" s="53">
        <v>0.63636363636363635</v>
      </c>
      <c r="AE26" s="53">
        <v>0.47619047619047616</v>
      </c>
      <c r="AF26" s="53">
        <v>0.81818181818181823</v>
      </c>
      <c r="AG26" s="53">
        <v>0.80952380952380953</v>
      </c>
      <c r="AH26" s="53">
        <v>0.75</v>
      </c>
      <c r="AI26" s="53">
        <v>0.72222222222222221</v>
      </c>
      <c r="AJ26" s="53">
        <v>0.8571428571428571</v>
      </c>
      <c r="AK26" s="53">
        <v>0.66666666666666663</v>
      </c>
      <c r="AL26" s="53">
        <v>0.85</v>
      </c>
      <c r="AM26" s="53">
        <v>0.63157894736842102</v>
      </c>
      <c r="AN26" s="53">
        <v>0.61111111111111116</v>
      </c>
      <c r="AO26" s="53">
        <v>0.8</v>
      </c>
      <c r="AP26" s="53">
        <v>0.81818181818181823</v>
      </c>
      <c r="AQ26" s="53">
        <v>0.90476190476190477</v>
      </c>
      <c r="AR26" s="53">
        <v>0.90909090909090906</v>
      </c>
      <c r="AS26" s="53">
        <v>0.90909090909090906</v>
      </c>
      <c r="AT26" s="53">
        <v>0</v>
      </c>
      <c r="AZ26" s="83"/>
    </row>
    <row r="27" spans="1:52" x14ac:dyDescent="0.35">
      <c r="B27" s="367"/>
      <c r="C27" s="61">
        <v>2019</v>
      </c>
      <c r="D27" s="61">
        <v>33</v>
      </c>
      <c r="E27" s="61">
        <v>132</v>
      </c>
      <c r="F27" s="252">
        <f>D27/E27</f>
        <v>0.25</v>
      </c>
      <c r="G27" s="53">
        <v>0.93939393939393945</v>
      </c>
      <c r="H27" s="53">
        <v>0.96969696969696972</v>
      </c>
      <c r="I27" s="53">
        <v>0.93939393939393945</v>
      </c>
      <c r="J27" s="53">
        <v>0.93939393939393945</v>
      </c>
      <c r="K27" s="53">
        <v>0.90909090909090906</v>
      </c>
      <c r="L27" s="53">
        <v>0.81818181818181823</v>
      </c>
      <c r="M27" s="53">
        <v>0.87878787878787878</v>
      </c>
      <c r="N27" s="53">
        <v>0.93939393939393945</v>
      </c>
      <c r="O27" s="53">
        <v>0.78787878787878785</v>
      </c>
      <c r="P27" s="53">
        <v>0.81818181818181823</v>
      </c>
      <c r="Q27" s="53">
        <v>0.72727272727272729</v>
      </c>
      <c r="R27" s="53">
        <v>0.84848484848484851</v>
      </c>
      <c r="S27" s="53">
        <v>0.69696969696969702</v>
      </c>
      <c r="T27" s="53">
        <v>0.83870967741935487</v>
      </c>
      <c r="U27" s="53">
        <v>0.64516129032258063</v>
      </c>
      <c r="V27" s="53">
        <v>0.7</v>
      </c>
      <c r="W27" s="53">
        <v>0.7142857142857143</v>
      </c>
      <c r="X27" s="53">
        <v>0.61538461538461542</v>
      </c>
      <c r="Y27" s="53">
        <v>0.69230769230769229</v>
      </c>
      <c r="Z27" s="53">
        <v>0.63636363636363635</v>
      </c>
      <c r="AA27" s="53">
        <v>0.78787878787878785</v>
      </c>
      <c r="AB27" s="53">
        <v>0.81818181818181823</v>
      </c>
      <c r="AC27" s="53">
        <v>0.84848484848484851</v>
      </c>
      <c r="AD27" s="53">
        <v>0.78787878787878785</v>
      </c>
      <c r="AE27" s="53">
        <v>0.63636363636363635</v>
      </c>
      <c r="AF27" s="53">
        <v>0.875</v>
      </c>
      <c r="AG27" s="53">
        <v>0.875</v>
      </c>
      <c r="AH27" s="53">
        <v>0.83333333333333337</v>
      </c>
      <c r="AI27" s="53">
        <v>0.625</v>
      </c>
      <c r="AJ27" s="53">
        <v>0.81818181818181823</v>
      </c>
      <c r="AK27" s="53">
        <v>0.72727272727272729</v>
      </c>
      <c r="AL27" s="53">
        <v>0.81818181818181823</v>
      </c>
      <c r="AM27" s="53">
        <v>0.66666666666666663</v>
      </c>
      <c r="AN27" s="53">
        <v>0.625</v>
      </c>
      <c r="AO27" s="53">
        <v>0.84848484848484851</v>
      </c>
      <c r="AP27" s="53">
        <v>0.90909090909090906</v>
      </c>
      <c r="AQ27" s="53">
        <v>0.87878787878787878</v>
      </c>
      <c r="AR27" s="53">
        <v>0.90909090909090906</v>
      </c>
      <c r="AS27" s="53">
        <v>0.78787878787878785</v>
      </c>
      <c r="AT27" s="53" t="s">
        <v>66</v>
      </c>
      <c r="AZ27" s="83"/>
    </row>
    <row r="28" spans="1:52" x14ac:dyDescent="0.35">
      <c r="B28" s="367"/>
      <c r="C28" s="61">
        <v>2020</v>
      </c>
      <c r="D28" s="61">
        <v>8</v>
      </c>
      <c r="E28" s="61">
        <v>108</v>
      </c>
      <c r="F28" s="252">
        <f>D28/E28</f>
        <v>7.407407407407407E-2</v>
      </c>
      <c r="G28" s="53">
        <v>0.875</v>
      </c>
      <c r="H28" s="53">
        <v>0.875</v>
      </c>
      <c r="I28" s="53">
        <v>0.875</v>
      </c>
      <c r="J28" s="53">
        <v>0.875</v>
      </c>
      <c r="K28" s="53">
        <v>1</v>
      </c>
      <c r="L28" s="53">
        <v>0.5</v>
      </c>
      <c r="M28" s="53">
        <v>0.625</v>
      </c>
      <c r="N28" s="53">
        <v>0.75</v>
      </c>
      <c r="O28" s="53">
        <v>0.375</v>
      </c>
      <c r="P28" s="53">
        <v>0.75</v>
      </c>
      <c r="Q28" s="53">
        <v>0.75</v>
      </c>
      <c r="R28" s="53">
        <v>0.5</v>
      </c>
      <c r="S28" s="53">
        <v>0.625</v>
      </c>
      <c r="T28" s="53">
        <v>0.625</v>
      </c>
      <c r="U28" s="53">
        <v>0.75</v>
      </c>
      <c r="V28" s="53">
        <v>0.75</v>
      </c>
      <c r="W28" s="53">
        <v>0.8</v>
      </c>
      <c r="X28" s="53">
        <v>0.6</v>
      </c>
      <c r="Y28" s="53">
        <v>0.83330000000000004</v>
      </c>
      <c r="Z28" s="53">
        <v>0.6</v>
      </c>
      <c r="AA28" s="53">
        <v>0.875</v>
      </c>
      <c r="AB28" s="53">
        <v>0.625</v>
      </c>
      <c r="AC28" s="53">
        <v>0.625</v>
      </c>
      <c r="AD28" s="53">
        <v>0.75</v>
      </c>
      <c r="AE28" s="53">
        <v>0.75</v>
      </c>
      <c r="AF28" s="53">
        <v>0.75</v>
      </c>
      <c r="AG28" s="53">
        <v>0.875</v>
      </c>
      <c r="AH28" s="53">
        <v>0.625</v>
      </c>
      <c r="AI28" s="53">
        <v>0.71399999999999997</v>
      </c>
      <c r="AJ28" s="53">
        <v>0.625</v>
      </c>
      <c r="AK28" s="53">
        <v>0.75</v>
      </c>
      <c r="AL28" s="53">
        <v>0.75</v>
      </c>
      <c r="AM28" s="53">
        <v>0.875</v>
      </c>
      <c r="AN28" s="53">
        <v>0.625</v>
      </c>
      <c r="AO28" s="53">
        <v>0.625</v>
      </c>
      <c r="AP28" s="53">
        <v>0.625</v>
      </c>
      <c r="AQ28" s="53">
        <v>0.85699999999999998</v>
      </c>
      <c r="AR28" s="53">
        <v>1</v>
      </c>
      <c r="AS28" s="53">
        <v>1</v>
      </c>
      <c r="AT28" s="53" t="s">
        <v>66</v>
      </c>
      <c r="AZ28" s="83"/>
    </row>
    <row r="29" spans="1:52" ht="15" customHeight="1" x14ac:dyDescent="0.35">
      <c r="B29" s="368"/>
      <c r="C29" s="369" t="s">
        <v>159</v>
      </c>
      <c r="D29" s="369"/>
      <c r="E29" s="369"/>
      <c r="F29" s="369"/>
      <c r="G29" s="33">
        <f>G28-G27</f>
        <v>-6.4393939393939448E-2</v>
      </c>
      <c r="H29" s="33">
        <f t="shared" ref="H29:AP29" si="5">H28-H27</f>
        <v>-9.4696969696969724E-2</v>
      </c>
      <c r="I29" s="33">
        <f t="shared" si="5"/>
        <v>-6.4393939393939448E-2</v>
      </c>
      <c r="J29" s="33">
        <f t="shared" si="5"/>
        <v>-6.4393939393939448E-2</v>
      </c>
      <c r="K29" s="33">
        <f t="shared" si="5"/>
        <v>9.0909090909090939E-2</v>
      </c>
      <c r="L29" s="33">
        <f t="shared" si="5"/>
        <v>-0.31818181818181823</v>
      </c>
      <c r="M29" s="33">
        <f t="shared" si="5"/>
        <v>-0.25378787878787878</v>
      </c>
      <c r="N29" s="33">
        <f t="shared" si="5"/>
        <v>-0.18939393939393945</v>
      </c>
      <c r="O29" s="33">
        <f t="shared" si="5"/>
        <v>-0.41287878787878785</v>
      </c>
      <c r="P29" s="33">
        <f t="shared" si="5"/>
        <v>-6.8181818181818232E-2</v>
      </c>
      <c r="Q29" s="33">
        <f t="shared" si="5"/>
        <v>2.2727272727272707E-2</v>
      </c>
      <c r="R29" s="33">
        <f t="shared" si="5"/>
        <v>-0.34848484848484851</v>
      </c>
      <c r="S29" s="33">
        <f t="shared" si="5"/>
        <v>-7.1969696969697017E-2</v>
      </c>
      <c r="T29" s="33">
        <f t="shared" si="5"/>
        <v>-0.21370967741935487</v>
      </c>
      <c r="U29" s="33">
        <f t="shared" si="5"/>
        <v>0.10483870967741937</v>
      </c>
      <c r="V29" s="33">
        <f t="shared" si="5"/>
        <v>5.0000000000000044E-2</v>
      </c>
      <c r="W29" s="33">
        <f t="shared" si="5"/>
        <v>8.5714285714285743E-2</v>
      </c>
      <c r="X29" s="33">
        <f t="shared" si="5"/>
        <v>-1.5384615384615441E-2</v>
      </c>
      <c r="Y29" s="33">
        <f t="shared" si="5"/>
        <v>0.14099230769230775</v>
      </c>
      <c r="Z29" s="33">
        <f t="shared" si="5"/>
        <v>-3.6363636363636376E-2</v>
      </c>
      <c r="AA29" s="33">
        <f t="shared" si="5"/>
        <v>8.7121212121212155E-2</v>
      </c>
      <c r="AB29" s="33">
        <f t="shared" si="5"/>
        <v>-0.19318181818181823</v>
      </c>
      <c r="AC29" s="33">
        <f t="shared" si="5"/>
        <v>-0.22348484848484851</v>
      </c>
      <c r="AD29" s="33">
        <f t="shared" si="5"/>
        <v>-3.7878787878787845E-2</v>
      </c>
      <c r="AE29" s="33">
        <f t="shared" si="5"/>
        <v>0.11363636363636365</v>
      </c>
      <c r="AF29" s="33">
        <f t="shared" si="5"/>
        <v>-0.125</v>
      </c>
      <c r="AG29" s="33">
        <f t="shared" si="5"/>
        <v>0</v>
      </c>
      <c r="AH29" s="33">
        <f t="shared" si="5"/>
        <v>-0.20833333333333337</v>
      </c>
      <c r="AI29" s="33">
        <f t="shared" si="5"/>
        <v>8.8999999999999968E-2</v>
      </c>
      <c r="AJ29" s="33">
        <f t="shared" si="5"/>
        <v>-0.19318181818181823</v>
      </c>
      <c r="AK29" s="33">
        <f t="shared" si="5"/>
        <v>2.2727272727272707E-2</v>
      </c>
      <c r="AL29" s="33">
        <f t="shared" si="5"/>
        <v>-6.8181818181818232E-2</v>
      </c>
      <c r="AM29" s="33">
        <f t="shared" si="5"/>
        <v>0.20833333333333337</v>
      </c>
      <c r="AN29" s="33">
        <f t="shared" si="5"/>
        <v>0</v>
      </c>
      <c r="AO29" s="33">
        <f t="shared" si="5"/>
        <v>-0.22348484848484851</v>
      </c>
      <c r="AP29" s="33">
        <f t="shared" si="5"/>
        <v>-0.28409090909090906</v>
      </c>
      <c r="AQ29" s="33">
        <f t="shared" ref="AQ29" si="6">AQ28-AQ27</f>
        <v>-2.1787878787878801E-2</v>
      </c>
      <c r="AR29" s="33">
        <f t="shared" ref="AR29" si="7">AR28-AR27</f>
        <v>9.0909090909090939E-2</v>
      </c>
      <c r="AS29" s="33">
        <f t="shared" ref="AS29" si="8">AS28-AS27</f>
        <v>0.21212121212121215</v>
      </c>
      <c r="AT29" s="33"/>
      <c r="AZ29" s="83"/>
    </row>
    <row r="30" spans="1:52" s="5" customFormat="1" x14ac:dyDescent="0.35">
      <c r="A30" s="40"/>
      <c r="B30" s="49"/>
      <c r="C30" s="50"/>
      <c r="D30" s="50"/>
      <c r="E30" s="50"/>
      <c r="F30" s="5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51"/>
      <c r="AV30" s="51"/>
      <c r="AW30" s="51"/>
      <c r="AX30" s="51"/>
      <c r="AY30" s="51"/>
      <c r="AZ30" s="331"/>
    </row>
    <row r="31" spans="1:52" hidden="1" x14ac:dyDescent="0.35">
      <c r="B31" s="369" t="s">
        <v>67</v>
      </c>
      <c r="C31" s="240">
        <v>2012</v>
      </c>
      <c r="D31" s="61" t="s">
        <v>52</v>
      </c>
      <c r="E31" s="61"/>
      <c r="F31" s="173" t="s">
        <v>52</v>
      </c>
      <c r="G31" s="10" t="s">
        <v>52</v>
      </c>
      <c r="H31" s="10" t="s">
        <v>52</v>
      </c>
      <c r="I31" s="10" t="s">
        <v>52</v>
      </c>
      <c r="J31" s="10" t="s">
        <v>52</v>
      </c>
      <c r="K31" s="10" t="s">
        <v>52</v>
      </c>
      <c r="L31" s="10" t="s">
        <v>52</v>
      </c>
      <c r="M31" s="10" t="s">
        <v>52</v>
      </c>
      <c r="N31" s="10" t="s">
        <v>52</v>
      </c>
      <c r="O31" s="10" t="s">
        <v>52</v>
      </c>
      <c r="P31" s="10" t="s">
        <v>52</v>
      </c>
      <c r="Q31" s="10" t="s">
        <v>52</v>
      </c>
      <c r="R31" s="10" t="s">
        <v>52</v>
      </c>
      <c r="S31" s="10" t="s">
        <v>52</v>
      </c>
      <c r="T31" s="10" t="s">
        <v>52</v>
      </c>
      <c r="U31" s="10" t="s">
        <v>52</v>
      </c>
      <c r="V31" s="10" t="s">
        <v>52</v>
      </c>
      <c r="W31" s="10" t="s">
        <v>52</v>
      </c>
      <c r="X31" s="10" t="s">
        <v>52</v>
      </c>
      <c r="Y31" s="10" t="s">
        <v>52</v>
      </c>
      <c r="Z31" s="10" t="s">
        <v>52</v>
      </c>
      <c r="AA31" s="10" t="s">
        <v>52</v>
      </c>
      <c r="AB31" s="10" t="s">
        <v>52</v>
      </c>
      <c r="AC31" s="10" t="s">
        <v>52</v>
      </c>
      <c r="AD31" s="10" t="s">
        <v>52</v>
      </c>
      <c r="AE31" s="10" t="s">
        <v>52</v>
      </c>
      <c r="AF31" s="10" t="s">
        <v>52</v>
      </c>
      <c r="AG31" s="10" t="s">
        <v>52</v>
      </c>
      <c r="AH31" s="10" t="s">
        <v>52</v>
      </c>
      <c r="AI31" s="10" t="s">
        <v>52</v>
      </c>
      <c r="AJ31" s="10" t="s">
        <v>52</v>
      </c>
      <c r="AK31" s="10" t="s">
        <v>52</v>
      </c>
      <c r="AL31" s="10" t="s">
        <v>52</v>
      </c>
      <c r="AM31" s="10" t="s">
        <v>52</v>
      </c>
      <c r="AN31" s="10" t="s">
        <v>52</v>
      </c>
      <c r="AO31" s="10" t="s">
        <v>52</v>
      </c>
      <c r="AP31" s="10" t="s">
        <v>52</v>
      </c>
      <c r="AQ31" s="10"/>
      <c r="AR31" s="10"/>
      <c r="AS31" s="10"/>
      <c r="AT31" s="10"/>
      <c r="AZ31" s="83"/>
    </row>
    <row r="32" spans="1:52" hidden="1" x14ac:dyDescent="0.35">
      <c r="B32" s="369"/>
      <c r="C32" s="240">
        <v>2013</v>
      </c>
      <c r="D32" s="61" t="s">
        <v>52</v>
      </c>
      <c r="E32" s="61" t="s">
        <v>52</v>
      </c>
      <c r="F32" s="61" t="s">
        <v>52</v>
      </c>
      <c r="G32" s="12" t="s">
        <v>52</v>
      </c>
      <c r="H32" s="12" t="s">
        <v>52</v>
      </c>
      <c r="I32" s="12" t="s">
        <v>52</v>
      </c>
      <c r="J32" s="12" t="s">
        <v>52</v>
      </c>
      <c r="K32" s="12" t="s">
        <v>52</v>
      </c>
      <c r="L32" s="12" t="s">
        <v>52</v>
      </c>
      <c r="M32" s="12" t="s">
        <v>52</v>
      </c>
      <c r="N32" s="12" t="s">
        <v>52</v>
      </c>
      <c r="O32" s="12" t="s">
        <v>52</v>
      </c>
      <c r="P32" s="12" t="s">
        <v>52</v>
      </c>
      <c r="Q32" s="12" t="s">
        <v>52</v>
      </c>
      <c r="R32" s="12" t="s">
        <v>52</v>
      </c>
      <c r="S32" s="12" t="s">
        <v>52</v>
      </c>
      <c r="T32" s="12" t="s">
        <v>52</v>
      </c>
      <c r="U32" s="12" t="s">
        <v>52</v>
      </c>
      <c r="V32" s="12" t="s">
        <v>52</v>
      </c>
      <c r="W32" s="12" t="s">
        <v>52</v>
      </c>
      <c r="X32" s="12" t="s">
        <v>52</v>
      </c>
      <c r="Y32" s="12" t="s">
        <v>52</v>
      </c>
      <c r="Z32" s="12" t="s">
        <v>52</v>
      </c>
      <c r="AA32" s="12" t="s">
        <v>52</v>
      </c>
      <c r="AB32" s="12" t="s">
        <v>52</v>
      </c>
      <c r="AC32" s="12" t="s">
        <v>52</v>
      </c>
      <c r="AD32" s="12" t="s">
        <v>52</v>
      </c>
      <c r="AE32" s="12" t="s">
        <v>52</v>
      </c>
      <c r="AF32" s="12" t="s">
        <v>52</v>
      </c>
      <c r="AG32" s="12" t="s">
        <v>52</v>
      </c>
      <c r="AH32" s="12" t="s">
        <v>52</v>
      </c>
      <c r="AI32" s="12" t="s">
        <v>52</v>
      </c>
      <c r="AJ32" s="12" t="s">
        <v>52</v>
      </c>
      <c r="AK32" s="12" t="s">
        <v>52</v>
      </c>
      <c r="AL32" s="12" t="s">
        <v>52</v>
      </c>
      <c r="AM32" s="12" t="s">
        <v>52</v>
      </c>
      <c r="AN32" s="12" t="s">
        <v>52</v>
      </c>
      <c r="AO32" s="12" t="s">
        <v>52</v>
      </c>
      <c r="AP32" s="12" t="s">
        <v>52</v>
      </c>
      <c r="AQ32" s="12"/>
      <c r="AR32" s="12"/>
      <c r="AS32" s="12"/>
      <c r="AT32" s="12"/>
      <c r="AZ32" s="83"/>
    </row>
    <row r="33" spans="1:52" x14ac:dyDescent="0.35">
      <c r="B33" s="369"/>
      <c r="C33" s="61">
        <v>2014</v>
      </c>
      <c r="D33" s="61" t="s">
        <v>52</v>
      </c>
      <c r="E33" s="61" t="s">
        <v>52</v>
      </c>
      <c r="F33" s="61" t="s">
        <v>52</v>
      </c>
      <c r="G33" s="12" t="s">
        <v>52</v>
      </c>
      <c r="H33" s="12" t="s">
        <v>52</v>
      </c>
      <c r="I33" s="12" t="s">
        <v>52</v>
      </c>
      <c r="J33" s="12" t="s">
        <v>52</v>
      </c>
      <c r="K33" s="12" t="s">
        <v>52</v>
      </c>
      <c r="L33" s="12" t="s">
        <v>52</v>
      </c>
      <c r="M33" s="12" t="s">
        <v>52</v>
      </c>
      <c r="N33" s="12" t="s">
        <v>52</v>
      </c>
      <c r="O33" s="12" t="s">
        <v>52</v>
      </c>
      <c r="P33" s="12" t="s">
        <v>52</v>
      </c>
      <c r="Q33" s="12" t="s">
        <v>52</v>
      </c>
      <c r="R33" s="12" t="s">
        <v>52</v>
      </c>
      <c r="S33" s="12" t="s">
        <v>52</v>
      </c>
      <c r="T33" s="12" t="s">
        <v>52</v>
      </c>
      <c r="U33" s="12" t="s">
        <v>52</v>
      </c>
      <c r="V33" s="12" t="s">
        <v>52</v>
      </c>
      <c r="W33" s="12" t="s">
        <v>52</v>
      </c>
      <c r="X33" s="12" t="s">
        <v>52</v>
      </c>
      <c r="Y33" s="12" t="s">
        <v>52</v>
      </c>
      <c r="Z33" s="12" t="s">
        <v>52</v>
      </c>
      <c r="AA33" s="12" t="s">
        <v>52</v>
      </c>
      <c r="AB33" s="12" t="s">
        <v>52</v>
      </c>
      <c r="AC33" s="12" t="s">
        <v>52</v>
      </c>
      <c r="AD33" s="12" t="s">
        <v>52</v>
      </c>
      <c r="AE33" s="12" t="s">
        <v>52</v>
      </c>
      <c r="AF33" s="12" t="s">
        <v>52</v>
      </c>
      <c r="AG33" s="12" t="s">
        <v>52</v>
      </c>
      <c r="AH33" s="12" t="s">
        <v>52</v>
      </c>
      <c r="AI33" s="12" t="s">
        <v>52</v>
      </c>
      <c r="AJ33" s="12" t="s">
        <v>52</v>
      </c>
      <c r="AK33" s="12" t="s">
        <v>52</v>
      </c>
      <c r="AL33" s="12" t="s">
        <v>52</v>
      </c>
      <c r="AM33" s="12" t="s">
        <v>52</v>
      </c>
      <c r="AN33" s="12" t="s">
        <v>52</v>
      </c>
      <c r="AO33" s="12" t="s">
        <v>52</v>
      </c>
      <c r="AP33" s="12" t="s">
        <v>52</v>
      </c>
      <c r="AQ33" s="343" t="s">
        <v>54</v>
      </c>
      <c r="AR33" s="344"/>
      <c r="AS33" s="344"/>
      <c r="AT33" s="345"/>
      <c r="AZ33" s="83"/>
    </row>
    <row r="34" spans="1:52" s="5" customFormat="1" x14ac:dyDescent="0.35">
      <c r="A34" s="40"/>
      <c r="B34" s="369"/>
      <c r="C34" s="322">
        <v>2015</v>
      </c>
      <c r="D34" s="61">
        <v>265</v>
      </c>
      <c r="E34" s="61">
        <v>1007</v>
      </c>
      <c r="F34" s="252">
        <v>0.26315789473684209</v>
      </c>
      <c r="G34" s="53">
        <v>0.86415094339622645</v>
      </c>
      <c r="H34" s="53">
        <v>0.91698113207547172</v>
      </c>
      <c r="I34" s="53">
        <v>0.89433962264150946</v>
      </c>
      <c r="J34" s="53">
        <v>0.85606060606060608</v>
      </c>
      <c r="K34" s="53">
        <v>0.78113207547169816</v>
      </c>
      <c r="L34" s="53">
        <v>0.61977186311787069</v>
      </c>
      <c r="M34" s="53">
        <v>0.7007575757575758</v>
      </c>
      <c r="N34" s="53">
        <v>0.86363636363636365</v>
      </c>
      <c r="O34" s="53">
        <v>0.66539923954372626</v>
      </c>
      <c r="P34" s="53">
        <v>0.70610687022900764</v>
      </c>
      <c r="Q34" s="53">
        <v>0.72796934865900387</v>
      </c>
      <c r="R34" s="53">
        <v>0.66412213740458015</v>
      </c>
      <c r="S34" s="53">
        <v>0.63424124513618674</v>
      </c>
      <c r="T34" s="53">
        <v>0.62559241706161139</v>
      </c>
      <c r="U34" s="53">
        <v>0.55555555555555558</v>
      </c>
      <c r="V34" s="53">
        <v>0.59375</v>
      </c>
      <c r="W34" s="53">
        <v>0.81385281385281383</v>
      </c>
      <c r="X34" s="53">
        <v>0.66519823788546251</v>
      </c>
      <c r="Y34" s="53">
        <v>0.8190045248868778</v>
      </c>
      <c r="Z34" s="53">
        <v>0.71759259259259256</v>
      </c>
      <c r="AA34" s="53">
        <v>0.87452471482889738</v>
      </c>
      <c r="AB34" s="53">
        <v>0.8045977011494253</v>
      </c>
      <c r="AC34" s="53">
        <v>0.79087452471482889</v>
      </c>
      <c r="AD34" s="53">
        <v>0.79007633587786263</v>
      </c>
      <c r="AE34" s="53">
        <v>0.54117647058823526</v>
      </c>
      <c r="AF34" s="53">
        <v>0.68846153846153846</v>
      </c>
      <c r="AG34" s="53">
        <v>0.79847908745247154</v>
      </c>
      <c r="AH34" s="53">
        <v>0.78968253968253965</v>
      </c>
      <c r="AI34" s="53">
        <v>0.73622047244094491</v>
      </c>
      <c r="AJ34" s="53">
        <v>0.75190839694656486</v>
      </c>
      <c r="AK34" s="53">
        <v>0.62213740458015265</v>
      </c>
      <c r="AL34" s="53">
        <v>0.74427480916030531</v>
      </c>
      <c r="AM34" s="53">
        <v>0.63461538461538458</v>
      </c>
      <c r="AN34" s="53">
        <v>0.69230769230769229</v>
      </c>
      <c r="AO34" s="53">
        <v>0.76136363636363635</v>
      </c>
      <c r="AP34" s="53">
        <v>0.83773584905660381</v>
      </c>
      <c r="AQ34" s="346"/>
      <c r="AR34" s="347"/>
      <c r="AS34" s="347"/>
      <c r="AT34" s="348"/>
      <c r="AU34" s="51"/>
      <c r="AV34" s="51"/>
      <c r="AW34" s="51"/>
      <c r="AX34" s="51"/>
      <c r="AY34" s="51"/>
      <c r="AZ34" s="331"/>
    </row>
    <row r="35" spans="1:52" s="5" customFormat="1" x14ac:dyDescent="0.35">
      <c r="A35" s="40"/>
      <c r="B35" s="369"/>
      <c r="C35" s="322">
        <v>2016</v>
      </c>
      <c r="D35" s="322">
        <v>324</v>
      </c>
      <c r="E35" s="322">
        <v>962</v>
      </c>
      <c r="F35" s="257">
        <v>0.33679833679833682</v>
      </c>
      <c r="G35" s="53">
        <v>0.88854489164086692</v>
      </c>
      <c r="H35" s="53">
        <v>0.9228395061728395</v>
      </c>
      <c r="I35" s="53">
        <v>0.89783281733746134</v>
      </c>
      <c r="J35" s="53">
        <v>0.87345679012345678</v>
      </c>
      <c r="K35" s="53">
        <v>0.8571428571428571</v>
      </c>
      <c r="L35" s="53">
        <v>0.67084639498432597</v>
      </c>
      <c r="M35" s="53">
        <v>0.76323987538940807</v>
      </c>
      <c r="N35" s="53">
        <v>0.85493827160493829</v>
      </c>
      <c r="O35" s="53">
        <v>0.64086687306501544</v>
      </c>
      <c r="P35" s="53">
        <v>0.72445820433436536</v>
      </c>
      <c r="Q35" s="53">
        <v>0.69659442724458209</v>
      </c>
      <c r="R35" s="53">
        <v>0.70278637770897834</v>
      </c>
      <c r="S35" s="53">
        <v>0.70645161290322578</v>
      </c>
      <c r="T35" s="53">
        <v>0.68679245283018864</v>
      </c>
      <c r="U35" s="53">
        <v>0.6</v>
      </c>
      <c r="V35" s="53">
        <v>0.64874551971326166</v>
      </c>
      <c r="W35" s="53">
        <v>0.82926829268292679</v>
      </c>
      <c r="X35" s="53">
        <v>0.70250896057347667</v>
      </c>
      <c r="Y35" s="53">
        <v>0.80935251798561147</v>
      </c>
      <c r="Z35" s="53">
        <v>0.75</v>
      </c>
      <c r="AA35" s="53">
        <v>0.81987577639751552</v>
      </c>
      <c r="AB35" s="53">
        <v>0.80185758513931893</v>
      </c>
      <c r="AC35" s="53">
        <v>0.8271604938271605</v>
      </c>
      <c r="AD35" s="53">
        <v>0.75776397515527949</v>
      </c>
      <c r="AE35" s="53">
        <v>0.59748427672955973</v>
      </c>
      <c r="AF35" s="53">
        <v>0.79813664596273293</v>
      </c>
      <c r="AG35" s="53">
        <v>0.86792452830188682</v>
      </c>
      <c r="AH35" s="53">
        <v>0.82894736842105265</v>
      </c>
      <c r="AI35" s="53">
        <v>0.77388535031847139</v>
      </c>
      <c r="AJ35" s="53">
        <v>0.74454828660436134</v>
      </c>
      <c r="AK35" s="53">
        <v>0.67084639498432597</v>
      </c>
      <c r="AL35" s="53">
        <v>0.7398119122257053</v>
      </c>
      <c r="AM35" s="53">
        <v>0.66144200626959249</v>
      </c>
      <c r="AN35" s="53">
        <v>0.73520249221183798</v>
      </c>
      <c r="AO35" s="53">
        <v>0.76875000000000004</v>
      </c>
      <c r="AP35" s="53">
        <v>0.87037037037037035</v>
      </c>
      <c r="AQ35" s="346"/>
      <c r="AR35" s="347"/>
      <c r="AS35" s="347"/>
      <c r="AT35" s="348"/>
      <c r="AU35" s="51"/>
      <c r="AV35" s="51"/>
      <c r="AW35" s="51"/>
      <c r="AX35" s="51"/>
      <c r="AY35" s="51"/>
      <c r="AZ35" s="331"/>
    </row>
    <row r="36" spans="1:52" s="5" customFormat="1" x14ac:dyDescent="0.35">
      <c r="A36" s="40"/>
      <c r="B36" s="369"/>
      <c r="C36" s="322">
        <v>2017</v>
      </c>
      <c r="D36" s="322">
        <v>350</v>
      </c>
      <c r="E36" s="322">
        <v>1122</v>
      </c>
      <c r="F36" s="257">
        <v>0.31194295900178254</v>
      </c>
      <c r="G36" s="53">
        <v>0.89428571428571424</v>
      </c>
      <c r="H36" s="53">
        <v>0.93142857142857138</v>
      </c>
      <c r="I36" s="53">
        <v>0.89714285714285713</v>
      </c>
      <c r="J36" s="53">
        <v>0.88538681948424069</v>
      </c>
      <c r="K36" s="53">
        <v>0.83573487031700289</v>
      </c>
      <c r="L36" s="53">
        <v>0.6522988505747126</v>
      </c>
      <c r="M36" s="53">
        <v>0.73925501432664753</v>
      </c>
      <c r="N36" s="53">
        <v>0.86532951289398286</v>
      </c>
      <c r="O36" s="53">
        <v>0.68876080691642649</v>
      </c>
      <c r="P36" s="53">
        <v>0.80691642651296835</v>
      </c>
      <c r="Q36" s="53">
        <v>0.71714285714285719</v>
      </c>
      <c r="R36" s="53">
        <v>0.72988505747126442</v>
      </c>
      <c r="S36" s="53">
        <v>0.64534883720930236</v>
      </c>
      <c r="T36" s="53">
        <v>0.71651090342679125</v>
      </c>
      <c r="U36" s="53">
        <v>0.53437500000000004</v>
      </c>
      <c r="V36" s="53">
        <v>0.57236842105263153</v>
      </c>
      <c r="W36" s="53">
        <v>0.83279742765273312</v>
      </c>
      <c r="X36" s="53">
        <v>0.71287128712871284</v>
      </c>
      <c r="Y36" s="53">
        <v>0.8193979933110368</v>
      </c>
      <c r="Z36" s="53">
        <v>0.73144876325088337</v>
      </c>
      <c r="AA36" s="53">
        <v>0.82857142857142863</v>
      </c>
      <c r="AB36" s="53">
        <v>0.81395348837209303</v>
      </c>
      <c r="AC36" s="53">
        <v>0.79827089337175794</v>
      </c>
      <c r="AD36" s="53">
        <v>0.78796561604584525</v>
      </c>
      <c r="AE36" s="53">
        <v>0.60174418604651159</v>
      </c>
      <c r="AF36" s="53">
        <v>0.80579710144927541</v>
      </c>
      <c r="AG36" s="53">
        <v>0.88184438040345825</v>
      </c>
      <c r="AH36" s="53">
        <v>0.86445783132530118</v>
      </c>
      <c r="AI36" s="53">
        <v>0.77485380116959068</v>
      </c>
      <c r="AJ36" s="53">
        <v>0.80571428571428572</v>
      </c>
      <c r="AK36" s="53">
        <v>0.75216138328530258</v>
      </c>
      <c r="AL36" s="53">
        <v>0.85174418604651159</v>
      </c>
      <c r="AM36" s="53">
        <v>0.75144508670520227</v>
      </c>
      <c r="AN36" s="53">
        <v>0.7385057471264368</v>
      </c>
      <c r="AO36" s="53">
        <v>0.79714285714285715</v>
      </c>
      <c r="AP36" s="53">
        <v>0.87679083094555876</v>
      </c>
      <c r="AQ36" s="349"/>
      <c r="AR36" s="350"/>
      <c r="AS36" s="350"/>
      <c r="AT36" s="351"/>
      <c r="AU36" s="51"/>
      <c r="AV36" s="51"/>
      <c r="AW36" s="51"/>
      <c r="AX36" s="51"/>
      <c r="AY36" s="51"/>
      <c r="AZ36" s="331"/>
    </row>
    <row r="37" spans="1:52" x14ac:dyDescent="0.35">
      <c r="B37" s="369"/>
      <c r="C37" s="61">
        <v>2018</v>
      </c>
      <c r="D37" s="61">
        <v>315</v>
      </c>
      <c r="E37" s="61">
        <v>1239</v>
      </c>
      <c r="F37" s="252">
        <v>0.25423728813559321</v>
      </c>
      <c r="G37" s="53">
        <v>0.84444444444444444</v>
      </c>
      <c r="H37" s="53">
        <v>0.87301587301587302</v>
      </c>
      <c r="I37" s="53">
        <v>0.85987261146496818</v>
      </c>
      <c r="J37" s="53">
        <v>0.82222222222222219</v>
      </c>
      <c r="K37" s="53">
        <v>0.8178913738019169</v>
      </c>
      <c r="L37" s="53">
        <v>0.67092651757188504</v>
      </c>
      <c r="M37" s="53">
        <v>0.68370607028753994</v>
      </c>
      <c r="N37" s="53">
        <v>0.83809523809523812</v>
      </c>
      <c r="O37" s="53">
        <v>0.56869009584664532</v>
      </c>
      <c r="P37" s="53">
        <v>0.72611464968152861</v>
      </c>
      <c r="Q37" s="53">
        <v>0.66987179487179482</v>
      </c>
      <c r="R37" s="53">
        <v>0.64012738853503182</v>
      </c>
      <c r="S37" s="53">
        <v>0.61688311688311692</v>
      </c>
      <c r="T37" s="53">
        <v>0.6518518518518519</v>
      </c>
      <c r="U37" s="53">
        <v>0.48398576512455516</v>
      </c>
      <c r="V37" s="53">
        <v>0.55514705882352944</v>
      </c>
      <c r="W37" s="53">
        <v>0.84965034965034969</v>
      </c>
      <c r="X37" s="53">
        <v>0.71174377224199292</v>
      </c>
      <c r="Y37" s="53">
        <v>0.48398576512455516</v>
      </c>
      <c r="Z37" s="53">
        <v>0.73092369477911645</v>
      </c>
      <c r="AA37" s="53">
        <v>0.7866242038216561</v>
      </c>
      <c r="AB37" s="53">
        <v>0.80258899676375406</v>
      </c>
      <c r="AC37" s="53">
        <v>0.77142857142857146</v>
      </c>
      <c r="AD37" s="53">
        <v>0.73333333333333328</v>
      </c>
      <c r="AE37" s="53">
        <v>0.56310679611650483</v>
      </c>
      <c r="AF37" s="53">
        <v>0.77491961414791</v>
      </c>
      <c r="AG37" s="53">
        <v>0.87898089171974525</v>
      </c>
      <c r="AH37" s="53">
        <v>0.8193979933110368</v>
      </c>
      <c r="AI37" s="53">
        <v>0.74516129032258061</v>
      </c>
      <c r="AJ37" s="53">
        <v>0.75718849840255587</v>
      </c>
      <c r="AK37" s="53">
        <v>0.6891025641025641</v>
      </c>
      <c r="AL37" s="53">
        <v>0.80064308681672025</v>
      </c>
      <c r="AM37" s="53">
        <v>0.64838709677419359</v>
      </c>
      <c r="AN37" s="53">
        <v>0.67628205128205132</v>
      </c>
      <c r="AO37" s="53">
        <v>0.71656050955414008</v>
      </c>
      <c r="AP37" s="53">
        <v>0.75477707006369432</v>
      </c>
      <c r="AQ37" s="53">
        <v>0.84090909090909094</v>
      </c>
      <c r="AR37" s="53">
        <v>0.85389610389610393</v>
      </c>
      <c r="AS37" s="53">
        <v>0.76644736842105265</v>
      </c>
      <c r="AT37" s="53">
        <v>0.61016949152542377</v>
      </c>
      <c r="AZ37" s="83"/>
    </row>
    <row r="38" spans="1:52" x14ac:dyDescent="0.35">
      <c r="B38" s="369"/>
      <c r="C38" s="61">
        <v>2019</v>
      </c>
      <c r="D38" s="61">
        <v>240</v>
      </c>
      <c r="E38" s="61">
        <v>1094</v>
      </c>
      <c r="F38" s="252">
        <f>D38/E38</f>
        <v>0.21937842778793418</v>
      </c>
      <c r="G38" s="53">
        <v>0.87083333333333335</v>
      </c>
      <c r="H38" s="53">
        <v>0.88749999999999996</v>
      </c>
      <c r="I38" s="53">
        <v>0.89495798319327735</v>
      </c>
      <c r="J38" s="53">
        <v>0.84937238493723854</v>
      </c>
      <c r="K38" s="53">
        <v>0.79166666666666663</v>
      </c>
      <c r="L38" s="53">
        <v>0.58750000000000002</v>
      </c>
      <c r="M38" s="53">
        <v>0.64166666666666672</v>
      </c>
      <c r="N38" s="53">
        <v>0.82499999999999996</v>
      </c>
      <c r="O38" s="53">
        <v>0.60504201680672265</v>
      </c>
      <c r="P38" s="53">
        <v>0.77310924369747902</v>
      </c>
      <c r="Q38" s="53">
        <v>0.72995780590717296</v>
      </c>
      <c r="R38" s="53">
        <v>0.65822784810126578</v>
      </c>
      <c r="S38" s="53">
        <v>0.70042194092827004</v>
      </c>
      <c r="T38" s="53">
        <v>0.64935064935064934</v>
      </c>
      <c r="U38" s="53">
        <v>0.46351931330472101</v>
      </c>
      <c r="V38" s="53">
        <v>0.56140350877192979</v>
      </c>
      <c r="W38" s="53">
        <v>0.81860465116279069</v>
      </c>
      <c r="X38" s="53">
        <v>0.67619047619047623</v>
      </c>
      <c r="Y38" s="53">
        <v>0.82857142857142863</v>
      </c>
      <c r="Z38" s="53">
        <v>0.74874371859296485</v>
      </c>
      <c r="AA38" s="53">
        <v>0.82916666666666672</v>
      </c>
      <c r="AB38" s="53">
        <v>0.73839662447257381</v>
      </c>
      <c r="AC38" s="53">
        <v>0.75</v>
      </c>
      <c r="AD38" s="53">
        <v>0.74583333333333335</v>
      </c>
      <c r="AE38" s="53">
        <v>0.54700854700854706</v>
      </c>
      <c r="AF38" s="53">
        <v>0.83122362869198307</v>
      </c>
      <c r="AG38" s="53">
        <v>0.90254237288135597</v>
      </c>
      <c r="AH38" s="53">
        <v>0.83478260869565213</v>
      </c>
      <c r="AI38" s="53">
        <v>0.74893617021276593</v>
      </c>
      <c r="AJ38" s="53">
        <v>0.77637130801687759</v>
      </c>
      <c r="AK38" s="53">
        <v>0.67647058823529416</v>
      </c>
      <c r="AL38" s="53">
        <v>0.75105485232067515</v>
      </c>
      <c r="AM38" s="53">
        <v>0.67088607594936711</v>
      </c>
      <c r="AN38" s="53">
        <v>0.70168067226890751</v>
      </c>
      <c r="AO38" s="53">
        <v>0.73221757322175729</v>
      </c>
      <c r="AP38" s="53">
        <v>0.79916317991631802</v>
      </c>
      <c r="AQ38" s="53">
        <v>0.86752136752136755</v>
      </c>
      <c r="AR38" s="53">
        <v>0.84978540772532185</v>
      </c>
      <c r="AS38" s="53">
        <v>0.74458874458874458</v>
      </c>
      <c r="AT38" s="53">
        <v>0.6546616897566524</v>
      </c>
      <c r="AZ38" s="83"/>
    </row>
    <row r="39" spans="1:52" x14ac:dyDescent="0.35">
      <c r="B39" s="369"/>
      <c r="C39" s="61">
        <v>2020</v>
      </c>
      <c r="D39" s="61">
        <v>190</v>
      </c>
      <c r="E39" s="61">
        <v>1029</v>
      </c>
      <c r="F39" s="252">
        <f>D39/E39</f>
        <v>0.184645286686103</v>
      </c>
      <c r="G39" s="53">
        <v>0.81579999999999997</v>
      </c>
      <c r="H39" s="53">
        <v>0.88400000000000001</v>
      </c>
      <c r="I39" s="53">
        <v>0.86799999999999999</v>
      </c>
      <c r="J39" s="53">
        <v>0.86299999999999999</v>
      </c>
      <c r="K39" s="53">
        <v>0.79469999999999996</v>
      </c>
      <c r="L39" s="53">
        <v>0.58699999999999997</v>
      </c>
      <c r="M39" s="53">
        <v>0.7</v>
      </c>
      <c r="N39" s="53">
        <v>0.86299999999999999</v>
      </c>
      <c r="O39" s="53">
        <v>0.60640000000000005</v>
      </c>
      <c r="P39" s="53">
        <v>0.70744700000000005</v>
      </c>
      <c r="Q39" s="53">
        <v>0.81579999999999997</v>
      </c>
      <c r="R39" s="53">
        <v>0.68400000000000005</v>
      </c>
      <c r="S39" s="53">
        <v>0.78949999999999998</v>
      </c>
      <c r="T39" s="53">
        <v>0.74070000000000003</v>
      </c>
      <c r="U39" s="53">
        <v>0.47049999999999997</v>
      </c>
      <c r="V39" s="53">
        <v>0.55400000000000005</v>
      </c>
      <c r="W39" s="53">
        <v>0.81610000000000005</v>
      </c>
      <c r="X39" s="53">
        <v>0.67249999999999999</v>
      </c>
      <c r="Y39" s="53">
        <v>0.81289999999999996</v>
      </c>
      <c r="Z39" s="53">
        <v>0.74680000000000002</v>
      </c>
      <c r="AA39" s="53">
        <v>0.79259999999999997</v>
      </c>
      <c r="AB39" s="53">
        <v>0.65610000000000002</v>
      </c>
      <c r="AC39" s="53">
        <v>0.63160000000000005</v>
      </c>
      <c r="AD39" s="53">
        <v>0.67549999999999999</v>
      </c>
      <c r="AE39" s="53">
        <v>0.52380000000000004</v>
      </c>
      <c r="AF39" s="53">
        <v>0.78947000000000001</v>
      </c>
      <c r="AG39" s="53">
        <v>0.84736999999999996</v>
      </c>
      <c r="AH39" s="53">
        <v>0.8216</v>
      </c>
      <c r="AI39" s="53">
        <v>0.81599999999999995</v>
      </c>
      <c r="AJ39" s="53">
        <v>0.77368000000000003</v>
      </c>
      <c r="AK39" s="53">
        <v>0.67889999999999995</v>
      </c>
      <c r="AL39" s="53">
        <v>0.78700000000000003</v>
      </c>
      <c r="AM39" s="53">
        <v>0.69679999999999997</v>
      </c>
      <c r="AN39" s="53">
        <v>0.71499999999999997</v>
      </c>
      <c r="AO39" s="53">
        <v>0.72729999999999995</v>
      </c>
      <c r="AP39" s="53">
        <v>0.75788999999999995</v>
      </c>
      <c r="AQ39" s="53">
        <v>0.81479999999999997</v>
      </c>
      <c r="AR39" s="53">
        <v>0.81479999999999997</v>
      </c>
      <c r="AS39" s="53">
        <v>0.7</v>
      </c>
      <c r="AT39" s="53">
        <v>0.68959999999999999</v>
      </c>
      <c r="AZ39" s="83"/>
    </row>
    <row r="40" spans="1:52" ht="15" customHeight="1" x14ac:dyDescent="0.35">
      <c r="B40" s="369"/>
      <c r="C40" s="369" t="s">
        <v>159</v>
      </c>
      <c r="D40" s="369"/>
      <c r="E40" s="369"/>
      <c r="F40" s="369"/>
      <c r="G40" s="33">
        <f>G39-G38</f>
        <v>-5.5033333333333379E-2</v>
      </c>
      <c r="H40" s="33">
        <f t="shared" ref="H40:AP40" si="9">H39-H38</f>
        <v>-3.4999999999999476E-3</v>
      </c>
      <c r="I40" s="33">
        <f t="shared" si="9"/>
        <v>-2.6957983193277357E-2</v>
      </c>
      <c r="J40" s="33">
        <f t="shared" si="9"/>
        <v>1.3627615062761445E-2</v>
      </c>
      <c r="K40" s="33">
        <f t="shared" si="9"/>
        <v>3.0333333333333323E-3</v>
      </c>
      <c r="L40" s="33">
        <f t="shared" si="9"/>
        <v>-5.0000000000005596E-4</v>
      </c>
      <c r="M40" s="33">
        <f t="shared" si="9"/>
        <v>5.8333333333333237E-2</v>
      </c>
      <c r="N40" s="33">
        <f t="shared" si="9"/>
        <v>3.8000000000000034E-2</v>
      </c>
      <c r="O40" s="33">
        <f t="shared" si="9"/>
        <v>1.3579831932774011E-3</v>
      </c>
      <c r="P40" s="33">
        <f t="shared" si="9"/>
        <v>-6.5662243697478972E-2</v>
      </c>
      <c r="Q40" s="33">
        <f t="shared" si="9"/>
        <v>8.5842194092827007E-2</v>
      </c>
      <c r="R40" s="33">
        <f t="shared" si="9"/>
        <v>2.5772151898734275E-2</v>
      </c>
      <c r="S40" s="33">
        <f t="shared" si="9"/>
        <v>8.9078059071729943E-2</v>
      </c>
      <c r="T40" s="33">
        <f t="shared" si="9"/>
        <v>9.134935064935068E-2</v>
      </c>
      <c r="U40" s="33">
        <f t="shared" si="9"/>
        <v>6.9806866952789592E-3</v>
      </c>
      <c r="V40" s="33">
        <f t="shared" si="9"/>
        <v>-7.4035087719297454E-3</v>
      </c>
      <c r="W40" s="33">
        <f t="shared" si="9"/>
        <v>-2.5046511627906387E-3</v>
      </c>
      <c r="X40" s="33">
        <f t="shared" si="9"/>
        <v>-3.690476190476244E-3</v>
      </c>
      <c r="Y40" s="33">
        <f t="shared" si="9"/>
        <v>-1.5671428571428669E-2</v>
      </c>
      <c r="Z40" s="33">
        <f t="shared" si="9"/>
        <v>-1.9437185929648271E-3</v>
      </c>
      <c r="AA40" s="33">
        <f t="shared" si="9"/>
        <v>-3.6566666666666747E-2</v>
      </c>
      <c r="AB40" s="33">
        <f t="shared" si="9"/>
        <v>-8.2296624472573798E-2</v>
      </c>
      <c r="AC40" s="33">
        <f t="shared" si="9"/>
        <v>-0.11839999999999995</v>
      </c>
      <c r="AD40" s="33">
        <f t="shared" si="9"/>
        <v>-7.0333333333333359E-2</v>
      </c>
      <c r="AE40" s="33">
        <f t="shared" si="9"/>
        <v>-2.320854700854702E-2</v>
      </c>
      <c r="AF40" s="33">
        <f t="shared" si="9"/>
        <v>-4.1753628691983069E-2</v>
      </c>
      <c r="AG40" s="33">
        <f t="shared" si="9"/>
        <v>-5.5172372881356013E-2</v>
      </c>
      <c r="AH40" s="33">
        <f t="shared" si="9"/>
        <v>-1.3182608695652132E-2</v>
      </c>
      <c r="AI40" s="33">
        <f t="shared" si="9"/>
        <v>6.7063829787234019E-2</v>
      </c>
      <c r="AJ40" s="33">
        <f t="shared" si="9"/>
        <v>-2.6913080168775583E-3</v>
      </c>
      <c r="AK40" s="33">
        <f t="shared" si="9"/>
        <v>2.4294117647057911E-3</v>
      </c>
      <c r="AL40" s="33">
        <f t="shared" si="9"/>
        <v>3.5945147679324885E-2</v>
      </c>
      <c r="AM40" s="33">
        <f t="shared" si="9"/>
        <v>2.5913924050632864E-2</v>
      </c>
      <c r="AN40" s="33">
        <f t="shared" si="9"/>
        <v>1.3319327731092456E-2</v>
      </c>
      <c r="AO40" s="33">
        <f t="shared" si="9"/>
        <v>-4.9175732217573431E-3</v>
      </c>
      <c r="AP40" s="33">
        <f t="shared" si="9"/>
        <v>-4.127317991631807E-2</v>
      </c>
      <c r="AQ40" s="33">
        <f t="shared" ref="AQ40" si="10">AQ39-AQ38</f>
        <v>-5.2721367521367579E-2</v>
      </c>
      <c r="AR40" s="33">
        <f t="shared" ref="AR40" si="11">AR39-AR38</f>
        <v>-3.4985407725321882E-2</v>
      </c>
      <c r="AS40" s="33">
        <f t="shared" ref="AS40" si="12">AS39-AS38</f>
        <v>-4.4588744588744622E-2</v>
      </c>
      <c r="AT40" s="33">
        <f t="shared" ref="AT40" si="13">AT39-AT38</f>
        <v>3.4938310243347592E-2</v>
      </c>
      <c r="AZ40" s="83"/>
    </row>
    <row r="41" spans="1:52" s="5" customFormat="1" x14ac:dyDescent="0.35">
      <c r="A41" s="40"/>
      <c r="B41" s="49"/>
      <c r="C41" s="50"/>
      <c r="D41" s="50"/>
      <c r="E41" s="50"/>
      <c r="F41" s="172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51"/>
      <c r="AV41" s="51"/>
      <c r="AW41" s="51"/>
      <c r="AX41" s="51"/>
      <c r="AY41" s="51"/>
      <c r="AZ41" s="331"/>
    </row>
    <row r="42" spans="1:52" hidden="1" x14ac:dyDescent="0.35">
      <c r="B42" s="86"/>
      <c r="C42" s="30">
        <v>2010</v>
      </c>
      <c r="D42" s="30"/>
      <c r="E42" s="30"/>
      <c r="F42" s="171"/>
      <c r="G42" s="10">
        <v>0.81609195402298851</v>
      </c>
      <c r="H42" s="10">
        <v>0.89655172413793105</v>
      </c>
      <c r="I42" s="10">
        <v>0.94252873563218387</v>
      </c>
      <c r="J42" s="15" t="s">
        <v>52</v>
      </c>
      <c r="K42" s="32" t="s">
        <v>52</v>
      </c>
      <c r="L42" s="10">
        <v>0.64367816091954022</v>
      </c>
      <c r="M42" s="10">
        <v>0.71264367816091956</v>
      </c>
      <c r="N42" s="15" t="s">
        <v>52</v>
      </c>
      <c r="O42" s="15" t="s">
        <v>52</v>
      </c>
      <c r="P42" s="15" t="s">
        <v>52</v>
      </c>
      <c r="Q42" s="15" t="s">
        <v>52</v>
      </c>
      <c r="R42" s="15" t="s">
        <v>52</v>
      </c>
      <c r="S42" s="10">
        <v>0.51162790697674421</v>
      </c>
      <c r="T42" s="10">
        <v>0.38372093023255816</v>
      </c>
      <c r="U42" s="10">
        <v>0.47619047619047616</v>
      </c>
      <c r="V42" s="32" t="s">
        <v>52</v>
      </c>
      <c r="W42" s="10">
        <v>0.72727272727272729</v>
      </c>
      <c r="X42" s="15" t="s">
        <v>52</v>
      </c>
      <c r="Y42" s="10">
        <v>0.76923076923076927</v>
      </c>
      <c r="Z42" s="10">
        <v>0.47692307692307695</v>
      </c>
      <c r="AA42" s="10">
        <v>0.82558139534883723</v>
      </c>
      <c r="AB42" s="10">
        <v>0.64367816091954022</v>
      </c>
      <c r="AC42" s="10">
        <v>0.67816091954022983</v>
      </c>
      <c r="AD42" s="15" t="s">
        <v>52</v>
      </c>
      <c r="AE42" s="15" t="s">
        <v>52</v>
      </c>
      <c r="AF42" s="10">
        <v>0.69767441860465118</v>
      </c>
      <c r="AG42" s="10">
        <v>0.78823529411764703</v>
      </c>
      <c r="AH42" s="10">
        <v>0.30232558139534882</v>
      </c>
      <c r="AI42" s="15" t="s">
        <v>52</v>
      </c>
      <c r="AJ42" s="10">
        <v>0.62352941176470589</v>
      </c>
      <c r="AK42" s="15" t="s">
        <v>52</v>
      </c>
      <c r="AL42" s="10">
        <v>0.68235294117647061</v>
      </c>
      <c r="AM42" s="15" t="s">
        <v>52</v>
      </c>
      <c r="AN42" s="15" t="s">
        <v>52</v>
      </c>
      <c r="AO42" s="15" t="s">
        <v>52</v>
      </c>
      <c r="AP42" s="32" t="s">
        <v>52</v>
      </c>
      <c r="AQ42" s="15"/>
      <c r="AR42" s="15"/>
      <c r="AS42" s="15"/>
      <c r="AT42" s="15"/>
      <c r="AZ42" s="83"/>
    </row>
    <row r="43" spans="1:52" hidden="1" x14ac:dyDescent="0.35">
      <c r="B43" s="86" t="s">
        <v>68</v>
      </c>
      <c r="C43" s="240">
        <v>2011</v>
      </c>
      <c r="D43" s="61">
        <v>84</v>
      </c>
      <c r="E43" s="61"/>
      <c r="F43" s="173"/>
      <c r="G43" s="10">
        <v>0.83333333333333337</v>
      </c>
      <c r="H43" s="10">
        <v>0.88095238095238093</v>
      </c>
      <c r="I43" s="10">
        <v>0.8571428571428571</v>
      </c>
      <c r="J43" s="15" t="s">
        <v>52</v>
      </c>
      <c r="K43" s="32" t="s">
        <v>52</v>
      </c>
      <c r="L43" s="10">
        <v>0.69047619047619047</v>
      </c>
      <c r="M43" s="10">
        <v>0.67469879518072284</v>
      </c>
      <c r="N43" s="15" t="s">
        <v>52</v>
      </c>
      <c r="O43" s="15" t="s">
        <v>52</v>
      </c>
      <c r="P43" s="15" t="s">
        <v>52</v>
      </c>
      <c r="Q43" s="15" t="s">
        <v>52</v>
      </c>
      <c r="R43" s="15" t="s">
        <v>52</v>
      </c>
      <c r="S43" s="10">
        <v>0.58333333333333337</v>
      </c>
      <c r="T43" s="10">
        <v>0.38095238095238093</v>
      </c>
      <c r="U43" s="10">
        <v>0.3902439024390244</v>
      </c>
      <c r="V43" s="32" t="s">
        <v>52</v>
      </c>
      <c r="W43" s="10">
        <v>0.81818181818181823</v>
      </c>
      <c r="X43" s="15" t="s">
        <v>52</v>
      </c>
      <c r="Y43" s="10">
        <v>0.8441558441558441</v>
      </c>
      <c r="Z43" s="10">
        <v>0.63636363636363635</v>
      </c>
      <c r="AA43" s="10">
        <v>0.81927710843373491</v>
      </c>
      <c r="AB43" s="10">
        <v>0.70731707317073167</v>
      </c>
      <c r="AC43" s="10">
        <v>0.75903614457831325</v>
      </c>
      <c r="AD43" s="15" t="s">
        <v>52</v>
      </c>
      <c r="AE43" s="15" t="s">
        <v>52</v>
      </c>
      <c r="AF43" s="10">
        <v>0.71951219512195119</v>
      </c>
      <c r="AG43" s="10">
        <v>0.8125</v>
      </c>
      <c r="AH43" s="10">
        <v>0.27160493827160492</v>
      </c>
      <c r="AI43" s="15" t="s">
        <v>52</v>
      </c>
      <c r="AJ43" s="10">
        <v>0.73809523809523814</v>
      </c>
      <c r="AK43" s="15" t="s">
        <v>52</v>
      </c>
      <c r="AL43" s="10">
        <v>0.7857142857142857</v>
      </c>
      <c r="AM43" s="15" t="s">
        <v>52</v>
      </c>
      <c r="AN43" s="15" t="s">
        <v>52</v>
      </c>
      <c r="AO43" s="15" t="s">
        <v>52</v>
      </c>
      <c r="AP43" s="32" t="s">
        <v>52</v>
      </c>
      <c r="AQ43" s="15"/>
      <c r="AR43" s="15"/>
      <c r="AS43" s="15"/>
      <c r="AT43" s="15"/>
      <c r="AZ43" s="83"/>
    </row>
    <row r="44" spans="1:52" hidden="1" x14ac:dyDescent="0.35">
      <c r="B44" s="366" t="s">
        <v>68</v>
      </c>
      <c r="C44" s="240">
        <v>2012</v>
      </c>
      <c r="D44" s="61">
        <v>174</v>
      </c>
      <c r="E44" s="61"/>
      <c r="F44" s="173">
        <v>0.2443820224719101</v>
      </c>
      <c r="G44" s="10">
        <v>0.82758620689655171</v>
      </c>
      <c r="H44" s="10">
        <v>0.86781609195402298</v>
      </c>
      <c r="I44" s="10">
        <v>0.87283236994219648</v>
      </c>
      <c r="J44" s="15" t="s">
        <v>52</v>
      </c>
      <c r="K44" s="32" t="s">
        <v>52</v>
      </c>
      <c r="L44" s="10">
        <v>0.65517241379310343</v>
      </c>
      <c r="M44" s="10">
        <v>0.7183908045977011</v>
      </c>
      <c r="N44" s="15" t="s">
        <v>52</v>
      </c>
      <c r="O44" s="15" t="s">
        <v>52</v>
      </c>
      <c r="P44" s="15" t="s">
        <v>52</v>
      </c>
      <c r="Q44" s="15" t="s">
        <v>52</v>
      </c>
      <c r="R44" s="15" t="s">
        <v>52</v>
      </c>
      <c r="S44" s="10">
        <v>0.58045977011494254</v>
      </c>
      <c r="T44" s="10">
        <v>0.5114942528735632</v>
      </c>
      <c r="U44" s="10">
        <v>0.52298850574712641</v>
      </c>
      <c r="V44" s="32" t="s">
        <v>52</v>
      </c>
      <c r="W44" s="10">
        <v>0.82119205298013243</v>
      </c>
      <c r="X44" s="15" t="s">
        <v>52</v>
      </c>
      <c r="Y44" s="10">
        <v>0.76821192052980136</v>
      </c>
      <c r="Z44" s="10">
        <v>0.57333333333333336</v>
      </c>
      <c r="AA44" s="10">
        <v>0.80701754385964908</v>
      </c>
      <c r="AB44" s="10">
        <v>0.74705882352941178</v>
      </c>
      <c r="AC44" s="10">
        <v>0.80116959064327486</v>
      </c>
      <c r="AD44" s="15" t="s">
        <v>52</v>
      </c>
      <c r="AE44" s="15" t="s">
        <v>52</v>
      </c>
      <c r="AF44" s="10">
        <v>0.75438596491228072</v>
      </c>
      <c r="AG44" s="10">
        <v>0.8</v>
      </c>
      <c r="AH44" s="10">
        <v>0.44642857142857145</v>
      </c>
      <c r="AI44" s="15" t="s">
        <v>52</v>
      </c>
      <c r="AJ44" s="10">
        <v>0.71511627906976749</v>
      </c>
      <c r="AK44" s="15" t="s">
        <v>52</v>
      </c>
      <c r="AL44" s="10">
        <v>0.76162790697674421</v>
      </c>
      <c r="AM44" s="15" t="s">
        <v>52</v>
      </c>
      <c r="AN44" s="15" t="s">
        <v>52</v>
      </c>
      <c r="AO44" s="15" t="s">
        <v>52</v>
      </c>
      <c r="AP44" s="32" t="s">
        <v>52</v>
      </c>
      <c r="AQ44" s="15"/>
      <c r="AR44" s="15"/>
      <c r="AS44" s="15"/>
      <c r="AT44" s="15"/>
      <c r="AZ44" s="83"/>
    </row>
    <row r="45" spans="1:52" hidden="1" x14ac:dyDescent="0.35">
      <c r="B45" s="367"/>
      <c r="C45" s="240">
        <v>2013</v>
      </c>
      <c r="D45" s="61">
        <v>255</v>
      </c>
      <c r="E45" s="244">
        <v>961.00000000000011</v>
      </c>
      <c r="F45" s="254">
        <v>0.26534859521331944</v>
      </c>
      <c r="G45" s="12">
        <v>0.76679841897233203</v>
      </c>
      <c r="H45" s="12">
        <v>0.82213438735177868</v>
      </c>
      <c r="I45" s="12">
        <v>0.84</v>
      </c>
      <c r="J45" s="15" t="s">
        <v>52</v>
      </c>
      <c r="K45" s="33" t="s">
        <v>52</v>
      </c>
      <c r="L45" s="12">
        <v>0.59523809523809523</v>
      </c>
      <c r="M45" s="12">
        <v>0.66403162055335974</v>
      </c>
      <c r="N45" s="15" t="s">
        <v>52</v>
      </c>
      <c r="O45" s="15" t="s">
        <v>52</v>
      </c>
      <c r="P45" s="15" t="s">
        <v>52</v>
      </c>
      <c r="Q45" s="15" t="s">
        <v>52</v>
      </c>
      <c r="R45" s="15" t="s">
        <v>52</v>
      </c>
      <c r="S45" s="12">
        <v>0.64197530864197527</v>
      </c>
      <c r="T45" s="12">
        <v>0.6089108910891089</v>
      </c>
      <c r="U45" s="12">
        <v>0.54502369668246442</v>
      </c>
      <c r="V45" s="33" t="s">
        <v>52</v>
      </c>
      <c r="W45" s="12">
        <v>0.74162679425837319</v>
      </c>
      <c r="X45" s="15" t="s">
        <v>52</v>
      </c>
      <c r="Y45" s="12">
        <v>0.72727272727272729</v>
      </c>
      <c r="Z45" s="12">
        <v>0.51442307692307687</v>
      </c>
      <c r="AA45" s="12">
        <v>0.7211155378486056</v>
      </c>
      <c r="AB45" s="12">
        <v>0.68979591836734699</v>
      </c>
      <c r="AC45" s="12">
        <v>0.72834645669291342</v>
      </c>
      <c r="AD45" s="15" t="s">
        <v>52</v>
      </c>
      <c r="AE45" s="15" t="s">
        <v>52</v>
      </c>
      <c r="AF45" s="12">
        <v>0.67886178861788615</v>
      </c>
      <c r="AG45" s="12">
        <v>0.77049180327868849</v>
      </c>
      <c r="AH45" s="12">
        <v>0.63793103448275867</v>
      </c>
      <c r="AI45" s="15" t="s">
        <v>52</v>
      </c>
      <c r="AJ45" s="12">
        <v>0.79032258064516125</v>
      </c>
      <c r="AK45" s="15" t="s">
        <v>52</v>
      </c>
      <c r="AL45" s="12">
        <v>0.74</v>
      </c>
      <c r="AM45" s="15" t="s">
        <v>52</v>
      </c>
      <c r="AN45" s="15" t="s">
        <v>52</v>
      </c>
      <c r="AO45" s="15" t="s">
        <v>52</v>
      </c>
      <c r="AP45" s="33" t="s">
        <v>52</v>
      </c>
      <c r="AQ45" s="15"/>
      <c r="AR45" s="15"/>
      <c r="AS45" s="15"/>
      <c r="AT45" s="15"/>
      <c r="AZ45" s="83"/>
    </row>
    <row r="46" spans="1:52" x14ac:dyDescent="0.35">
      <c r="B46" s="367"/>
      <c r="C46" s="61">
        <v>2014</v>
      </c>
      <c r="D46" s="61">
        <v>212</v>
      </c>
      <c r="E46" s="244">
        <v>1020</v>
      </c>
      <c r="F46" s="252">
        <v>0.20784313725490197</v>
      </c>
      <c r="G46" s="12">
        <v>0.82775119617224879</v>
      </c>
      <c r="H46" s="12">
        <v>0.8995215311004785</v>
      </c>
      <c r="I46" s="12">
        <v>0.8564593301435407</v>
      </c>
      <c r="J46" s="12">
        <v>0.86190476190476195</v>
      </c>
      <c r="K46" s="12">
        <v>0.7874396135265701</v>
      </c>
      <c r="L46" s="12">
        <v>0.58454106280193241</v>
      </c>
      <c r="M46" s="12">
        <v>0.64563106796116509</v>
      </c>
      <c r="N46" s="12">
        <v>0.83653846153846156</v>
      </c>
      <c r="O46" s="12">
        <v>0.63285024154589375</v>
      </c>
      <c r="P46" s="12">
        <v>0.60576923076923073</v>
      </c>
      <c r="Q46" s="12">
        <v>0.74634146341463414</v>
      </c>
      <c r="R46" s="12">
        <v>0.68932038834951459</v>
      </c>
      <c r="S46" s="12">
        <v>0.68292682926829273</v>
      </c>
      <c r="T46" s="12">
        <v>0.64935064935064934</v>
      </c>
      <c r="U46" s="12">
        <v>0.50299401197604787</v>
      </c>
      <c r="V46" s="12">
        <v>0.62427745664739887</v>
      </c>
      <c r="W46" s="12">
        <v>0.85026737967914434</v>
      </c>
      <c r="X46" s="12">
        <v>0.64130434782608692</v>
      </c>
      <c r="Y46" s="12">
        <v>0.81355932203389836</v>
      </c>
      <c r="Z46" s="12">
        <v>0.71084337349397586</v>
      </c>
      <c r="AA46" s="12">
        <v>0.8125</v>
      </c>
      <c r="AB46" s="12">
        <v>0.8423645320197044</v>
      </c>
      <c r="AC46" s="12">
        <v>0.82524271844660191</v>
      </c>
      <c r="AD46" s="12">
        <v>0.75121951219512195</v>
      </c>
      <c r="AE46" s="12">
        <v>0.50251256281407031</v>
      </c>
      <c r="AF46" s="12">
        <v>0.75961538461538458</v>
      </c>
      <c r="AG46" s="12">
        <v>0.82038834951456308</v>
      </c>
      <c r="AH46" s="12">
        <v>0.80303030303030298</v>
      </c>
      <c r="AI46" s="12">
        <v>0.72020725388601037</v>
      </c>
      <c r="AJ46" s="12">
        <v>0.73658536585365852</v>
      </c>
      <c r="AK46" s="12">
        <v>0.6811594202898551</v>
      </c>
      <c r="AL46" s="12">
        <v>0.7219512195121951</v>
      </c>
      <c r="AM46" s="12">
        <v>0.6089108910891089</v>
      </c>
      <c r="AN46" s="12">
        <v>0.68472906403940892</v>
      </c>
      <c r="AO46" s="12">
        <v>0.79512195121951224</v>
      </c>
      <c r="AP46" s="12">
        <v>0.83091787439613529</v>
      </c>
      <c r="AQ46" s="343" t="s">
        <v>54</v>
      </c>
      <c r="AR46" s="344"/>
      <c r="AS46" s="344"/>
      <c r="AT46" s="345"/>
      <c r="AZ46" s="83"/>
    </row>
    <row r="47" spans="1:52" s="5" customFormat="1" x14ac:dyDescent="0.35">
      <c r="A47" s="40"/>
      <c r="B47" s="367"/>
      <c r="C47" s="322">
        <v>2015</v>
      </c>
      <c r="D47" s="322">
        <v>299</v>
      </c>
      <c r="E47" s="322">
        <v>1099</v>
      </c>
      <c r="F47" s="257">
        <v>0.27206551410373064</v>
      </c>
      <c r="G47" s="12">
        <v>0.86287625418060199</v>
      </c>
      <c r="H47" s="12">
        <v>0.91638795986622068</v>
      </c>
      <c r="I47" s="12">
        <v>0.90301003344481601</v>
      </c>
      <c r="J47" s="12">
        <v>0.86912751677852351</v>
      </c>
      <c r="K47" s="12">
        <v>0.79933110367892979</v>
      </c>
      <c r="L47" s="12">
        <v>0.60942760942760943</v>
      </c>
      <c r="M47" s="12">
        <v>0.71621621621621623</v>
      </c>
      <c r="N47" s="12">
        <v>0.85858585858585856</v>
      </c>
      <c r="O47" s="12">
        <v>0.65878378378378377</v>
      </c>
      <c r="P47" s="12">
        <v>0.72542372881355932</v>
      </c>
      <c r="Q47" s="12">
        <v>0.72542372881355932</v>
      </c>
      <c r="R47" s="12">
        <v>0.67118644067796607</v>
      </c>
      <c r="S47" s="12">
        <v>0.63230240549828176</v>
      </c>
      <c r="T47" s="12">
        <v>0.6489795918367347</v>
      </c>
      <c r="U47" s="12">
        <v>0.54263565891472865</v>
      </c>
      <c r="V47" s="12">
        <v>0.61568627450980395</v>
      </c>
      <c r="W47" s="12">
        <v>0.81481481481481477</v>
      </c>
      <c r="X47" s="12">
        <v>0.65822784810126578</v>
      </c>
      <c r="Y47" s="12">
        <v>0.82173913043478264</v>
      </c>
      <c r="Z47" s="12">
        <v>0.70666666666666667</v>
      </c>
      <c r="AA47" s="12">
        <v>0.85472972972972971</v>
      </c>
      <c r="AB47" s="12">
        <v>0.79591836734693877</v>
      </c>
      <c r="AC47" s="12">
        <v>0.79797979797979801</v>
      </c>
      <c r="AD47" s="12">
        <v>0.80405405405405406</v>
      </c>
      <c r="AE47" s="12">
        <v>0.5331010452961672</v>
      </c>
      <c r="AF47" s="12">
        <v>0.6872852233676976</v>
      </c>
      <c r="AG47" s="12">
        <v>0.7830508474576271</v>
      </c>
      <c r="AH47" s="12">
        <v>0.76895306859205781</v>
      </c>
      <c r="AI47" s="12">
        <v>0.71841155234657039</v>
      </c>
      <c r="AJ47" s="12">
        <v>0.76689189189189189</v>
      </c>
      <c r="AK47" s="12">
        <v>0.64189189189189189</v>
      </c>
      <c r="AL47" s="12">
        <v>0.7567567567567568</v>
      </c>
      <c r="AM47" s="12">
        <v>0.64163822525597269</v>
      </c>
      <c r="AN47" s="12">
        <v>0.69072164948453607</v>
      </c>
      <c r="AO47" s="12">
        <v>0.77288135593220342</v>
      </c>
      <c r="AP47" s="12">
        <v>0.84615384615384615</v>
      </c>
      <c r="AQ47" s="346"/>
      <c r="AR47" s="347"/>
      <c r="AS47" s="347"/>
      <c r="AT47" s="348"/>
      <c r="AU47" s="51"/>
      <c r="AV47" s="51"/>
      <c r="AW47" s="51"/>
      <c r="AX47" s="51"/>
      <c r="AY47" s="51"/>
      <c r="AZ47" s="331"/>
    </row>
    <row r="48" spans="1:52" s="5" customFormat="1" x14ac:dyDescent="0.35">
      <c r="A48" s="40"/>
      <c r="B48" s="367"/>
      <c r="C48" s="322">
        <v>2016</v>
      </c>
      <c r="D48" s="322">
        <v>360</v>
      </c>
      <c r="E48" s="322">
        <v>1075</v>
      </c>
      <c r="F48" s="257">
        <v>0.33488372093023255</v>
      </c>
      <c r="G48" s="53">
        <v>0.8764044943820225</v>
      </c>
      <c r="H48" s="53">
        <v>0.91340782122905029</v>
      </c>
      <c r="I48" s="53">
        <v>0.90529247910863508</v>
      </c>
      <c r="J48" s="53">
        <v>0.88055555555555554</v>
      </c>
      <c r="K48" s="53">
        <v>0.86312849162011174</v>
      </c>
      <c r="L48" s="53">
        <v>0.66384180790960456</v>
      </c>
      <c r="M48" s="53">
        <v>0.75492957746478873</v>
      </c>
      <c r="N48" s="53">
        <v>0.85434173669467783</v>
      </c>
      <c r="O48" s="53">
        <v>0.63231197771587744</v>
      </c>
      <c r="P48" s="53">
        <v>0.74022346368715086</v>
      </c>
      <c r="Q48" s="53">
        <v>0.71030640668523681</v>
      </c>
      <c r="R48" s="53">
        <v>0.69916434540389971</v>
      </c>
      <c r="S48" s="53">
        <v>0.71137026239067058</v>
      </c>
      <c r="T48" s="53">
        <v>0.69360269360269355</v>
      </c>
      <c r="U48" s="53">
        <v>0.59235668789808915</v>
      </c>
      <c r="V48" s="53">
        <v>0.66453674121405748</v>
      </c>
      <c r="W48" s="53">
        <v>0.82154882154882158</v>
      </c>
      <c r="X48" s="53">
        <v>0.69444444444444442</v>
      </c>
      <c r="Y48" s="53">
        <v>0.80419580419580416</v>
      </c>
      <c r="Z48" s="53">
        <v>0.74812030075187974</v>
      </c>
      <c r="AA48" s="53">
        <v>0.81564245810055869</v>
      </c>
      <c r="AB48" s="53">
        <v>0.7960893854748603</v>
      </c>
      <c r="AC48" s="53">
        <v>0.81944444444444442</v>
      </c>
      <c r="AD48" s="53">
        <v>0.74301675977653636</v>
      </c>
      <c r="AE48" s="53">
        <v>0.5847457627118644</v>
      </c>
      <c r="AF48" s="53">
        <v>0.79551820728291311</v>
      </c>
      <c r="AG48" s="53">
        <v>0.85795454545454541</v>
      </c>
      <c r="AH48" s="53">
        <v>0.82282282282282282</v>
      </c>
      <c r="AI48" s="53">
        <v>0.74853801169590639</v>
      </c>
      <c r="AJ48" s="53">
        <v>0.75350140056022408</v>
      </c>
      <c r="AK48" s="53">
        <v>0.6788732394366197</v>
      </c>
      <c r="AL48" s="53">
        <v>0.73802816901408452</v>
      </c>
      <c r="AM48" s="53">
        <v>0.6647887323943662</v>
      </c>
      <c r="AN48" s="53">
        <v>0.72829131652661061</v>
      </c>
      <c r="AO48" s="53">
        <v>0.7668539325842697</v>
      </c>
      <c r="AP48" s="53">
        <v>0.875</v>
      </c>
      <c r="AQ48" s="346"/>
      <c r="AR48" s="347"/>
      <c r="AS48" s="347"/>
      <c r="AT48" s="348"/>
      <c r="AU48" s="51"/>
      <c r="AV48" s="51"/>
      <c r="AW48" s="51"/>
      <c r="AX48" s="51"/>
      <c r="AY48" s="51"/>
      <c r="AZ48" s="331"/>
    </row>
    <row r="49" spans="1:52" s="5" customFormat="1" x14ac:dyDescent="0.35">
      <c r="A49" s="40"/>
      <c r="B49" s="367"/>
      <c r="C49" s="322">
        <v>2017</v>
      </c>
      <c r="D49" s="322">
        <v>376</v>
      </c>
      <c r="E49" s="322">
        <v>1142</v>
      </c>
      <c r="F49" s="257">
        <v>0.32924693520140103</v>
      </c>
      <c r="G49" s="53">
        <v>0.89893617021276595</v>
      </c>
      <c r="H49" s="53">
        <v>0.93085106382978722</v>
      </c>
      <c r="I49" s="53">
        <v>0.9042553191489362</v>
      </c>
      <c r="J49" s="53">
        <v>0.89333333333333331</v>
      </c>
      <c r="K49" s="53">
        <v>0.83914209115281502</v>
      </c>
      <c r="L49" s="53">
        <v>0.64784946236559138</v>
      </c>
      <c r="M49" s="53">
        <v>0.73866666666666669</v>
      </c>
      <c r="N49" s="53">
        <v>0.86827956989247312</v>
      </c>
      <c r="O49" s="53">
        <v>0.67297297297297298</v>
      </c>
      <c r="P49" s="53">
        <v>0.80160857908847183</v>
      </c>
      <c r="Q49" s="53">
        <v>0.71808510638297873</v>
      </c>
      <c r="R49" s="53">
        <v>0.73458445040214482</v>
      </c>
      <c r="S49" s="53">
        <v>0.64054054054054055</v>
      </c>
      <c r="T49" s="53">
        <v>0.71387283236994215</v>
      </c>
      <c r="U49" s="53">
        <v>0.53468208092485547</v>
      </c>
      <c r="V49" s="53">
        <v>0.58662613981762923</v>
      </c>
      <c r="W49" s="53">
        <v>0.83121019108280259</v>
      </c>
      <c r="X49" s="53">
        <v>0.71241830065359479</v>
      </c>
      <c r="Y49" s="53">
        <v>0.81788079470198671</v>
      </c>
      <c r="Z49" s="53">
        <v>0.73076923076923073</v>
      </c>
      <c r="AA49" s="53">
        <v>0.82446808510638303</v>
      </c>
      <c r="AB49" s="53">
        <v>0.81300813008130079</v>
      </c>
      <c r="AC49" s="53">
        <v>0.80965147453083108</v>
      </c>
      <c r="AD49" s="53">
        <v>0.77600000000000002</v>
      </c>
      <c r="AE49" s="53">
        <v>0.59620596205962062</v>
      </c>
      <c r="AF49" s="53">
        <v>0.80758807588075876</v>
      </c>
      <c r="AG49" s="53">
        <v>0.8814016172506739</v>
      </c>
      <c r="AH49" s="53">
        <v>0.86079545454545459</v>
      </c>
      <c r="AI49" s="53">
        <v>0.76731301939058172</v>
      </c>
      <c r="AJ49" s="53">
        <v>0.81117021276595747</v>
      </c>
      <c r="AK49" s="53">
        <v>0.74798927613941024</v>
      </c>
      <c r="AL49" s="53">
        <v>0.84552845528455289</v>
      </c>
      <c r="AM49" s="53">
        <v>0.73584905660377353</v>
      </c>
      <c r="AN49" s="53">
        <v>0.72922252010723865</v>
      </c>
      <c r="AO49" s="53">
        <v>0.7978723404255319</v>
      </c>
      <c r="AP49" s="53">
        <v>0.88266666666666671</v>
      </c>
      <c r="AQ49" s="349"/>
      <c r="AR49" s="350"/>
      <c r="AS49" s="350"/>
      <c r="AT49" s="351"/>
      <c r="AU49" s="51"/>
      <c r="AV49" s="51"/>
      <c r="AW49" s="51"/>
      <c r="AX49" s="51"/>
      <c r="AY49" s="51"/>
      <c r="AZ49" s="331"/>
    </row>
    <row r="50" spans="1:52" x14ac:dyDescent="0.35">
      <c r="B50" s="367"/>
      <c r="C50" s="61">
        <v>2018</v>
      </c>
      <c r="D50" s="61">
        <f>SUM(D26,D37)</f>
        <v>337</v>
      </c>
      <c r="E50" s="61">
        <f>SUM(E26,E37)</f>
        <v>1340</v>
      </c>
      <c r="F50" s="252">
        <f>D50/E50</f>
        <v>0.25149253731343285</v>
      </c>
      <c r="G50" s="303">
        <v>0.84226190476190477</v>
      </c>
      <c r="H50" s="303">
        <v>0.87202380952380953</v>
      </c>
      <c r="I50" s="303">
        <v>0.8660714285714286</v>
      </c>
      <c r="J50" s="303">
        <v>0.82492581602373882</v>
      </c>
      <c r="K50" s="303">
        <v>0.82388059701492533</v>
      </c>
      <c r="L50" s="303">
        <v>0.65373134328358207</v>
      </c>
      <c r="M50" s="303">
        <v>0.67462686567164176</v>
      </c>
      <c r="N50" s="303">
        <v>0.8392857142857143</v>
      </c>
      <c r="O50" s="303">
        <v>0.56417910447761199</v>
      </c>
      <c r="P50" s="303">
        <v>0.7321428571428571</v>
      </c>
      <c r="Q50" s="303">
        <v>0.67365269461077848</v>
      </c>
      <c r="R50" s="303">
        <v>0.63988095238095233</v>
      </c>
      <c r="S50" s="303">
        <v>0.60365853658536583</v>
      </c>
      <c r="T50" s="303">
        <v>0.63888888888888884</v>
      </c>
      <c r="U50" s="303">
        <v>0.47350993377483441</v>
      </c>
      <c r="V50" s="303">
        <v>0.55631399317406138</v>
      </c>
      <c r="W50" s="303">
        <v>0.84536082474226804</v>
      </c>
      <c r="X50" s="303">
        <v>0.70979020979020979</v>
      </c>
      <c r="Y50" s="303">
        <v>0.80575539568345322</v>
      </c>
      <c r="Z50" s="303">
        <v>0.72834645669291342</v>
      </c>
      <c r="AA50" s="303">
        <v>0.78273809523809523</v>
      </c>
      <c r="AB50" s="303">
        <v>0.80303030303030298</v>
      </c>
      <c r="AC50" s="303">
        <v>0.771513353115727</v>
      </c>
      <c r="AD50" s="303">
        <v>0.72700296735905046</v>
      </c>
      <c r="AE50" s="303">
        <v>0.55757575757575761</v>
      </c>
      <c r="AF50" s="303">
        <v>0.77777777777777779</v>
      </c>
      <c r="AG50" s="303">
        <v>0.87462686567164183</v>
      </c>
      <c r="AH50" s="303">
        <v>0.8150470219435737</v>
      </c>
      <c r="AI50" s="303">
        <v>0.74390243902439024</v>
      </c>
      <c r="AJ50" s="303">
        <v>0.76347305389221554</v>
      </c>
      <c r="AK50" s="303">
        <v>0.68768768768768773</v>
      </c>
      <c r="AL50" s="303">
        <v>0.8036253776435045</v>
      </c>
      <c r="AM50" s="303">
        <v>0.64741641337386013</v>
      </c>
      <c r="AN50" s="303">
        <v>0.67272727272727273</v>
      </c>
      <c r="AO50" s="303">
        <v>0.72155688622754488</v>
      </c>
      <c r="AP50" s="303">
        <v>0.7589285714285714</v>
      </c>
      <c r="AQ50" s="303">
        <v>0.84498480243161089</v>
      </c>
      <c r="AR50" s="303">
        <v>0.85757575757575755</v>
      </c>
      <c r="AS50" s="303">
        <v>0.7760736196319018</v>
      </c>
      <c r="AT50" s="303">
        <v>0.61016949152542377</v>
      </c>
      <c r="AZ50" s="83"/>
    </row>
    <row r="51" spans="1:52" ht="15" customHeight="1" x14ac:dyDescent="0.35">
      <c r="B51" s="367"/>
      <c r="C51" s="61">
        <v>2019</v>
      </c>
      <c r="D51" s="61">
        <v>273</v>
      </c>
      <c r="E51" s="61">
        <f>SUM(E27,E38)</f>
        <v>1226</v>
      </c>
      <c r="F51" s="252">
        <f>D51/E51</f>
        <v>0.22267536704730831</v>
      </c>
      <c r="G51" s="303">
        <v>0.87912087912087911</v>
      </c>
      <c r="H51" s="303">
        <v>0.89743589743589747</v>
      </c>
      <c r="I51" s="303">
        <v>0.90036900369003692</v>
      </c>
      <c r="J51" s="303">
        <v>0.86029411764705888</v>
      </c>
      <c r="K51" s="303">
        <v>0.80586080586080588</v>
      </c>
      <c r="L51" s="303">
        <v>0.61538461538461542</v>
      </c>
      <c r="M51" s="303">
        <v>0.67032967032967028</v>
      </c>
      <c r="N51" s="303">
        <v>0.83882783882783885</v>
      </c>
      <c r="O51" s="303">
        <v>0.62730627306273068</v>
      </c>
      <c r="P51" s="303">
        <v>0.77859778597785978</v>
      </c>
      <c r="Q51" s="303">
        <v>0.72962962962962963</v>
      </c>
      <c r="R51" s="303">
        <v>0.68148148148148147</v>
      </c>
      <c r="S51" s="303">
        <v>0.7</v>
      </c>
      <c r="T51" s="303">
        <v>0.6717557251908397</v>
      </c>
      <c r="U51" s="303">
        <v>0.48484848484848486</v>
      </c>
      <c r="V51" s="303">
        <v>0.57751937984496127</v>
      </c>
      <c r="W51" s="303">
        <v>0.80932203389830504</v>
      </c>
      <c r="X51" s="303">
        <v>0.67264573991031396</v>
      </c>
      <c r="Y51" s="303">
        <v>0.820627802690583</v>
      </c>
      <c r="Z51" s="303">
        <v>0.74285714285714288</v>
      </c>
      <c r="AA51" s="303">
        <v>0.82417582417582413</v>
      </c>
      <c r="AB51" s="303">
        <v>0.74814814814814812</v>
      </c>
      <c r="AC51" s="303">
        <v>0.76190476190476186</v>
      </c>
      <c r="AD51" s="303">
        <v>0.75091575091575091</v>
      </c>
      <c r="AE51" s="303">
        <v>0.55805243445692887</v>
      </c>
      <c r="AF51" s="303">
        <v>0.83643122676579928</v>
      </c>
      <c r="AG51" s="303">
        <v>0.89925373134328357</v>
      </c>
      <c r="AH51" s="303">
        <v>0.83461538461538465</v>
      </c>
      <c r="AI51" s="303">
        <v>0.73408239700374533</v>
      </c>
      <c r="AJ51" s="303">
        <v>0.78148148148148144</v>
      </c>
      <c r="AK51" s="303">
        <v>0.68265682656826565</v>
      </c>
      <c r="AL51" s="303">
        <v>0.7592592592592593</v>
      </c>
      <c r="AM51" s="303">
        <v>0.67037037037037039</v>
      </c>
      <c r="AN51" s="303">
        <v>0.69259259259259254</v>
      </c>
      <c r="AO51" s="303">
        <v>0.74632352941176472</v>
      </c>
      <c r="AP51" s="303">
        <v>0.8125</v>
      </c>
      <c r="AQ51" s="303">
        <v>0.86891385767790263</v>
      </c>
      <c r="AR51" s="303">
        <v>0.8571428571428571</v>
      </c>
      <c r="AS51" s="303">
        <v>0.75</v>
      </c>
      <c r="AT51" s="303">
        <v>0.63845488824321328</v>
      </c>
      <c r="AZ51" s="83"/>
    </row>
    <row r="52" spans="1:52" ht="15" customHeight="1" x14ac:dyDescent="0.35">
      <c r="B52" s="367"/>
      <c r="C52" s="61">
        <v>2020</v>
      </c>
      <c r="D52" s="61">
        <v>198</v>
      </c>
      <c r="E52" s="61">
        <v>1137</v>
      </c>
      <c r="F52" s="252">
        <f>D52/E52</f>
        <v>0.17414248021108181</v>
      </c>
      <c r="G52" s="303">
        <v>0.81799999999999995</v>
      </c>
      <c r="H52" s="303">
        <v>0.88380000000000003</v>
      </c>
      <c r="I52" s="303">
        <v>0.86870000000000003</v>
      </c>
      <c r="J52" s="303">
        <v>0.86360000000000003</v>
      </c>
      <c r="K52" s="303">
        <v>0.80300000000000005</v>
      </c>
      <c r="L52" s="303">
        <v>0.5837</v>
      </c>
      <c r="M52" s="303">
        <v>0.69689999999999996</v>
      </c>
      <c r="N52" s="303">
        <v>0.85850000000000004</v>
      </c>
      <c r="O52" s="303">
        <v>0.59689999999999999</v>
      </c>
      <c r="P52" s="303">
        <v>0.70899999999999996</v>
      </c>
      <c r="Q52" s="303">
        <v>0.81299999999999994</v>
      </c>
      <c r="R52" s="303">
        <v>0.67669999999999997</v>
      </c>
      <c r="S52" s="303">
        <v>0.78280000000000005</v>
      </c>
      <c r="T52" s="303">
        <v>0.73599999999999999</v>
      </c>
      <c r="U52" s="303">
        <v>0.48199999999999998</v>
      </c>
      <c r="V52" s="303">
        <v>0.5625</v>
      </c>
      <c r="W52" s="303">
        <v>0.8639</v>
      </c>
      <c r="X52" s="303">
        <v>0.67</v>
      </c>
      <c r="Y52" s="303">
        <v>0.8135</v>
      </c>
      <c r="Z52" s="303">
        <v>0.74199999999999999</v>
      </c>
      <c r="AA52" s="303">
        <v>0.79590000000000005</v>
      </c>
      <c r="AB52" s="303">
        <v>0.65480000000000005</v>
      </c>
      <c r="AC52" s="303">
        <v>0.63129999999999997</v>
      </c>
      <c r="AD52" s="303">
        <v>0.67859999999999998</v>
      </c>
      <c r="AE52" s="303">
        <v>0.51529999999999998</v>
      </c>
      <c r="AF52" s="303">
        <v>0.78779999999999994</v>
      </c>
      <c r="AG52" s="303">
        <v>0.84840000000000004</v>
      </c>
      <c r="AH52" s="303">
        <v>0.81198000000000004</v>
      </c>
      <c r="AI52" s="303">
        <v>0.8125</v>
      </c>
      <c r="AJ52" s="303">
        <v>0.76759999999999995</v>
      </c>
      <c r="AK52" s="303">
        <v>0.67669999999999997</v>
      </c>
      <c r="AL52" s="303">
        <v>0.78569999999999995</v>
      </c>
      <c r="AM52" s="303">
        <v>0.69389999999999996</v>
      </c>
      <c r="AN52" s="303">
        <v>0.71099999999999997</v>
      </c>
      <c r="AO52" s="303">
        <v>0.72299999999999998</v>
      </c>
      <c r="AP52" s="303">
        <v>0.75249999999999995</v>
      </c>
      <c r="AQ52" s="303">
        <v>0.81599999999999995</v>
      </c>
      <c r="AR52" s="303">
        <v>0.82099999999999995</v>
      </c>
      <c r="AS52" s="303">
        <v>0.71060000000000001</v>
      </c>
      <c r="AT52" s="303">
        <v>0.68959999999999999</v>
      </c>
      <c r="AZ52" s="83"/>
    </row>
    <row r="53" spans="1:52" ht="15" customHeight="1" x14ac:dyDescent="0.35">
      <c r="B53" s="368"/>
      <c r="C53" s="369" t="s">
        <v>159</v>
      </c>
      <c r="D53" s="369"/>
      <c r="E53" s="369"/>
      <c r="F53" s="369"/>
      <c r="G53" s="33">
        <f>G52-G51</f>
        <v>-6.1120879120879157E-2</v>
      </c>
      <c r="H53" s="33">
        <f t="shared" ref="H53:AP53" si="14">H52-H51</f>
        <v>-1.3635897435897437E-2</v>
      </c>
      <c r="I53" s="33">
        <f t="shared" si="14"/>
        <v>-3.166900369003689E-2</v>
      </c>
      <c r="J53" s="33">
        <f t="shared" si="14"/>
        <v>3.3058823529411585E-3</v>
      </c>
      <c r="K53" s="33">
        <f t="shared" si="14"/>
        <v>-2.8608058608058373E-3</v>
      </c>
      <c r="L53" s="33">
        <f t="shared" si="14"/>
        <v>-3.1684615384615422E-2</v>
      </c>
      <c r="M53" s="33">
        <f t="shared" si="14"/>
        <v>2.6570329670329684E-2</v>
      </c>
      <c r="N53" s="33">
        <f t="shared" si="14"/>
        <v>1.9672161172161196E-2</v>
      </c>
      <c r="O53" s="33">
        <f t="shared" si="14"/>
        <v>-3.0406273062730693E-2</v>
      </c>
      <c r="P53" s="33">
        <f t="shared" si="14"/>
        <v>-6.9597785977859816E-2</v>
      </c>
      <c r="Q53" s="33">
        <f t="shared" si="14"/>
        <v>8.3370370370370317E-2</v>
      </c>
      <c r="R53" s="33">
        <f t="shared" si="14"/>
        <v>-4.7814814814814977E-3</v>
      </c>
      <c r="S53" s="33">
        <f t="shared" si="14"/>
        <v>8.2800000000000096E-2</v>
      </c>
      <c r="T53" s="33">
        <f t="shared" si="14"/>
        <v>6.4244274809160284E-2</v>
      </c>
      <c r="U53" s="33">
        <f t="shared" si="14"/>
        <v>-2.8484848484848779E-3</v>
      </c>
      <c r="V53" s="33">
        <f t="shared" si="14"/>
        <v>-1.5019379844961267E-2</v>
      </c>
      <c r="W53" s="33">
        <f t="shared" si="14"/>
        <v>5.4577966101694964E-2</v>
      </c>
      <c r="X53" s="33">
        <f t="shared" si="14"/>
        <v>-2.6457399103139156E-3</v>
      </c>
      <c r="Y53" s="33">
        <f t="shared" si="14"/>
        <v>-7.1278026905829961E-3</v>
      </c>
      <c r="Z53" s="33">
        <f t="shared" si="14"/>
        <v>-8.5714285714288962E-4</v>
      </c>
      <c r="AA53" s="33">
        <f t="shared" si="14"/>
        <v>-2.8275824175824082E-2</v>
      </c>
      <c r="AB53" s="33">
        <f t="shared" si="14"/>
        <v>-9.3348148148148069E-2</v>
      </c>
      <c r="AC53" s="33">
        <f t="shared" si="14"/>
        <v>-0.13060476190476189</v>
      </c>
      <c r="AD53" s="33">
        <f t="shared" si="14"/>
        <v>-7.2315750915750932E-2</v>
      </c>
      <c r="AE53" s="33">
        <f t="shared" si="14"/>
        <v>-4.2752434456928889E-2</v>
      </c>
      <c r="AF53" s="33">
        <f t="shared" si="14"/>
        <v>-4.863122676579934E-2</v>
      </c>
      <c r="AG53" s="33">
        <f t="shared" si="14"/>
        <v>-5.0853731343283526E-2</v>
      </c>
      <c r="AH53" s="33">
        <f t="shared" si="14"/>
        <v>-2.2635384615384613E-2</v>
      </c>
      <c r="AI53" s="33">
        <f t="shared" si="14"/>
        <v>7.8417602996254665E-2</v>
      </c>
      <c r="AJ53" s="33">
        <f t="shared" si="14"/>
        <v>-1.3881481481481495E-2</v>
      </c>
      <c r="AK53" s="33">
        <f t="shared" si="14"/>
        <v>-5.9568265682656829E-3</v>
      </c>
      <c r="AL53" s="33">
        <f t="shared" si="14"/>
        <v>2.6440740740740654E-2</v>
      </c>
      <c r="AM53" s="33">
        <f t="shared" si="14"/>
        <v>2.3529629629629567E-2</v>
      </c>
      <c r="AN53" s="33">
        <f t="shared" si="14"/>
        <v>1.8407407407407428E-2</v>
      </c>
      <c r="AO53" s="33">
        <f t="shared" si="14"/>
        <v>-2.3323529411764743E-2</v>
      </c>
      <c r="AP53" s="336">
        <f t="shared" si="14"/>
        <v>-6.0000000000000053E-2</v>
      </c>
      <c r="AQ53" s="336">
        <f t="shared" ref="AQ53" si="15">AQ52-AQ51</f>
        <v>-5.2913857677902687E-2</v>
      </c>
      <c r="AR53" s="34">
        <f t="shared" ref="AR53" si="16">AR52-AR51</f>
        <v>-3.6142857142857143E-2</v>
      </c>
      <c r="AS53" s="34">
        <f t="shared" ref="AS53" si="17">AS52-AS51</f>
        <v>-3.9399999999999991E-2</v>
      </c>
      <c r="AT53" s="336">
        <f t="shared" ref="AT53" si="18">AT52-AT51</f>
        <v>5.114511175678671E-2</v>
      </c>
      <c r="AZ53" s="83"/>
    </row>
    <row r="54" spans="1:52" x14ac:dyDescent="0.35">
      <c r="B54" s="18"/>
      <c r="C54" s="37"/>
      <c r="G54" s="319"/>
      <c r="H54" s="319"/>
      <c r="I54" s="319"/>
      <c r="J54" s="319"/>
      <c r="K54" s="319"/>
      <c r="L54" s="319"/>
      <c r="M54" s="319"/>
      <c r="S54" s="319"/>
      <c r="T54" s="319"/>
      <c r="U54" s="319"/>
      <c r="V54" s="44"/>
      <c r="W54" s="319"/>
      <c r="Y54" s="319"/>
      <c r="Z54" s="319"/>
      <c r="AA54" s="319"/>
      <c r="AB54" s="319"/>
      <c r="AC54" s="319"/>
      <c r="AF54" s="319"/>
      <c r="AG54" s="319"/>
      <c r="AH54" s="319"/>
      <c r="AI54" s="9"/>
      <c r="AJ54" s="319"/>
      <c r="AL54" s="319"/>
      <c r="AP54" s="319"/>
      <c r="AZ54" s="83"/>
    </row>
    <row r="55" spans="1:52" hidden="1" x14ac:dyDescent="0.35">
      <c r="B55" s="76"/>
      <c r="C55" s="30">
        <v>2010</v>
      </c>
      <c r="D55" s="30"/>
      <c r="E55" s="30"/>
      <c r="F55" s="171"/>
      <c r="G55" s="10">
        <v>0.78125</v>
      </c>
      <c r="H55" s="10">
        <v>0.75</v>
      </c>
      <c r="I55" s="10">
        <v>0.78125</v>
      </c>
      <c r="J55" s="15" t="s">
        <v>52</v>
      </c>
      <c r="K55" s="32" t="s">
        <v>52</v>
      </c>
      <c r="L55" s="10">
        <v>0.6875</v>
      </c>
      <c r="M55" s="10">
        <v>0.46875</v>
      </c>
      <c r="N55" s="15" t="s">
        <v>52</v>
      </c>
      <c r="O55" s="15" t="s">
        <v>52</v>
      </c>
      <c r="P55" s="15" t="s">
        <v>52</v>
      </c>
      <c r="Q55" s="15" t="s">
        <v>52</v>
      </c>
      <c r="R55" s="15" t="s">
        <v>52</v>
      </c>
      <c r="S55" s="10">
        <v>0.59375</v>
      </c>
      <c r="T55" s="10">
        <v>0.59375</v>
      </c>
      <c r="U55" s="10">
        <v>0.4375</v>
      </c>
      <c r="V55" s="32" t="s">
        <v>52</v>
      </c>
      <c r="W55" s="10">
        <v>0.67741935483870963</v>
      </c>
      <c r="X55" s="15" t="s">
        <v>52</v>
      </c>
      <c r="Y55" s="10">
        <v>0.64516129032258063</v>
      </c>
      <c r="Z55" s="10">
        <v>0.38709677419354838</v>
      </c>
      <c r="AA55" s="10">
        <v>0.46875</v>
      </c>
      <c r="AB55" s="10">
        <v>0.625</v>
      </c>
      <c r="AC55" s="10">
        <v>0.53125</v>
      </c>
      <c r="AD55" s="15" t="s">
        <v>52</v>
      </c>
      <c r="AE55" s="15" t="s">
        <v>52</v>
      </c>
      <c r="AF55" s="10">
        <v>0.5625</v>
      </c>
      <c r="AG55" s="10">
        <v>0.65625</v>
      </c>
      <c r="AH55" s="10">
        <v>0.34375</v>
      </c>
      <c r="AI55" s="11"/>
      <c r="AJ55" s="10">
        <v>0.77419354838709675</v>
      </c>
      <c r="AK55" s="15" t="s">
        <v>52</v>
      </c>
      <c r="AL55" s="10">
        <v>0.67741935483870963</v>
      </c>
      <c r="AM55" s="15" t="s">
        <v>52</v>
      </c>
      <c r="AN55" s="15" t="s">
        <v>52</v>
      </c>
      <c r="AO55" s="15" t="s">
        <v>52</v>
      </c>
      <c r="AP55" s="32" t="s">
        <v>52</v>
      </c>
      <c r="AQ55" s="15"/>
      <c r="AR55" s="15"/>
      <c r="AS55" s="15"/>
      <c r="AT55" s="15"/>
      <c r="AZ55" s="83"/>
    </row>
    <row r="56" spans="1:52" hidden="1" x14ac:dyDescent="0.35">
      <c r="B56" s="91"/>
      <c r="C56" s="240">
        <v>2011</v>
      </c>
      <c r="D56" s="61">
        <v>33</v>
      </c>
      <c r="E56" s="61"/>
      <c r="F56" s="173"/>
      <c r="G56" s="10">
        <v>0.72727272727272729</v>
      </c>
      <c r="H56" s="10">
        <v>0.66666666666666663</v>
      </c>
      <c r="I56" s="10">
        <v>0.75757575757575757</v>
      </c>
      <c r="J56" s="15" t="s">
        <v>52</v>
      </c>
      <c r="K56" s="32" t="s">
        <v>52</v>
      </c>
      <c r="L56" s="10">
        <v>0.66666666666666663</v>
      </c>
      <c r="M56" s="10">
        <v>0.75757575757575757</v>
      </c>
      <c r="N56" s="15" t="s">
        <v>52</v>
      </c>
      <c r="O56" s="15" t="s">
        <v>52</v>
      </c>
      <c r="P56" s="15" t="s">
        <v>52</v>
      </c>
      <c r="Q56" s="15" t="s">
        <v>52</v>
      </c>
      <c r="R56" s="15" t="s">
        <v>52</v>
      </c>
      <c r="S56" s="10">
        <v>0.81818181818181823</v>
      </c>
      <c r="T56" s="10">
        <v>0.66666666666666663</v>
      </c>
      <c r="U56" s="10">
        <v>0.48484848484848486</v>
      </c>
      <c r="V56" s="32" t="s">
        <v>52</v>
      </c>
      <c r="W56" s="10">
        <v>0.75757575757575757</v>
      </c>
      <c r="X56" s="15" t="s">
        <v>52</v>
      </c>
      <c r="Y56" s="10">
        <v>0.72727272727272729</v>
      </c>
      <c r="Z56" s="10">
        <v>0.63636363636363635</v>
      </c>
      <c r="AA56" s="10">
        <v>0.78787878787878785</v>
      </c>
      <c r="AB56" s="10">
        <v>0.66666666666666663</v>
      </c>
      <c r="AC56" s="10">
        <v>0.78787878787878785</v>
      </c>
      <c r="AD56" s="15" t="s">
        <v>52</v>
      </c>
      <c r="AE56" s="15" t="s">
        <v>52</v>
      </c>
      <c r="AF56" s="10">
        <v>0.84848484848484851</v>
      </c>
      <c r="AG56" s="10">
        <v>0.9375</v>
      </c>
      <c r="AH56" s="10">
        <v>0.72727272727272729</v>
      </c>
      <c r="AI56" s="11"/>
      <c r="AJ56" s="10">
        <v>0.78787878787878785</v>
      </c>
      <c r="AK56" s="15" t="s">
        <v>52</v>
      </c>
      <c r="AL56" s="10">
        <v>0.72727272727272729</v>
      </c>
      <c r="AM56" s="15" t="s">
        <v>52</v>
      </c>
      <c r="AN56" s="15" t="s">
        <v>52</v>
      </c>
      <c r="AO56" s="15" t="s">
        <v>52</v>
      </c>
      <c r="AP56" s="32" t="s">
        <v>52</v>
      </c>
      <c r="AQ56" s="15"/>
      <c r="AR56" s="15"/>
      <c r="AS56" s="15"/>
      <c r="AT56" s="15"/>
      <c r="AZ56" s="83"/>
    </row>
    <row r="57" spans="1:52" hidden="1" x14ac:dyDescent="0.35">
      <c r="B57" s="370" t="s">
        <v>69</v>
      </c>
      <c r="C57" s="240">
        <v>2012</v>
      </c>
      <c r="D57" s="61">
        <v>73</v>
      </c>
      <c r="E57" s="61"/>
      <c r="F57" s="173">
        <v>0.23548387096774193</v>
      </c>
      <c r="G57" s="10">
        <v>0.69863013698630139</v>
      </c>
      <c r="H57" s="10">
        <v>0.68493150684931503</v>
      </c>
      <c r="I57" s="10">
        <v>0.73611111111111116</v>
      </c>
      <c r="J57" s="15" t="s">
        <v>52</v>
      </c>
      <c r="K57" s="32" t="s">
        <v>52</v>
      </c>
      <c r="L57" s="10">
        <v>0.69863013698630139</v>
      </c>
      <c r="M57" s="10">
        <v>0.67123287671232879</v>
      </c>
      <c r="N57" s="15" t="s">
        <v>52</v>
      </c>
      <c r="O57" s="15" t="s">
        <v>52</v>
      </c>
      <c r="P57" s="15" t="s">
        <v>52</v>
      </c>
      <c r="Q57" s="15" t="s">
        <v>52</v>
      </c>
      <c r="R57" s="15" t="s">
        <v>52</v>
      </c>
      <c r="S57" s="10">
        <v>0.65753424657534243</v>
      </c>
      <c r="T57" s="10">
        <v>0.56164383561643838</v>
      </c>
      <c r="U57" s="10">
        <v>0.51388888888888884</v>
      </c>
      <c r="V57" s="32" t="s">
        <v>52</v>
      </c>
      <c r="W57" s="10">
        <v>0.66666666666666663</v>
      </c>
      <c r="X57" s="15" t="s">
        <v>52</v>
      </c>
      <c r="Y57" s="10">
        <v>0.74647887323943662</v>
      </c>
      <c r="Z57" s="10">
        <v>0.56338028169014087</v>
      </c>
      <c r="AA57" s="10">
        <v>0.57534246575342463</v>
      </c>
      <c r="AB57" s="10">
        <v>0.65753424657534243</v>
      </c>
      <c r="AC57" s="10">
        <v>0.72222222222222221</v>
      </c>
      <c r="AD57" s="15" t="s">
        <v>52</v>
      </c>
      <c r="AE57" s="15" t="s">
        <v>52</v>
      </c>
      <c r="AF57" s="10">
        <v>0.73972602739726023</v>
      </c>
      <c r="AG57" s="10">
        <v>0.75</v>
      </c>
      <c r="AH57" s="10">
        <v>0.64383561643835618</v>
      </c>
      <c r="AI57" s="11"/>
      <c r="AJ57" s="10">
        <v>0.75342465753424659</v>
      </c>
      <c r="AK57" s="15" t="s">
        <v>52</v>
      </c>
      <c r="AL57" s="10">
        <v>0.76712328767123283</v>
      </c>
      <c r="AM57" s="15" t="s">
        <v>52</v>
      </c>
      <c r="AN57" s="15" t="s">
        <v>52</v>
      </c>
      <c r="AO57" s="15" t="s">
        <v>52</v>
      </c>
      <c r="AP57" s="32" t="s">
        <v>52</v>
      </c>
      <c r="AQ57" s="15"/>
      <c r="AR57" s="15"/>
      <c r="AS57" s="15"/>
      <c r="AT57" s="15"/>
      <c r="AZ57" s="83"/>
    </row>
    <row r="58" spans="1:52" hidden="1" x14ac:dyDescent="0.35">
      <c r="B58" s="371"/>
      <c r="C58" s="240">
        <v>2013</v>
      </c>
      <c r="D58" s="61">
        <v>98</v>
      </c>
      <c r="E58" s="244">
        <v>474</v>
      </c>
      <c r="F58" s="252">
        <v>0.20675105485232068</v>
      </c>
      <c r="G58" s="12">
        <v>0.66326530612244905</v>
      </c>
      <c r="H58" s="12">
        <v>0.7142857142857143</v>
      </c>
      <c r="I58" s="12">
        <v>0.66666666666666663</v>
      </c>
      <c r="J58" s="15" t="s">
        <v>52</v>
      </c>
      <c r="K58" s="33" t="s">
        <v>52</v>
      </c>
      <c r="L58" s="12">
        <v>0.67010309278350511</v>
      </c>
      <c r="M58" s="12">
        <v>0.64948453608247425</v>
      </c>
      <c r="N58" s="15" t="s">
        <v>52</v>
      </c>
      <c r="O58" s="15" t="s">
        <v>52</v>
      </c>
      <c r="P58" s="15" t="s">
        <v>52</v>
      </c>
      <c r="Q58" s="15" t="s">
        <v>52</v>
      </c>
      <c r="R58" s="15" t="s">
        <v>52</v>
      </c>
      <c r="S58" s="12">
        <v>0.75257731958762886</v>
      </c>
      <c r="T58" s="12">
        <v>0.72164948453608246</v>
      </c>
      <c r="U58" s="12">
        <v>0.63736263736263732</v>
      </c>
      <c r="V58" s="33" t="s">
        <v>52</v>
      </c>
      <c r="W58" s="12">
        <v>0.73195876288659789</v>
      </c>
      <c r="X58" s="15" t="s">
        <v>52</v>
      </c>
      <c r="Y58" s="12">
        <v>0.75</v>
      </c>
      <c r="Z58" s="12">
        <v>0.625</v>
      </c>
      <c r="AA58" s="12">
        <v>0.67346938775510201</v>
      </c>
      <c r="AB58" s="12">
        <v>0.82291666666666663</v>
      </c>
      <c r="AC58" s="12">
        <v>0.7857142857142857</v>
      </c>
      <c r="AD58" s="15" t="s">
        <v>52</v>
      </c>
      <c r="AE58" s="15" t="s">
        <v>52</v>
      </c>
      <c r="AF58" s="12">
        <v>0.81052631578947365</v>
      </c>
      <c r="AG58" s="12">
        <v>0.81914893617021278</v>
      </c>
      <c r="AH58" s="12">
        <v>0.7931034482758621</v>
      </c>
      <c r="AI58" s="11"/>
      <c r="AJ58" s="12">
        <v>0.84536082474226804</v>
      </c>
      <c r="AK58" s="15" t="s">
        <v>52</v>
      </c>
      <c r="AL58" s="12">
        <v>0.79166666666666663</v>
      </c>
      <c r="AM58" s="15" t="s">
        <v>52</v>
      </c>
      <c r="AN58" s="15" t="s">
        <v>52</v>
      </c>
      <c r="AO58" s="15" t="s">
        <v>52</v>
      </c>
      <c r="AP58" s="33" t="s">
        <v>52</v>
      </c>
      <c r="AQ58" s="15"/>
      <c r="AR58" s="15"/>
      <c r="AS58" s="15"/>
      <c r="AT58" s="15"/>
      <c r="AZ58" s="83"/>
    </row>
    <row r="59" spans="1:52" x14ac:dyDescent="0.35">
      <c r="B59" s="371"/>
      <c r="C59" s="240">
        <v>2014</v>
      </c>
      <c r="D59" s="61">
        <v>103</v>
      </c>
      <c r="E59" s="244">
        <v>498</v>
      </c>
      <c r="F59" s="252">
        <v>0.20682730923694778</v>
      </c>
      <c r="G59" s="12">
        <v>0.86407766990291301</v>
      </c>
      <c r="H59" s="12">
        <v>0.88235294117647056</v>
      </c>
      <c r="I59" s="12">
        <v>0.88235294117647056</v>
      </c>
      <c r="J59" s="12">
        <v>0.86407766990291257</v>
      </c>
      <c r="K59" s="12">
        <v>0.87378640776699024</v>
      </c>
      <c r="L59" s="12">
        <v>0.67647058823529416</v>
      </c>
      <c r="M59" s="12">
        <v>0.74757281553398058</v>
      </c>
      <c r="N59" s="12">
        <v>0.77450980392156865</v>
      </c>
      <c r="O59" s="12">
        <v>0.61386138613861385</v>
      </c>
      <c r="P59" s="12">
        <v>0.76699029126213591</v>
      </c>
      <c r="Q59" s="12">
        <v>0.82524271844660191</v>
      </c>
      <c r="R59" s="12">
        <v>0.73786407766990292</v>
      </c>
      <c r="S59" s="12">
        <v>0.77669902912621358</v>
      </c>
      <c r="T59" s="12">
        <v>0.68627450980392157</v>
      </c>
      <c r="U59" s="12">
        <v>0.59405940594059403</v>
      </c>
      <c r="V59" s="12">
        <v>0.60396039603960394</v>
      </c>
      <c r="W59" s="12">
        <v>0.83333333333333337</v>
      </c>
      <c r="X59" s="12">
        <v>0.66265060240963858</v>
      </c>
      <c r="Y59" s="12">
        <v>0.68354430379746833</v>
      </c>
      <c r="Z59" s="12">
        <v>0.60563380281690138</v>
      </c>
      <c r="AA59" s="12">
        <v>0.7722772277227723</v>
      </c>
      <c r="AB59" s="12">
        <v>0.86</v>
      </c>
      <c r="AC59" s="12">
        <v>0.87254901960784315</v>
      </c>
      <c r="AD59" s="12">
        <v>0.79411764705882348</v>
      </c>
      <c r="AE59" s="12">
        <v>0.63366336633663367</v>
      </c>
      <c r="AF59" s="12">
        <v>0.89215686274509809</v>
      </c>
      <c r="AG59" s="12">
        <v>0.90099009900990101</v>
      </c>
      <c r="AH59" s="12">
        <v>0.92233009708737868</v>
      </c>
      <c r="AI59" s="12">
        <v>0.83333333333333337</v>
      </c>
      <c r="AJ59" s="12">
        <v>0.88</v>
      </c>
      <c r="AK59" s="12">
        <v>0.72</v>
      </c>
      <c r="AL59" s="12">
        <v>0.7857142857142857</v>
      </c>
      <c r="AM59" s="12">
        <v>0.66326530612244894</v>
      </c>
      <c r="AN59" s="12">
        <v>0.78787878787878785</v>
      </c>
      <c r="AO59" s="12">
        <v>0.80198019801980203</v>
      </c>
      <c r="AP59" s="12">
        <v>0.84</v>
      </c>
      <c r="AQ59" s="343" t="s">
        <v>54</v>
      </c>
      <c r="AR59" s="344"/>
      <c r="AS59" s="344"/>
      <c r="AT59" s="345"/>
      <c r="AZ59" s="83"/>
    </row>
    <row r="60" spans="1:52" x14ac:dyDescent="0.35">
      <c r="B60" s="371"/>
      <c r="C60" s="61">
        <v>2015</v>
      </c>
      <c r="D60" s="61">
        <v>216</v>
      </c>
      <c r="E60" s="61">
        <v>686</v>
      </c>
      <c r="F60" s="252">
        <v>0.31486880466472306</v>
      </c>
      <c r="G60" s="12">
        <v>0.81018518518518523</v>
      </c>
      <c r="H60" s="12">
        <v>0.84259259259259256</v>
      </c>
      <c r="I60" s="12">
        <v>0.77674418604651163</v>
      </c>
      <c r="J60" s="12">
        <v>0.85116279069767442</v>
      </c>
      <c r="K60" s="12">
        <v>0.81395348837209303</v>
      </c>
      <c r="L60" s="12">
        <v>0.59722222222222221</v>
      </c>
      <c r="M60" s="12">
        <v>0.72685185185185186</v>
      </c>
      <c r="N60" s="12">
        <v>0.8</v>
      </c>
      <c r="O60" s="12">
        <v>0.66822429906542058</v>
      </c>
      <c r="P60" s="12">
        <v>0.79069767441860461</v>
      </c>
      <c r="Q60" s="12">
        <v>0.74766355140186913</v>
      </c>
      <c r="R60" s="12">
        <v>0.71296296296296291</v>
      </c>
      <c r="S60" s="12">
        <v>0.73148148148148151</v>
      </c>
      <c r="T60" s="12">
        <v>0.67906976744186043</v>
      </c>
      <c r="U60" s="12">
        <v>0.62616822429906538</v>
      </c>
      <c r="V60" s="12">
        <v>0.59047619047619049</v>
      </c>
      <c r="W60" s="12">
        <v>0.76354679802955661</v>
      </c>
      <c r="X60" s="12">
        <v>0.55000000000000004</v>
      </c>
      <c r="Y60" s="12">
        <v>0.64766839378238339</v>
      </c>
      <c r="Z60" s="12">
        <v>0.51871657754010692</v>
      </c>
      <c r="AA60" s="12">
        <v>0.73023255813953492</v>
      </c>
      <c r="AB60" s="12">
        <v>0.84259259259259256</v>
      </c>
      <c r="AC60" s="12">
        <v>0.81481481481481477</v>
      </c>
      <c r="AD60" s="12">
        <v>0.79534883720930227</v>
      </c>
      <c r="AE60" s="12">
        <v>0.6</v>
      </c>
      <c r="AF60" s="12">
        <v>0.875</v>
      </c>
      <c r="AG60" s="12">
        <v>0.87962962962962965</v>
      </c>
      <c r="AH60" s="12">
        <v>0.88888888888888884</v>
      </c>
      <c r="AI60" s="12">
        <v>0.8651162790697674</v>
      </c>
      <c r="AJ60" s="12">
        <v>0.82325581395348835</v>
      </c>
      <c r="AK60" s="12">
        <v>0.71162790697674416</v>
      </c>
      <c r="AL60" s="12">
        <v>0.80930232558139537</v>
      </c>
      <c r="AM60" s="12">
        <v>0.70422535211267601</v>
      </c>
      <c r="AN60" s="12">
        <v>0.77209302325581397</v>
      </c>
      <c r="AO60" s="12">
        <v>0.81308411214953269</v>
      </c>
      <c r="AP60" s="12">
        <v>0.82407407407407407</v>
      </c>
      <c r="AQ60" s="346"/>
      <c r="AR60" s="347"/>
      <c r="AS60" s="347"/>
      <c r="AT60" s="348"/>
      <c r="AZ60" s="83"/>
    </row>
    <row r="61" spans="1:52" x14ac:dyDescent="0.35">
      <c r="B61" s="371"/>
      <c r="C61" s="61">
        <v>2016</v>
      </c>
      <c r="D61" s="61">
        <v>206</v>
      </c>
      <c r="E61" s="61">
        <v>632</v>
      </c>
      <c r="F61" s="252">
        <v>0.32594936708860761</v>
      </c>
      <c r="G61" s="53">
        <v>0.87317073170731707</v>
      </c>
      <c r="H61" s="53">
        <v>0.83009708737864074</v>
      </c>
      <c r="I61" s="53">
        <v>0.82843137254901966</v>
      </c>
      <c r="J61" s="53">
        <v>0.83902439024390241</v>
      </c>
      <c r="K61" s="53">
        <v>0.88349514563106801</v>
      </c>
      <c r="L61" s="53">
        <v>0.67475728155339809</v>
      </c>
      <c r="M61" s="53">
        <v>0.74271844660194175</v>
      </c>
      <c r="N61" s="53">
        <v>0.80097087378640774</v>
      </c>
      <c r="O61" s="53">
        <v>0.62439024390243902</v>
      </c>
      <c r="P61" s="53">
        <v>0.78048780487804881</v>
      </c>
      <c r="Q61" s="53">
        <v>0.72815533980582525</v>
      </c>
      <c r="R61" s="53">
        <v>0.73300970873786409</v>
      </c>
      <c r="S61" s="53">
        <v>0.70873786407766992</v>
      </c>
      <c r="T61" s="53">
        <v>0.64563106796116509</v>
      </c>
      <c r="U61" s="53">
        <v>0.55392156862745101</v>
      </c>
      <c r="V61" s="53">
        <v>0.52736318407960203</v>
      </c>
      <c r="W61" s="53">
        <v>0.79569892473118276</v>
      </c>
      <c r="X61" s="53">
        <v>0.6460674157303371</v>
      </c>
      <c r="Y61" s="53">
        <v>0.72571428571428576</v>
      </c>
      <c r="Z61" s="53">
        <v>0.68072289156626509</v>
      </c>
      <c r="AA61" s="53">
        <v>0.80582524271844658</v>
      </c>
      <c r="AB61" s="53">
        <v>0.85922330097087374</v>
      </c>
      <c r="AC61" s="53">
        <v>0.80097087378640774</v>
      </c>
      <c r="AD61" s="53">
        <v>0.81951219512195117</v>
      </c>
      <c r="AE61" s="53">
        <v>0.6634146341463415</v>
      </c>
      <c r="AF61" s="53">
        <v>0.78325123152709364</v>
      </c>
      <c r="AG61" s="53">
        <v>0.84313725490196079</v>
      </c>
      <c r="AH61" s="53">
        <v>0.88613861386138615</v>
      </c>
      <c r="AI61" s="53">
        <v>0.80597014925373134</v>
      </c>
      <c r="AJ61" s="53">
        <v>0.8341463414634146</v>
      </c>
      <c r="AK61" s="53">
        <v>0.72682926829268291</v>
      </c>
      <c r="AL61" s="53">
        <v>0.78536585365853662</v>
      </c>
      <c r="AM61" s="53">
        <v>0.70588235294117652</v>
      </c>
      <c r="AN61" s="53">
        <v>0.79126213592233008</v>
      </c>
      <c r="AO61" s="53">
        <v>0.81553398058252424</v>
      </c>
      <c r="AP61" s="53">
        <v>0.84466019417475724</v>
      </c>
      <c r="AQ61" s="346"/>
      <c r="AR61" s="347"/>
      <c r="AS61" s="347"/>
      <c r="AT61" s="348"/>
      <c r="AZ61" s="83"/>
    </row>
    <row r="62" spans="1:52" x14ac:dyDescent="0.35">
      <c r="B62" s="371"/>
      <c r="C62" s="61">
        <v>2017</v>
      </c>
      <c r="D62" s="61">
        <v>175</v>
      </c>
      <c r="E62" s="61">
        <v>626</v>
      </c>
      <c r="F62" s="252">
        <v>0.2795527156549521</v>
      </c>
      <c r="G62" s="53">
        <v>0.84571428571428575</v>
      </c>
      <c r="H62" s="53">
        <v>0.81714285714285717</v>
      </c>
      <c r="I62" s="53">
        <v>0.8</v>
      </c>
      <c r="J62" s="53">
        <v>0.85142857142857142</v>
      </c>
      <c r="K62" s="53">
        <v>0.80571428571428572</v>
      </c>
      <c r="L62" s="53">
        <v>0.64739884393063585</v>
      </c>
      <c r="M62" s="53">
        <v>0.68</v>
      </c>
      <c r="N62" s="53">
        <v>0.75428571428571434</v>
      </c>
      <c r="O62" s="53">
        <v>0.66473988439306353</v>
      </c>
      <c r="P62" s="53">
        <v>0.7371428571428571</v>
      </c>
      <c r="Q62" s="53">
        <v>0.73988439306358378</v>
      </c>
      <c r="R62" s="53">
        <v>0.68390804597701149</v>
      </c>
      <c r="S62" s="53">
        <v>0.70285714285714285</v>
      </c>
      <c r="T62" s="53">
        <v>0.66857142857142859</v>
      </c>
      <c r="U62" s="53">
        <v>0.60571428571428576</v>
      </c>
      <c r="V62" s="53">
        <v>0.51162790697674421</v>
      </c>
      <c r="W62" s="53">
        <v>0.73717948717948723</v>
      </c>
      <c r="X62" s="53">
        <v>0.63576158940397354</v>
      </c>
      <c r="Y62" s="53">
        <v>0.76760563380281688</v>
      </c>
      <c r="Z62" s="53">
        <v>0.6992481203007519</v>
      </c>
      <c r="AA62" s="53">
        <v>0.7052023121387283</v>
      </c>
      <c r="AB62" s="53">
        <v>0.78947368421052633</v>
      </c>
      <c r="AC62" s="53">
        <v>0.79428571428571426</v>
      </c>
      <c r="AD62" s="53">
        <v>0.74712643678160917</v>
      </c>
      <c r="AE62" s="53">
        <v>0.61271676300578037</v>
      </c>
      <c r="AF62" s="53">
        <v>0.7183908045977011</v>
      </c>
      <c r="AG62" s="53">
        <v>0.84393063583815031</v>
      </c>
      <c r="AH62" s="53">
        <v>0.81609195402298851</v>
      </c>
      <c r="AI62" s="53">
        <v>0.82183908045977017</v>
      </c>
      <c r="AJ62" s="53">
        <v>0.81142857142857139</v>
      </c>
      <c r="AK62" s="53">
        <v>0.70348837209302328</v>
      </c>
      <c r="AL62" s="53">
        <v>0.71511627906976749</v>
      </c>
      <c r="AM62" s="53">
        <v>0.63742690058479534</v>
      </c>
      <c r="AN62" s="53">
        <v>0.74712643678160917</v>
      </c>
      <c r="AO62" s="53">
        <v>0.74566473988439308</v>
      </c>
      <c r="AP62" s="53">
        <v>0.79768786127167635</v>
      </c>
      <c r="AQ62" s="349"/>
      <c r="AR62" s="350"/>
      <c r="AS62" s="350"/>
      <c r="AT62" s="351"/>
      <c r="AZ62" s="83"/>
    </row>
    <row r="63" spans="1:52" x14ac:dyDescent="0.35">
      <c r="B63" s="371"/>
      <c r="C63" s="61">
        <v>2018</v>
      </c>
      <c r="D63" s="61">
        <v>296</v>
      </c>
      <c r="E63" s="61">
        <v>914</v>
      </c>
      <c r="F63" s="252">
        <v>0.32385120350109409</v>
      </c>
      <c r="G63" s="53">
        <v>0.8716216216216216</v>
      </c>
      <c r="H63" s="53">
        <v>0.85472972972972971</v>
      </c>
      <c r="I63" s="53">
        <v>0.79729729729729726</v>
      </c>
      <c r="J63" s="53">
        <v>0.8</v>
      </c>
      <c r="K63" s="53">
        <v>0.76530612244897955</v>
      </c>
      <c r="L63" s="53">
        <v>0.69152542372881354</v>
      </c>
      <c r="M63" s="53">
        <v>0.75254237288135595</v>
      </c>
      <c r="N63" s="53">
        <v>0.82770270270270274</v>
      </c>
      <c r="O63" s="53">
        <v>0.66326530612244894</v>
      </c>
      <c r="P63" s="53">
        <v>0.78231292517006801</v>
      </c>
      <c r="Q63" s="53">
        <v>0.73972602739726023</v>
      </c>
      <c r="R63" s="53">
        <v>0.7830508474576271</v>
      </c>
      <c r="S63" s="53">
        <v>0.70408163265306123</v>
      </c>
      <c r="T63" s="53">
        <v>0.63389830508474576</v>
      </c>
      <c r="U63" s="53">
        <v>0.60750853242320824</v>
      </c>
      <c r="V63" s="53">
        <v>0.58477508650519028</v>
      </c>
      <c r="W63" s="53">
        <v>0.80524344569288386</v>
      </c>
      <c r="X63" s="53">
        <v>0.7269076305220884</v>
      </c>
      <c r="Y63" s="53">
        <v>0.77155172413793105</v>
      </c>
      <c r="Z63" s="53">
        <v>0.72</v>
      </c>
      <c r="AA63" s="53">
        <v>0.74237288135593216</v>
      </c>
      <c r="AB63" s="53">
        <v>0.8225255972696246</v>
      </c>
      <c r="AC63" s="53">
        <v>0.81355932203389836</v>
      </c>
      <c r="AD63" s="53">
        <v>0.7857142857142857</v>
      </c>
      <c r="AE63" s="53">
        <v>0.66779661016949154</v>
      </c>
      <c r="AF63" s="53">
        <v>0.7857142857142857</v>
      </c>
      <c r="AG63" s="53">
        <v>0.84300341296928327</v>
      </c>
      <c r="AH63" s="53">
        <v>0.84353741496598644</v>
      </c>
      <c r="AI63" s="53">
        <v>0.83448275862068966</v>
      </c>
      <c r="AJ63" s="53">
        <v>0.81756756756756754</v>
      </c>
      <c r="AK63" s="53">
        <v>0.72635135135135132</v>
      </c>
      <c r="AL63" s="53">
        <v>0.73129251700680276</v>
      </c>
      <c r="AM63" s="53">
        <v>0.6952054794520548</v>
      </c>
      <c r="AN63" s="53">
        <v>0.74237288135593216</v>
      </c>
      <c r="AO63" s="53">
        <v>0.76870748299319724</v>
      </c>
      <c r="AP63" s="53">
        <v>0.8203389830508474</v>
      </c>
      <c r="AQ63" s="53">
        <v>0.87074829931972786</v>
      </c>
      <c r="AR63" s="53">
        <v>0.83505154639175261</v>
      </c>
      <c r="AS63" s="53">
        <v>0.81786941580756012</v>
      </c>
      <c r="AT63" s="53">
        <v>0.6470588235294118</v>
      </c>
      <c r="AZ63" s="83"/>
    </row>
    <row r="64" spans="1:52" ht="15" customHeight="1" x14ac:dyDescent="0.35">
      <c r="B64" s="371"/>
      <c r="C64" s="61">
        <v>2019</v>
      </c>
      <c r="D64" s="61">
        <v>295</v>
      </c>
      <c r="E64" s="61">
        <v>815</v>
      </c>
      <c r="F64" s="252">
        <f>D64/E64</f>
        <v>0.3619631901840491</v>
      </c>
      <c r="G64" s="53">
        <v>0.84745762711864403</v>
      </c>
      <c r="H64" s="53">
        <v>0.79931972789115646</v>
      </c>
      <c r="I64" s="53">
        <v>0.78983050847457625</v>
      </c>
      <c r="J64" s="53">
        <v>0.81972789115646261</v>
      </c>
      <c r="K64" s="53">
        <v>0.80272108843537415</v>
      </c>
      <c r="L64" s="53">
        <v>0.71724137931034482</v>
      </c>
      <c r="M64" s="53">
        <v>0.75</v>
      </c>
      <c r="N64" s="53">
        <v>0.76870748299319724</v>
      </c>
      <c r="O64" s="53">
        <v>0.64163822525597269</v>
      </c>
      <c r="P64" s="53">
        <v>0.77551020408163263</v>
      </c>
      <c r="Q64" s="53">
        <v>0.73129251700680276</v>
      </c>
      <c r="R64" s="53">
        <v>0.76712328767123283</v>
      </c>
      <c r="S64" s="53">
        <v>0.72789115646258506</v>
      </c>
      <c r="T64" s="53">
        <v>0.71917808219178081</v>
      </c>
      <c r="U64" s="53">
        <v>0.59183673469387754</v>
      </c>
      <c r="V64" s="53">
        <v>0.6103448275862069</v>
      </c>
      <c r="W64" s="53">
        <v>0.80147058823529416</v>
      </c>
      <c r="X64" s="53">
        <v>0.74060150375939848</v>
      </c>
      <c r="Y64" s="53">
        <v>0.8784313725490196</v>
      </c>
      <c r="Z64" s="53">
        <v>0.78048780487804881</v>
      </c>
      <c r="AA64" s="53">
        <v>0.7235494880546075</v>
      </c>
      <c r="AB64" s="53">
        <v>0.77210884353741494</v>
      </c>
      <c r="AC64" s="53">
        <v>0.75593220338983047</v>
      </c>
      <c r="AD64" s="53">
        <v>0.8</v>
      </c>
      <c r="AE64" s="53">
        <v>0.69283276450511944</v>
      </c>
      <c r="AF64" s="53">
        <v>0.81972789115646261</v>
      </c>
      <c r="AG64" s="53">
        <v>0.90410958904109584</v>
      </c>
      <c r="AH64" s="53">
        <v>0.90443686006825941</v>
      </c>
      <c r="AI64" s="53">
        <v>0.82372881355932204</v>
      </c>
      <c r="AJ64" s="53">
        <v>0.84353741496598644</v>
      </c>
      <c r="AK64" s="53">
        <v>0.71768707482993199</v>
      </c>
      <c r="AL64" s="53">
        <v>0.74226804123711343</v>
      </c>
      <c r="AM64" s="53">
        <v>0.71575342465753422</v>
      </c>
      <c r="AN64" s="53">
        <v>0.77210884353741494</v>
      </c>
      <c r="AO64" s="53">
        <v>0.73972602739726023</v>
      </c>
      <c r="AP64" s="53">
        <v>0.77210884353741494</v>
      </c>
      <c r="AQ64" s="53">
        <v>0.87328767123287676</v>
      </c>
      <c r="AR64" s="53">
        <v>0.87328767123287676</v>
      </c>
      <c r="AS64" s="53">
        <v>0.81443298969072164</v>
      </c>
      <c r="AT64" s="53">
        <v>0.67316991761368394</v>
      </c>
      <c r="AZ64" s="83"/>
    </row>
    <row r="65" spans="1:52" ht="15" customHeight="1" x14ac:dyDescent="0.35">
      <c r="B65" s="371"/>
      <c r="C65" s="61">
        <v>2020</v>
      </c>
      <c r="D65" s="61">
        <v>135</v>
      </c>
      <c r="E65" s="61">
        <v>1037</v>
      </c>
      <c r="F65" s="252">
        <f>D65/E65</f>
        <v>0.13018322082931533</v>
      </c>
      <c r="G65" s="53">
        <v>0.88890000000000002</v>
      </c>
      <c r="H65" s="53">
        <v>0.89600000000000002</v>
      </c>
      <c r="I65" s="53">
        <v>0.88890000000000002</v>
      </c>
      <c r="J65" s="53">
        <v>0.88149999999999995</v>
      </c>
      <c r="K65" s="53">
        <v>0.89549999999999996</v>
      </c>
      <c r="L65" s="53">
        <v>0.76870000000000005</v>
      </c>
      <c r="M65" s="53">
        <v>0.82579999999999998</v>
      </c>
      <c r="N65" s="53">
        <v>0.85070000000000001</v>
      </c>
      <c r="O65" s="53">
        <v>0.69920000000000004</v>
      </c>
      <c r="P65" s="53">
        <v>0.80596999999999996</v>
      </c>
      <c r="Q65" s="53">
        <v>0.84960000000000002</v>
      </c>
      <c r="R65" s="53">
        <v>0.81950000000000001</v>
      </c>
      <c r="S65" s="53">
        <v>0.79259000000000002</v>
      </c>
      <c r="T65" s="53">
        <v>0.78358000000000005</v>
      </c>
      <c r="U65" s="53">
        <v>0.63400000000000001</v>
      </c>
      <c r="V65" s="53">
        <v>0.66169999999999995</v>
      </c>
      <c r="W65" s="53">
        <v>0.78900000000000003</v>
      </c>
      <c r="X65" s="53">
        <v>0.754</v>
      </c>
      <c r="Y65" s="53">
        <v>0.86770000000000003</v>
      </c>
      <c r="Z65" s="53">
        <v>0.69499999999999995</v>
      </c>
      <c r="AA65" s="53">
        <v>0.85189999999999999</v>
      </c>
      <c r="AB65" s="53">
        <v>0.89600000000000002</v>
      </c>
      <c r="AC65" s="53">
        <v>0.85899999999999999</v>
      </c>
      <c r="AD65" s="53">
        <v>0.86660000000000004</v>
      </c>
      <c r="AE65" s="53">
        <v>0.77600000000000002</v>
      </c>
      <c r="AF65" s="53">
        <v>0.874</v>
      </c>
      <c r="AG65" s="53">
        <v>0.88149999999999995</v>
      </c>
      <c r="AH65" s="53">
        <v>0.88149999999999995</v>
      </c>
      <c r="AI65" s="53">
        <v>0.90298</v>
      </c>
      <c r="AJ65" s="53">
        <v>0.85899999999999999</v>
      </c>
      <c r="AK65" s="53">
        <v>0.81299999999999994</v>
      </c>
      <c r="AL65" s="53">
        <v>0.88060000000000005</v>
      </c>
      <c r="AM65" s="53">
        <v>0.81299999999999994</v>
      </c>
      <c r="AN65" s="53">
        <v>0.92479999999999996</v>
      </c>
      <c r="AO65" s="53">
        <v>0.90200000000000002</v>
      </c>
      <c r="AP65" s="53">
        <v>0.88149999999999995</v>
      </c>
      <c r="AQ65" s="335">
        <v>0.92500000000000004</v>
      </c>
      <c r="AR65" s="53">
        <v>0.89470000000000005</v>
      </c>
      <c r="AS65" s="53">
        <v>0.87870000000000004</v>
      </c>
      <c r="AT65" s="53">
        <v>0.68179999999999996</v>
      </c>
      <c r="AZ65" s="83"/>
    </row>
    <row r="66" spans="1:52" x14ac:dyDescent="0.35">
      <c r="B66" s="372"/>
      <c r="C66" s="369" t="s">
        <v>159</v>
      </c>
      <c r="D66" s="369"/>
      <c r="E66" s="369"/>
      <c r="F66" s="369"/>
      <c r="G66" s="33">
        <f>G65-G64</f>
        <v>4.1442372881355993E-2</v>
      </c>
      <c r="H66" s="33">
        <f t="shared" ref="H66:AP66" si="19">H65-H64</f>
        <v>9.6680272108843557E-2</v>
      </c>
      <c r="I66" s="33">
        <f t="shared" si="19"/>
        <v>9.906949152542377E-2</v>
      </c>
      <c r="J66" s="33">
        <f t="shared" si="19"/>
        <v>6.1772108843537343E-2</v>
      </c>
      <c r="K66" s="33">
        <f t="shared" si="19"/>
        <v>9.277891156462581E-2</v>
      </c>
      <c r="L66" s="33">
        <f t="shared" si="19"/>
        <v>5.1458620689655232E-2</v>
      </c>
      <c r="M66" s="33">
        <f t="shared" si="19"/>
        <v>7.5799999999999979E-2</v>
      </c>
      <c r="N66" s="33">
        <f t="shared" si="19"/>
        <v>8.1992517006802768E-2</v>
      </c>
      <c r="O66" s="33">
        <f t="shared" si="19"/>
        <v>5.756177474402735E-2</v>
      </c>
      <c r="P66" s="33">
        <f t="shared" si="19"/>
        <v>3.0459795918367338E-2</v>
      </c>
      <c r="Q66" s="33">
        <f t="shared" si="19"/>
        <v>0.11830748299319727</v>
      </c>
      <c r="R66" s="33">
        <f t="shared" si="19"/>
        <v>5.2376712328767172E-2</v>
      </c>
      <c r="S66" s="33">
        <f t="shared" si="19"/>
        <v>6.4698843537414952E-2</v>
      </c>
      <c r="T66" s="33">
        <f t="shared" si="19"/>
        <v>6.4401917808219244E-2</v>
      </c>
      <c r="U66" s="33">
        <f t="shared" si="19"/>
        <v>4.2163265306122466E-2</v>
      </c>
      <c r="V66" s="33">
        <f t="shared" si="19"/>
        <v>5.135517241379306E-2</v>
      </c>
      <c r="W66" s="33">
        <f t="shared" si="19"/>
        <v>-1.2470588235294122E-2</v>
      </c>
      <c r="X66" s="33">
        <f t="shared" si="19"/>
        <v>1.3398496240601521E-2</v>
      </c>
      <c r="Y66" s="33">
        <f t="shared" si="19"/>
        <v>-1.0731372549019569E-2</v>
      </c>
      <c r="Z66" s="33">
        <f t="shared" si="19"/>
        <v>-8.5487804878048856E-2</v>
      </c>
      <c r="AA66" s="33">
        <f t="shared" si="19"/>
        <v>0.12835051194539249</v>
      </c>
      <c r="AB66" s="33">
        <f t="shared" si="19"/>
        <v>0.12389115646258508</v>
      </c>
      <c r="AC66" s="33">
        <f t="shared" si="19"/>
        <v>0.10306779661016952</v>
      </c>
      <c r="AD66" s="33">
        <f t="shared" si="19"/>
        <v>6.6599999999999993E-2</v>
      </c>
      <c r="AE66" s="33">
        <f t="shared" si="19"/>
        <v>8.3167235494880587E-2</v>
      </c>
      <c r="AF66" s="33">
        <f t="shared" si="19"/>
        <v>5.4272108843537392E-2</v>
      </c>
      <c r="AG66" s="33">
        <f t="shared" si="19"/>
        <v>-2.260958904109589E-2</v>
      </c>
      <c r="AH66" s="33">
        <f t="shared" si="19"/>
        <v>-2.2936860068259457E-2</v>
      </c>
      <c r="AI66" s="33">
        <f t="shared" si="19"/>
        <v>7.9251186440677968E-2</v>
      </c>
      <c r="AJ66" s="33">
        <f t="shared" si="19"/>
        <v>1.5462585034013543E-2</v>
      </c>
      <c r="AK66" s="33">
        <f t="shared" si="19"/>
        <v>9.5312925170067953E-2</v>
      </c>
      <c r="AL66" s="33">
        <f t="shared" si="19"/>
        <v>0.13833195876288662</v>
      </c>
      <c r="AM66" s="33">
        <f t="shared" si="19"/>
        <v>9.7246575342465724E-2</v>
      </c>
      <c r="AN66" s="33">
        <f t="shared" si="19"/>
        <v>0.15269115646258502</v>
      </c>
      <c r="AO66" s="33">
        <f t="shared" si="19"/>
        <v>0.16227397260273979</v>
      </c>
      <c r="AP66" s="33">
        <f t="shared" si="19"/>
        <v>0.10939115646258502</v>
      </c>
      <c r="AQ66" s="33">
        <f t="shared" ref="AQ66" si="20">AQ65-AQ64</f>
        <v>5.1712328767123283E-2</v>
      </c>
      <c r="AR66" s="33">
        <f t="shared" ref="AR66" si="21">AR65-AR64</f>
        <v>2.141232876712329E-2</v>
      </c>
      <c r="AS66" s="33">
        <f t="shared" ref="AS66" si="22">AS65-AS64</f>
        <v>6.4267010309278394E-2</v>
      </c>
      <c r="AT66" s="33">
        <f t="shared" ref="AT66" si="23">AT65-AT64</f>
        <v>8.6300823863160181E-3</v>
      </c>
      <c r="AZ66" s="83"/>
    </row>
    <row r="67" spans="1:52" s="5" customFormat="1" x14ac:dyDescent="0.35">
      <c r="A67" s="40"/>
      <c r="B67" s="49"/>
      <c r="C67" s="50"/>
      <c r="D67" s="50"/>
      <c r="E67" s="50"/>
      <c r="F67" s="5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51"/>
      <c r="AV67" s="51"/>
      <c r="AW67" s="51"/>
      <c r="AX67" s="51"/>
      <c r="AY67" s="51"/>
      <c r="AZ67" s="331"/>
    </row>
    <row r="68" spans="1:52" hidden="1" x14ac:dyDescent="0.35">
      <c r="B68" s="91"/>
      <c r="C68" s="61">
        <v>2011</v>
      </c>
      <c r="D68" s="61"/>
      <c r="E68" s="61"/>
      <c r="F68" s="173"/>
      <c r="G68" s="10"/>
      <c r="H68" s="10"/>
      <c r="I68" s="10"/>
      <c r="J68" s="15"/>
      <c r="K68" s="32"/>
      <c r="L68" s="10"/>
      <c r="M68" s="10"/>
      <c r="N68" s="15"/>
      <c r="O68" s="15"/>
      <c r="P68" s="15"/>
      <c r="Q68" s="15"/>
      <c r="R68" s="15"/>
      <c r="S68" s="10"/>
      <c r="T68" s="10"/>
      <c r="U68" s="10"/>
      <c r="V68" s="32"/>
      <c r="W68" s="10"/>
      <c r="X68" s="15"/>
      <c r="Y68" s="10"/>
      <c r="Z68" s="10"/>
      <c r="AA68" s="10"/>
      <c r="AB68" s="10"/>
      <c r="AC68" s="10"/>
      <c r="AD68" s="15"/>
      <c r="AE68" s="15"/>
      <c r="AF68" s="10"/>
      <c r="AG68" s="10"/>
      <c r="AH68" s="10"/>
      <c r="AI68" s="11"/>
      <c r="AJ68" s="10"/>
      <c r="AK68" s="15"/>
      <c r="AL68" s="10"/>
      <c r="AM68" s="15"/>
      <c r="AN68" s="15"/>
      <c r="AO68" s="15"/>
      <c r="AP68" s="32"/>
      <c r="AQ68" s="15"/>
      <c r="AR68" s="15"/>
      <c r="AS68" s="15"/>
      <c r="AT68" s="15"/>
      <c r="AZ68" s="83"/>
    </row>
    <row r="69" spans="1:52" hidden="1" x14ac:dyDescent="0.35">
      <c r="B69" s="370" t="s">
        <v>70</v>
      </c>
      <c r="C69" s="61">
        <v>2012</v>
      </c>
      <c r="D69" s="61" t="s">
        <v>52</v>
      </c>
      <c r="E69" s="61"/>
      <c r="F69" s="173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 t="s">
        <v>52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0" t="s">
        <v>52</v>
      </c>
      <c r="X69" s="10" t="s">
        <v>52</v>
      </c>
      <c r="Y69" s="10" t="s">
        <v>52</v>
      </c>
      <c r="Z69" s="10" t="s">
        <v>52</v>
      </c>
      <c r="AA69" s="10" t="s">
        <v>52</v>
      </c>
      <c r="AB69" s="10" t="s">
        <v>52</v>
      </c>
      <c r="AC69" s="10" t="s">
        <v>52</v>
      </c>
      <c r="AD69" s="10" t="s">
        <v>52</v>
      </c>
      <c r="AE69" s="10" t="s">
        <v>52</v>
      </c>
      <c r="AF69" s="10" t="s">
        <v>52</v>
      </c>
      <c r="AG69" s="10" t="s">
        <v>52</v>
      </c>
      <c r="AH69" s="10" t="s">
        <v>52</v>
      </c>
      <c r="AI69" s="10" t="s">
        <v>52</v>
      </c>
      <c r="AJ69" s="10" t="s">
        <v>52</v>
      </c>
      <c r="AK69" s="10" t="s">
        <v>52</v>
      </c>
      <c r="AL69" s="10" t="s">
        <v>52</v>
      </c>
      <c r="AM69" s="10" t="s">
        <v>52</v>
      </c>
      <c r="AN69" s="10" t="s">
        <v>52</v>
      </c>
      <c r="AO69" s="10" t="s">
        <v>52</v>
      </c>
      <c r="AP69" s="10" t="s">
        <v>52</v>
      </c>
      <c r="AQ69" s="10"/>
      <c r="AR69" s="10"/>
      <c r="AS69" s="10"/>
      <c r="AT69" s="10"/>
      <c r="AZ69" s="83"/>
    </row>
    <row r="70" spans="1:52" hidden="1" x14ac:dyDescent="0.35">
      <c r="B70" s="371"/>
      <c r="C70" s="61">
        <v>2013</v>
      </c>
      <c r="D70" s="61" t="s">
        <v>52</v>
      </c>
      <c r="E70" s="61" t="s">
        <v>52</v>
      </c>
      <c r="F70" s="173" t="s">
        <v>52</v>
      </c>
      <c r="G70" s="12" t="s">
        <v>52</v>
      </c>
      <c r="H70" s="12" t="s">
        <v>52</v>
      </c>
      <c r="I70" s="12" t="s">
        <v>52</v>
      </c>
      <c r="J70" s="12" t="s">
        <v>52</v>
      </c>
      <c r="K70" s="12" t="s">
        <v>52</v>
      </c>
      <c r="L70" s="12" t="s">
        <v>52</v>
      </c>
      <c r="M70" s="12" t="s">
        <v>52</v>
      </c>
      <c r="N70" s="12" t="s">
        <v>52</v>
      </c>
      <c r="O70" s="12" t="s">
        <v>52</v>
      </c>
      <c r="P70" s="12" t="s">
        <v>52</v>
      </c>
      <c r="Q70" s="12" t="s">
        <v>52</v>
      </c>
      <c r="R70" s="12" t="s">
        <v>52</v>
      </c>
      <c r="S70" s="12" t="s">
        <v>52</v>
      </c>
      <c r="T70" s="12" t="s">
        <v>52</v>
      </c>
      <c r="U70" s="12" t="s">
        <v>52</v>
      </c>
      <c r="V70" s="12" t="s">
        <v>52</v>
      </c>
      <c r="W70" s="12" t="s">
        <v>52</v>
      </c>
      <c r="X70" s="12" t="s">
        <v>52</v>
      </c>
      <c r="Y70" s="12" t="s">
        <v>52</v>
      </c>
      <c r="Z70" s="12" t="s">
        <v>52</v>
      </c>
      <c r="AA70" s="12" t="s">
        <v>52</v>
      </c>
      <c r="AB70" s="12" t="s">
        <v>52</v>
      </c>
      <c r="AC70" s="12" t="s">
        <v>52</v>
      </c>
      <c r="AD70" s="12" t="s">
        <v>52</v>
      </c>
      <c r="AE70" s="12" t="s">
        <v>52</v>
      </c>
      <c r="AF70" s="12" t="s">
        <v>52</v>
      </c>
      <c r="AG70" s="12" t="s">
        <v>52</v>
      </c>
      <c r="AH70" s="12" t="s">
        <v>52</v>
      </c>
      <c r="AI70" s="12" t="s">
        <v>52</v>
      </c>
      <c r="AJ70" s="12" t="s">
        <v>52</v>
      </c>
      <c r="AK70" s="12" t="s">
        <v>52</v>
      </c>
      <c r="AL70" s="12" t="s">
        <v>52</v>
      </c>
      <c r="AM70" s="12" t="s">
        <v>52</v>
      </c>
      <c r="AN70" s="12" t="s">
        <v>52</v>
      </c>
      <c r="AO70" s="12" t="s">
        <v>52</v>
      </c>
      <c r="AP70" s="12" t="s">
        <v>52</v>
      </c>
      <c r="AQ70" s="12"/>
      <c r="AR70" s="12"/>
      <c r="AS70" s="12"/>
      <c r="AT70" s="12"/>
      <c r="AZ70" s="83"/>
    </row>
    <row r="71" spans="1:52" x14ac:dyDescent="0.35">
      <c r="B71" s="371"/>
      <c r="C71" s="61">
        <v>2014</v>
      </c>
      <c r="D71" s="61" t="s">
        <v>52</v>
      </c>
      <c r="E71" s="61" t="s">
        <v>52</v>
      </c>
      <c r="F71" s="173" t="s">
        <v>52</v>
      </c>
      <c r="G71" s="12" t="s">
        <v>52</v>
      </c>
      <c r="H71" s="12" t="s">
        <v>52</v>
      </c>
      <c r="I71" s="12" t="s">
        <v>52</v>
      </c>
      <c r="J71" s="12" t="s">
        <v>52</v>
      </c>
      <c r="K71" s="12" t="s">
        <v>52</v>
      </c>
      <c r="L71" s="12" t="s">
        <v>52</v>
      </c>
      <c r="M71" s="12" t="s">
        <v>52</v>
      </c>
      <c r="N71" s="12" t="s">
        <v>52</v>
      </c>
      <c r="O71" s="12" t="s">
        <v>52</v>
      </c>
      <c r="P71" s="12" t="s">
        <v>52</v>
      </c>
      <c r="Q71" s="12" t="s">
        <v>52</v>
      </c>
      <c r="R71" s="12" t="s">
        <v>52</v>
      </c>
      <c r="S71" s="12" t="s">
        <v>52</v>
      </c>
      <c r="T71" s="12" t="s">
        <v>52</v>
      </c>
      <c r="U71" s="12" t="s">
        <v>52</v>
      </c>
      <c r="V71" s="12" t="s">
        <v>52</v>
      </c>
      <c r="W71" s="12" t="s">
        <v>52</v>
      </c>
      <c r="X71" s="12" t="s">
        <v>52</v>
      </c>
      <c r="Y71" s="12" t="s">
        <v>52</v>
      </c>
      <c r="Z71" s="12" t="s">
        <v>52</v>
      </c>
      <c r="AA71" s="12" t="s">
        <v>52</v>
      </c>
      <c r="AB71" s="12" t="s">
        <v>52</v>
      </c>
      <c r="AC71" s="12" t="s">
        <v>52</v>
      </c>
      <c r="AD71" s="12" t="s">
        <v>52</v>
      </c>
      <c r="AE71" s="12" t="s">
        <v>52</v>
      </c>
      <c r="AF71" s="12" t="s">
        <v>52</v>
      </c>
      <c r="AG71" s="12" t="s">
        <v>52</v>
      </c>
      <c r="AH71" s="12" t="s">
        <v>52</v>
      </c>
      <c r="AI71" s="12" t="s">
        <v>52</v>
      </c>
      <c r="AJ71" s="12" t="s">
        <v>52</v>
      </c>
      <c r="AK71" s="12" t="s">
        <v>52</v>
      </c>
      <c r="AL71" s="12" t="s">
        <v>52</v>
      </c>
      <c r="AM71" s="12" t="s">
        <v>52</v>
      </c>
      <c r="AN71" s="12" t="s">
        <v>52</v>
      </c>
      <c r="AO71" s="12" t="s">
        <v>52</v>
      </c>
      <c r="AP71" s="12" t="s">
        <v>52</v>
      </c>
      <c r="AQ71" s="343" t="s">
        <v>54</v>
      </c>
      <c r="AR71" s="344"/>
      <c r="AS71" s="344"/>
      <c r="AT71" s="345"/>
      <c r="AZ71" s="83"/>
    </row>
    <row r="72" spans="1:52" x14ac:dyDescent="0.35">
      <c r="B72" s="371"/>
      <c r="C72" s="61">
        <v>2015</v>
      </c>
      <c r="D72" s="61">
        <v>8</v>
      </c>
      <c r="E72" s="244">
        <v>19</v>
      </c>
      <c r="F72" s="252">
        <v>0.42105263157894735</v>
      </c>
      <c r="G72" s="53">
        <v>0.875</v>
      </c>
      <c r="H72" s="53">
        <v>1</v>
      </c>
      <c r="I72" s="53">
        <v>0.875</v>
      </c>
      <c r="J72" s="53">
        <v>0.625</v>
      </c>
      <c r="K72" s="53">
        <v>0.5</v>
      </c>
      <c r="L72" s="53">
        <v>0.625</v>
      </c>
      <c r="M72" s="53">
        <v>0.875</v>
      </c>
      <c r="N72" s="53">
        <v>0.875</v>
      </c>
      <c r="O72" s="53">
        <v>0.75</v>
      </c>
      <c r="P72" s="53">
        <v>0.625</v>
      </c>
      <c r="Q72" s="53">
        <v>0.875</v>
      </c>
      <c r="R72" s="53">
        <v>0.625</v>
      </c>
      <c r="S72" s="53">
        <v>0.5</v>
      </c>
      <c r="T72" s="53">
        <v>0.625</v>
      </c>
      <c r="U72" s="53">
        <v>0.5714285714285714</v>
      </c>
      <c r="V72" s="53">
        <v>0.75</v>
      </c>
      <c r="W72" s="53">
        <v>0.75</v>
      </c>
      <c r="X72" s="53">
        <v>0.7142857142857143</v>
      </c>
      <c r="Y72" s="53">
        <v>0.625</v>
      </c>
      <c r="Z72" s="53">
        <v>1</v>
      </c>
      <c r="AA72" s="53">
        <v>1</v>
      </c>
      <c r="AB72" s="53">
        <v>1</v>
      </c>
      <c r="AC72" s="53">
        <v>0.625</v>
      </c>
      <c r="AD72" s="53">
        <v>0.5</v>
      </c>
      <c r="AE72" s="53">
        <v>0.7142857142857143</v>
      </c>
      <c r="AF72" s="53">
        <v>0.5714285714285714</v>
      </c>
      <c r="AG72" s="53">
        <v>0.875</v>
      </c>
      <c r="AH72" s="53">
        <v>0.83333333333333337</v>
      </c>
      <c r="AI72" s="53">
        <v>0.33333333333333331</v>
      </c>
      <c r="AJ72" s="53">
        <v>0.75</v>
      </c>
      <c r="AK72" s="53">
        <v>0.75</v>
      </c>
      <c r="AL72" s="53">
        <v>0.5</v>
      </c>
      <c r="AM72" s="53">
        <v>0.2857142857142857</v>
      </c>
      <c r="AN72" s="53">
        <v>0.375</v>
      </c>
      <c r="AO72" s="53">
        <v>0.5</v>
      </c>
      <c r="AP72" s="53">
        <v>0.75</v>
      </c>
      <c r="AQ72" s="346"/>
      <c r="AR72" s="347"/>
      <c r="AS72" s="347"/>
      <c r="AT72" s="348"/>
      <c r="AZ72" s="83"/>
    </row>
    <row r="73" spans="1:52" s="238" customFormat="1" x14ac:dyDescent="0.35">
      <c r="A73" s="236"/>
      <c r="B73" s="371"/>
      <c r="C73" s="237">
        <v>2016</v>
      </c>
      <c r="D73" s="237">
        <v>10</v>
      </c>
      <c r="E73" s="244">
        <v>20</v>
      </c>
      <c r="F73" s="256">
        <v>0.5</v>
      </c>
      <c r="G73" s="210">
        <v>1</v>
      </c>
      <c r="H73" s="210">
        <v>1</v>
      </c>
      <c r="I73" s="210">
        <v>1</v>
      </c>
      <c r="J73" s="210">
        <v>0.9</v>
      </c>
      <c r="K73" s="210">
        <v>0.9</v>
      </c>
      <c r="L73" s="210">
        <v>0.7</v>
      </c>
      <c r="M73" s="210">
        <v>0.7</v>
      </c>
      <c r="N73" s="210">
        <v>1</v>
      </c>
      <c r="O73" s="210">
        <v>0.73913043478260865</v>
      </c>
      <c r="P73" s="210">
        <v>0.95652173913043481</v>
      </c>
      <c r="Q73" s="210">
        <v>0.65217391304347827</v>
      </c>
      <c r="R73" s="210">
        <v>0.82608695652173914</v>
      </c>
      <c r="S73" s="210">
        <v>0.7</v>
      </c>
      <c r="T73" s="210">
        <v>0.9</v>
      </c>
      <c r="U73" s="210">
        <v>0.6</v>
      </c>
      <c r="V73" s="210">
        <v>0.9</v>
      </c>
      <c r="W73" s="210">
        <v>0.88888888888888884</v>
      </c>
      <c r="X73" s="210">
        <v>1</v>
      </c>
      <c r="Y73" s="210">
        <v>1</v>
      </c>
      <c r="Z73" s="210">
        <v>1</v>
      </c>
      <c r="AA73" s="210">
        <v>1</v>
      </c>
      <c r="AB73" s="210">
        <v>0.77777777777777779</v>
      </c>
      <c r="AC73" s="210">
        <v>0.9</v>
      </c>
      <c r="AD73" s="210">
        <v>0.8</v>
      </c>
      <c r="AE73" s="210">
        <v>0.5</v>
      </c>
      <c r="AF73" s="210">
        <v>0.4</v>
      </c>
      <c r="AG73" s="210">
        <v>0.6</v>
      </c>
      <c r="AH73" s="210">
        <v>0.625</v>
      </c>
      <c r="AI73" s="210">
        <v>0.4</v>
      </c>
      <c r="AJ73" s="210">
        <v>0.7</v>
      </c>
      <c r="AK73" s="210">
        <v>0.7</v>
      </c>
      <c r="AL73" s="210">
        <v>0.7</v>
      </c>
      <c r="AM73" s="210">
        <v>0.5</v>
      </c>
      <c r="AN73" s="210">
        <v>0.6</v>
      </c>
      <c r="AO73" s="210">
        <v>0.6</v>
      </c>
      <c r="AP73" s="210">
        <v>0.8</v>
      </c>
      <c r="AQ73" s="346"/>
      <c r="AR73" s="347"/>
      <c r="AS73" s="347"/>
      <c r="AT73" s="348"/>
      <c r="AU73" s="124"/>
      <c r="AV73" s="124"/>
      <c r="AW73" s="124"/>
      <c r="AX73" s="124"/>
      <c r="AY73" s="124"/>
    </row>
    <row r="74" spans="1:52" s="238" customFormat="1" x14ac:dyDescent="0.35">
      <c r="A74" s="236"/>
      <c r="B74" s="371"/>
      <c r="C74" s="237">
        <v>2017</v>
      </c>
      <c r="D74" s="237">
        <v>7</v>
      </c>
      <c r="E74" s="237">
        <v>10</v>
      </c>
      <c r="F74" s="250">
        <v>0.7</v>
      </c>
      <c r="G74" s="210">
        <v>1</v>
      </c>
      <c r="H74" s="210">
        <v>1</v>
      </c>
      <c r="I74" s="210">
        <v>1</v>
      </c>
      <c r="J74" s="210">
        <v>1</v>
      </c>
      <c r="K74" s="210">
        <v>1</v>
      </c>
      <c r="L74" s="210">
        <v>1</v>
      </c>
      <c r="M74" s="210">
        <v>1</v>
      </c>
      <c r="N74" s="210">
        <v>1</v>
      </c>
      <c r="O74" s="210">
        <v>0.8571428571428571</v>
      </c>
      <c r="P74" s="210">
        <v>0.7142857142857143</v>
      </c>
      <c r="Q74" s="210">
        <v>0.8571428571428571</v>
      </c>
      <c r="R74" s="210">
        <v>1</v>
      </c>
      <c r="S74" s="210">
        <v>1</v>
      </c>
      <c r="T74" s="210">
        <v>1</v>
      </c>
      <c r="U74" s="210">
        <v>0.8571428571428571</v>
      </c>
      <c r="V74" s="210">
        <v>0.8571428571428571</v>
      </c>
      <c r="W74" s="210">
        <v>0.42857142857142855</v>
      </c>
      <c r="X74" s="210">
        <v>1</v>
      </c>
      <c r="Y74" s="210">
        <v>1</v>
      </c>
      <c r="Z74" s="210">
        <v>1</v>
      </c>
      <c r="AA74" s="210">
        <v>1</v>
      </c>
      <c r="AB74" s="210">
        <v>1</v>
      </c>
      <c r="AC74" s="210">
        <v>1</v>
      </c>
      <c r="AD74" s="210">
        <v>1</v>
      </c>
      <c r="AE74" s="210">
        <v>0.66666666666666663</v>
      </c>
      <c r="AF74" s="210">
        <v>0.5714285714285714</v>
      </c>
      <c r="AG74" s="210">
        <v>0.7142857142857143</v>
      </c>
      <c r="AH74" s="210">
        <v>0.83333333333333337</v>
      </c>
      <c r="AI74" s="210">
        <v>0.7142857142857143</v>
      </c>
      <c r="AJ74" s="210">
        <v>0.8571428571428571</v>
      </c>
      <c r="AK74" s="210">
        <v>1</v>
      </c>
      <c r="AL74" s="210">
        <v>0.7142857142857143</v>
      </c>
      <c r="AM74" s="210">
        <v>0.5714285714285714</v>
      </c>
      <c r="AN74" s="210">
        <v>0.7142857142857143</v>
      </c>
      <c r="AO74" s="210">
        <v>0.8571428571428571</v>
      </c>
      <c r="AP74" s="210">
        <v>1</v>
      </c>
      <c r="AQ74" s="349"/>
      <c r="AR74" s="350"/>
      <c r="AS74" s="350"/>
      <c r="AT74" s="351"/>
      <c r="AU74" s="124"/>
      <c r="AV74" s="124"/>
      <c r="AW74" s="124"/>
      <c r="AX74" s="124"/>
      <c r="AY74" s="124"/>
    </row>
    <row r="75" spans="1:52" x14ac:dyDescent="0.35">
      <c r="B75" s="371"/>
      <c r="C75" s="61">
        <v>2018</v>
      </c>
      <c r="D75" s="61">
        <v>9</v>
      </c>
      <c r="E75" s="61">
        <v>21</v>
      </c>
      <c r="F75" s="252">
        <v>0.42857142857142855</v>
      </c>
      <c r="G75" s="53">
        <v>1</v>
      </c>
      <c r="H75" s="53">
        <v>1</v>
      </c>
      <c r="I75" s="53">
        <v>1</v>
      </c>
      <c r="J75" s="53">
        <v>0.88888888888888884</v>
      </c>
      <c r="K75" s="53">
        <v>0.88888888888888884</v>
      </c>
      <c r="L75" s="53">
        <v>0.55555555555555558</v>
      </c>
      <c r="M75" s="53">
        <v>0.88888888888888884</v>
      </c>
      <c r="N75" s="53">
        <v>1</v>
      </c>
      <c r="O75" s="53">
        <v>0.88888888888888884</v>
      </c>
      <c r="P75" s="53">
        <v>0.88888888888888884</v>
      </c>
      <c r="Q75" s="53">
        <v>1</v>
      </c>
      <c r="R75" s="53">
        <v>0.88888888888888884</v>
      </c>
      <c r="S75" s="53">
        <v>1</v>
      </c>
      <c r="T75" s="53">
        <v>1</v>
      </c>
      <c r="U75" s="53">
        <v>1</v>
      </c>
      <c r="V75" s="53">
        <v>1</v>
      </c>
      <c r="W75" s="53">
        <v>1</v>
      </c>
      <c r="X75" s="53">
        <v>0.75</v>
      </c>
      <c r="Y75" s="53">
        <v>1</v>
      </c>
      <c r="Z75" s="53">
        <v>1</v>
      </c>
      <c r="AA75" s="53">
        <v>1</v>
      </c>
      <c r="AB75" s="53">
        <v>0.88888888888888884</v>
      </c>
      <c r="AC75" s="53">
        <v>1</v>
      </c>
      <c r="AD75" s="53">
        <v>1</v>
      </c>
      <c r="AE75" s="53">
        <v>0.66666666666666663</v>
      </c>
      <c r="AF75" s="53">
        <v>0.66666666666666663</v>
      </c>
      <c r="AG75" s="53">
        <v>0.77777777777777779</v>
      </c>
      <c r="AH75" s="53">
        <v>0.77777777777777779</v>
      </c>
      <c r="AI75" s="53">
        <v>0.44444444444444442</v>
      </c>
      <c r="AJ75" s="53">
        <v>1</v>
      </c>
      <c r="AK75" s="53">
        <v>1</v>
      </c>
      <c r="AL75" s="53">
        <v>0.88888888888888884</v>
      </c>
      <c r="AM75" s="53">
        <v>0.77777777777777779</v>
      </c>
      <c r="AN75" s="53">
        <v>0.77777777777777779</v>
      </c>
      <c r="AO75" s="53">
        <v>0.66666666666666663</v>
      </c>
      <c r="AP75" s="53">
        <v>1</v>
      </c>
      <c r="AQ75" s="53">
        <v>1</v>
      </c>
      <c r="AR75" s="53">
        <v>0.875</v>
      </c>
      <c r="AS75" s="53">
        <v>0.875</v>
      </c>
      <c r="AT75" s="53">
        <v>0</v>
      </c>
      <c r="AZ75" s="83"/>
    </row>
    <row r="76" spans="1:52" x14ac:dyDescent="0.35">
      <c r="B76" s="371"/>
      <c r="C76" s="61">
        <v>2019</v>
      </c>
      <c r="D76" s="61">
        <v>2</v>
      </c>
      <c r="E76" s="61">
        <v>22</v>
      </c>
      <c r="F76" s="252">
        <f>D76/E76</f>
        <v>9.0909090909090912E-2</v>
      </c>
      <c r="G76" s="53" t="s">
        <v>66</v>
      </c>
      <c r="H76" s="53" t="s">
        <v>66</v>
      </c>
      <c r="I76" s="53" t="s">
        <v>66</v>
      </c>
      <c r="J76" s="53" t="s">
        <v>66</v>
      </c>
      <c r="K76" s="53" t="s">
        <v>66</v>
      </c>
      <c r="L76" s="53" t="s">
        <v>66</v>
      </c>
      <c r="M76" s="53" t="s">
        <v>66</v>
      </c>
      <c r="N76" s="53" t="s">
        <v>66</v>
      </c>
      <c r="O76" s="53" t="s">
        <v>66</v>
      </c>
      <c r="P76" s="53" t="s">
        <v>66</v>
      </c>
      <c r="Q76" s="53" t="s">
        <v>66</v>
      </c>
      <c r="R76" s="53" t="s">
        <v>66</v>
      </c>
      <c r="S76" s="53" t="s">
        <v>66</v>
      </c>
      <c r="T76" s="53" t="s">
        <v>66</v>
      </c>
      <c r="U76" s="53" t="s">
        <v>66</v>
      </c>
      <c r="V76" s="53" t="s">
        <v>66</v>
      </c>
      <c r="W76" s="53" t="s">
        <v>66</v>
      </c>
      <c r="X76" s="53" t="s">
        <v>66</v>
      </c>
      <c r="Y76" s="53" t="s">
        <v>66</v>
      </c>
      <c r="Z76" s="53" t="s">
        <v>66</v>
      </c>
      <c r="AA76" s="53" t="s">
        <v>66</v>
      </c>
      <c r="AB76" s="53" t="s">
        <v>66</v>
      </c>
      <c r="AC76" s="53" t="s">
        <v>66</v>
      </c>
      <c r="AD76" s="53" t="s">
        <v>66</v>
      </c>
      <c r="AE76" s="53" t="s">
        <v>66</v>
      </c>
      <c r="AF76" s="53" t="s">
        <v>66</v>
      </c>
      <c r="AG76" s="53" t="s">
        <v>66</v>
      </c>
      <c r="AH76" s="53" t="s">
        <v>66</v>
      </c>
      <c r="AI76" s="53" t="s">
        <v>66</v>
      </c>
      <c r="AJ76" s="53" t="s">
        <v>66</v>
      </c>
      <c r="AK76" s="53" t="s">
        <v>66</v>
      </c>
      <c r="AL76" s="53" t="s">
        <v>66</v>
      </c>
      <c r="AM76" s="53" t="s">
        <v>66</v>
      </c>
      <c r="AN76" s="53" t="s">
        <v>66</v>
      </c>
      <c r="AO76" s="53" t="s">
        <v>66</v>
      </c>
      <c r="AP76" s="53" t="s">
        <v>66</v>
      </c>
      <c r="AQ76" s="53" t="s">
        <v>66</v>
      </c>
      <c r="AR76" s="53" t="s">
        <v>66</v>
      </c>
      <c r="AS76" s="53" t="s">
        <v>66</v>
      </c>
      <c r="AT76" s="53" t="s">
        <v>66</v>
      </c>
      <c r="AZ76" s="83"/>
    </row>
    <row r="77" spans="1:52" x14ac:dyDescent="0.35">
      <c r="B77" s="371"/>
      <c r="C77" s="61">
        <v>2020</v>
      </c>
      <c r="D77" s="61">
        <v>7</v>
      </c>
      <c r="E77" s="61">
        <v>31</v>
      </c>
      <c r="F77" s="252">
        <f>D77/E77</f>
        <v>0.22580645161290322</v>
      </c>
      <c r="G77" s="53">
        <v>0.85699999999999998</v>
      </c>
      <c r="H77" s="53">
        <v>1</v>
      </c>
      <c r="I77" s="53">
        <v>1</v>
      </c>
      <c r="J77" s="53">
        <v>1</v>
      </c>
      <c r="K77" s="53">
        <v>1</v>
      </c>
      <c r="L77" s="53">
        <v>0.85699999999999998</v>
      </c>
      <c r="M77" s="53">
        <v>0.85699999999999998</v>
      </c>
      <c r="N77" s="53">
        <v>1</v>
      </c>
      <c r="O77" s="53">
        <v>1</v>
      </c>
      <c r="P77" s="53">
        <v>0.85699999999999998</v>
      </c>
      <c r="Q77" s="53">
        <v>1</v>
      </c>
      <c r="R77" s="53">
        <v>0.71399999999999997</v>
      </c>
      <c r="S77" s="53">
        <v>0.71399999999999997</v>
      </c>
      <c r="T77" s="53">
        <v>0.71399999999999997</v>
      </c>
      <c r="U77" s="53">
        <v>1</v>
      </c>
      <c r="V77" s="53">
        <v>1</v>
      </c>
      <c r="W77" s="53">
        <v>0.83299999999999996</v>
      </c>
      <c r="X77" s="53">
        <v>0.83299999999999996</v>
      </c>
      <c r="Y77" s="53">
        <v>0.83299999999999996</v>
      </c>
      <c r="Z77" s="53">
        <v>0.83299999999999996</v>
      </c>
      <c r="AA77" s="53">
        <v>0.85699999999999998</v>
      </c>
      <c r="AB77" s="53">
        <v>0.71399999999999997</v>
      </c>
      <c r="AC77" s="53">
        <v>0.71399999999999997</v>
      </c>
      <c r="AD77" s="53">
        <v>1</v>
      </c>
      <c r="AE77" s="53">
        <v>0.57099999999999995</v>
      </c>
      <c r="AF77" s="53">
        <v>1</v>
      </c>
      <c r="AG77" s="53">
        <v>0.85699999999999998</v>
      </c>
      <c r="AH77" s="53">
        <v>0.85699999999999998</v>
      </c>
      <c r="AI77" s="53">
        <v>0.57099999999999995</v>
      </c>
      <c r="AJ77" s="53">
        <v>0.85699999999999998</v>
      </c>
      <c r="AK77" s="53">
        <v>0.85699999999999998</v>
      </c>
      <c r="AL77" s="53">
        <v>0.85699999999999998</v>
      </c>
      <c r="AM77" s="53">
        <v>0.85699999999999998</v>
      </c>
      <c r="AN77" s="53">
        <v>0.71399999999999997</v>
      </c>
      <c r="AO77" s="53">
        <v>0.71399999999999997</v>
      </c>
      <c r="AP77" s="53">
        <v>1</v>
      </c>
      <c r="AQ77" s="53">
        <v>1</v>
      </c>
      <c r="AR77" s="53">
        <v>1</v>
      </c>
      <c r="AS77" s="53">
        <v>0.85699999999999998</v>
      </c>
      <c r="AT77" s="303" t="s">
        <v>52</v>
      </c>
      <c r="AZ77" s="83"/>
    </row>
    <row r="78" spans="1:52" ht="15" customHeight="1" x14ac:dyDescent="0.35">
      <c r="B78" s="372"/>
      <c r="C78" s="369" t="s">
        <v>160</v>
      </c>
      <c r="D78" s="369"/>
      <c r="E78" s="369"/>
      <c r="F78" s="369"/>
      <c r="G78" s="337">
        <f>G77-G75</f>
        <v>-0.14300000000000002</v>
      </c>
      <c r="H78" s="53">
        <f t="shared" ref="H78:AP78" si="24">H77-H75</f>
        <v>0</v>
      </c>
      <c r="I78" s="53">
        <f t="shared" si="24"/>
        <v>0</v>
      </c>
      <c r="J78" s="338">
        <f t="shared" si="24"/>
        <v>0.11111111111111116</v>
      </c>
      <c r="K78" s="338">
        <f t="shared" si="24"/>
        <v>0.11111111111111116</v>
      </c>
      <c r="L78" s="338">
        <f t="shared" si="24"/>
        <v>0.3014444444444444</v>
      </c>
      <c r="M78" s="53">
        <f t="shared" si="24"/>
        <v>-3.1888888888888856E-2</v>
      </c>
      <c r="N78" s="53">
        <f t="shared" si="24"/>
        <v>0</v>
      </c>
      <c r="O78" s="338">
        <f t="shared" si="24"/>
        <v>0.11111111111111116</v>
      </c>
      <c r="P78" s="53">
        <f t="shared" si="24"/>
        <v>-3.1888888888888856E-2</v>
      </c>
      <c r="Q78" s="53">
        <f t="shared" si="24"/>
        <v>0</v>
      </c>
      <c r="R78" s="337">
        <f t="shared" si="24"/>
        <v>-0.17488888888888887</v>
      </c>
      <c r="S78" s="337">
        <f t="shared" si="24"/>
        <v>-0.28600000000000003</v>
      </c>
      <c r="T78" s="337">
        <f t="shared" si="24"/>
        <v>-0.28600000000000003</v>
      </c>
      <c r="U78" s="53">
        <f t="shared" si="24"/>
        <v>0</v>
      </c>
      <c r="V78" s="53">
        <f t="shared" si="24"/>
        <v>0</v>
      </c>
      <c r="W78" s="337">
        <f t="shared" si="24"/>
        <v>-0.16700000000000004</v>
      </c>
      <c r="X78" s="338">
        <f t="shared" si="24"/>
        <v>8.2999999999999963E-2</v>
      </c>
      <c r="Y78" s="337">
        <f t="shared" si="24"/>
        <v>-0.16700000000000004</v>
      </c>
      <c r="Z78" s="337">
        <f t="shared" si="24"/>
        <v>-0.16700000000000004</v>
      </c>
      <c r="AA78" s="337">
        <f t="shared" si="24"/>
        <v>-0.14300000000000002</v>
      </c>
      <c r="AB78" s="337">
        <f t="shared" si="24"/>
        <v>-0.17488888888888887</v>
      </c>
      <c r="AC78" s="337">
        <f t="shared" si="24"/>
        <v>-0.28600000000000003</v>
      </c>
      <c r="AD78" s="53">
        <f t="shared" si="24"/>
        <v>0</v>
      </c>
      <c r="AE78" s="337">
        <f t="shared" si="24"/>
        <v>-9.5666666666666678E-2</v>
      </c>
      <c r="AF78" s="338">
        <f t="shared" si="24"/>
        <v>0.33333333333333337</v>
      </c>
      <c r="AG78" s="338">
        <f t="shared" si="24"/>
        <v>7.9222222222222194E-2</v>
      </c>
      <c r="AH78" s="338">
        <f t="shared" si="24"/>
        <v>7.9222222222222194E-2</v>
      </c>
      <c r="AI78" s="338">
        <f t="shared" si="24"/>
        <v>0.12655555555555553</v>
      </c>
      <c r="AJ78" s="337">
        <f t="shared" si="24"/>
        <v>-0.14300000000000002</v>
      </c>
      <c r="AK78" s="337">
        <f t="shared" si="24"/>
        <v>-0.14300000000000002</v>
      </c>
      <c r="AL78" s="337">
        <f t="shared" si="24"/>
        <v>-3.1888888888888856E-2</v>
      </c>
      <c r="AM78" s="338">
        <f t="shared" si="24"/>
        <v>7.9222222222222194E-2</v>
      </c>
      <c r="AN78" s="337">
        <f t="shared" si="24"/>
        <v>-6.3777777777777822E-2</v>
      </c>
      <c r="AO78" s="53">
        <f t="shared" si="24"/>
        <v>4.7333333333333338E-2</v>
      </c>
      <c r="AP78" s="53">
        <f t="shared" si="24"/>
        <v>0</v>
      </c>
      <c r="AQ78" s="53"/>
      <c r="AR78" s="53"/>
      <c r="AS78" s="53"/>
      <c r="AT78" s="53"/>
      <c r="AZ78" s="83"/>
    </row>
    <row r="79" spans="1:52" s="5" customFormat="1" x14ac:dyDescent="0.35">
      <c r="A79" s="40"/>
      <c r="B79" s="49"/>
      <c r="C79" s="50"/>
      <c r="D79" s="50"/>
      <c r="E79" s="50"/>
      <c r="F79" s="50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51"/>
      <c r="AV79" s="51"/>
      <c r="AW79" s="51"/>
      <c r="AX79" s="51"/>
      <c r="AY79" s="51"/>
      <c r="AZ79" s="331"/>
    </row>
    <row r="80" spans="1:52" hidden="1" x14ac:dyDescent="0.35">
      <c r="B80" s="91"/>
      <c r="C80" s="61">
        <v>2011</v>
      </c>
      <c r="D80" s="61"/>
      <c r="E80" s="61"/>
      <c r="F80" s="173"/>
      <c r="G80" s="10"/>
      <c r="H80" s="10"/>
      <c r="I80" s="10"/>
      <c r="J80" s="15"/>
      <c r="K80" s="32"/>
      <c r="L80" s="10"/>
      <c r="M80" s="10"/>
      <c r="N80" s="15"/>
      <c r="O80" s="15"/>
      <c r="P80" s="15"/>
      <c r="Q80" s="15"/>
      <c r="R80" s="15"/>
      <c r="S80" s="10"/>
      <c r="T80" s="10"/>
      <c r="U80" s="10"/>
      <c r="V80" s="32"/>
      <c r="W80" s="10"/>
      <c r="X80" s="15"/>
      <c r="Y80" s="10"/>
      <c r="Z80" s="10"/>
      <c r="AA80" s="10"/>
      <c r="AB80" s="10"/>
      <c r="AC80" s="10"/>
      <c r="AD80" s="15"/>
      <c r="AE80" s="15"/>
      <c r="AF80" s="10"/>
      <c r="AG80" s="10"/>
      <c r="AH80" s="10"/>
      <c r="AI80" s="11"/>
      <c r="AJ80" s="10"/>
      <c r="AK80" s="15"/>
      <c r="AL80" s="10"/>
      <c r="AM80" s="15"/>
      <c r="AN80" s="15"/>
      <c r="AO80" s="15"/>
      <c r="AP80" s="32"/>
      <c r="AQ80" s="15"/>
      <c r="AR80" s="15"/>
      <c r="AS80" s="15"/>
      <c r="AT80" s="15"/>
      <c r="AZ80" s="83"/>
    </row>
    <row r="81" spans="1:52" hidden="1" x14ac:dyDescent="0.35">
      <c r="B81" s="370" t="s">
        <v>71</v>
      </c>
      <c r="C81" s="61">
        <v>2012</v>
      </c>
      <c r="D81" s="61" t="s">
        <v>52</v>
      </c>
      <c r="E81" s="61"/>
      <c r="F81" s="173" t="s">
        <v>52</v>
      </c>
      <c r="G81" s="10" t="s">
        <v>52</v>
      </c>
      <c r="H81" s="10" t="s">
        <v>52</v>
      </c>
      <c r="I81" s="10" t="s">
        <v>52</v>
      </c>
      <c r="J81" s="10" t="s">
        <v>52</v>
      </c>
      <c r="K81" s="10" t="s">
        <v>52</v>
      </c>
      <c r="L81" s="10" t="s">
        <v>52</v>
      </c>
      <c r="M81" s="10" t="s">
        <v>52</v>
      </c>
      <c r="N81" s="10" t="s">
        <v>52</v>
      </c>
      <c r="O81" s="10" t="s">
        <v>52</v>
      </c>
      <c r="P81" s="10" t="s">
        <v>52</v>
      </c>
      <c r="Q81" s="10" t="s">
        <v>52</v>
      </c>
      <c r="R81" s="10" t="s">
        <v>52</v>
      </c>
      <c r="S81" s="10" t="s">
        <v>52</v>
      </c>
      <c r="T81" s="10" t="s">
        <v>52</v>
      </c>
      <c r="U81" s="10" t="s">
        <v>52</v>
      </c>
      <c r="V81" s="10" t="s">
        <v>52</v>
      </c>
      <c r="W81" s="10" t="s">
        <v>52</v>
      </c>
      <c r="X81" s="10" t="s">
        <v>52</v>
      </c>
      <c r="Y81" s="10" t="s">
        <v>52</v>
      </c>
      <c r="Z81" s="10" t="s">
        <v>52</v>
      </c>
      <c r="AA81" s="10" t="s">
        <v>52</v>
      </c>
      <c r="AB81" s="10" t="s">
        <v>52</v>
      </c>
      <c r="AC81" s="10" t="s">
        <v>52</v>
      </c>
      <c r="AD81" s="10" t="s">
        <v>52</v>
      </c>
      <c r="AE81" s="10" t="s">
        <v>52</v>
      </c>
      <c r="AF81" s="10" t="s">
        <v>52</v>
      </c>
      <c r="AG81" s="10" t="s">
        <v>52</v>
      </c>
      <c r="AH81" s="10" t="s">
        <v>52</v>
      </c>
      <c r="AI81" s="10" t="s">
        <v>52</v>
      </c>
      <c r="AJ81" s="10" t="s">
        <v>52</v>
      </c>
      <c r="AK81" s="10" t="s">
        <v>52</v>
      </c>
      <c r="AL81" s="10" t="s">
        <v>52</v>
      </c>
      <c r="AM81" s="10" t="s">
        <v>52</v>
      </c>
      <c r="AN81" s="10" t="s">
        <v>52</v>
      </c>
      <c r="AO81" s="10" t="s">
        <v>52</v>
      </c>
      <c r="AP81" s="10" t="s">
        <v>52</v>
      </c>
      <c r="AQ81" s="10"/>
      <c r="AR81" s="10"/>
      <c r="AS81" s="10"/>
      <c r="AT81" s="10"/>
      <c r="AZ81" s="83"/>
    </row>
    <row r="82" spans="1:52" hidden="1" x14ac:dyDescent="0.35">
      <c r="B82" s="371"/>
      <c r="C82" s="61">
        <v>2013</v>
      </c>
      <c r="D82" s="61" t="s">
        <v>52</v>
      </c>
      <c r="E82" s="61" t="s">
        <v>52</v>
      </c>
      <c r="F82" s="173" t="s">
        <v>52</v>
      </c>
      <c r="G82" s="12" t="s">
        <v>52</v>
      </c>
      <c r="H82" s="12" t="s">
        <v>52</v>
      </c>
      <c r="I82" s="12" t="s">
        <v>52</v>
      </c>
      <c r="J82" s="12" t="s">
        <v>52</v>
      </c>
      <c r="K82" s="12" t="s">
        <v>52</v>
      </c>
      <c r="L82" s="12" t="s">
        <v>52</v>
      </c>
      <c r="M82" s="12" t="s">
        <v>52</v>
      </c>
      <c r="N82" s="12" t="s">
        <v>52</v>
      </c>
      <c r="O82" s="12" t="s">
        <v>52</v>
      </c>
      <c r="P82" s="12" t="s">
        <v>52</v>
      </c>
      <c r="Q82" s="12" t="s">
        <v>52</v>
      </c>
      <c r="R82" s="12" t="s">
        <v>52</v>
      </c>
      <c r="S82" s="12" t="s">
        <v>52</v>
      </c>
      <c r="T82" s="12" t="s">
        <v>52</v>
      </c>
      <c r="U82" s="12" t="s">
        <v>52</v>
      </c>
      <c r="V82" s="12" t="s">
        <v>52</v>
      </c>
      <c r="W82" s="12" t="s">
        <v>52</v>
      </c>
      <c r="X82" s="12" t="s">
        <v>52</v>
      </c>
      <c r="Y82" s="12" t="s">
        <v>52</v>
      </c>
      <c r="Z82" s="12" t="s">
        <v>52</v>
      </c>
      <c r="AA82" s="12" t="s">
        <v>52</v>
      </c>
      <c r="AB82" s="12" t="s">
        <v>52</v>
      </c>
      <c r="AC82" s="12" t="s">
        <v>52</v>
      </c>
      <c r="AD82" s="12" t="s">
        <v>52</v>
      </c>
      <c r="AE82" s="12" t="s">
        <v>52</v>
      </c>
      <c r="AF82" s="12" t="s">
        <v>52</v>
      </c>
      <c r="AG82" s="12" t="s">
        <v>52</v>
      </c>
      <c r="AH82" s="12" t="s">
        <v>52</v>
      </c>
      <c r="AI82" s="12" t="s">
        <v>52</v>
      </c>
      <c r="AJ82" s="12" t="s">
        <v>52</v>
      </c>
      <c r="AK82" s="12" t="s">
        <v>52</v>
      </c>
      <c r="AL82" s="12" t="s">
        <v>52</v>
      </c>
      <c r="AM82" s="12" t="s">
        <v>52</v>
      </c>
      <c r="AN82" s="12" t="s">
        <v>52</v>
      </c>
      <c r="AO82" s="12" t="s">
        <v>52</v>
      </c>
      <c r="AP82" s="12" t="s">
        <v>52</v>
      </c>
      <c r="AQ82" s="12"/>
      <c r="AR82" s="12"/>
      <c r="AS82" s="12"/>
      <c r="AT82" s="12"/>
      <c r="AZ82" s="83"/>
    </row>
    <row r="83" spans="1:52" x14ac:dyDescent="0.35">
      <c r="B83" s="371"/>
      <c r="C83" s="61">
        <v>2014</v>
      </c>
      <c r="D83" s="61" t="s">
        <v>52</v>
      </c>
      <c r="E83" s="61" t="s">
        <v>52</v>
      </c>
      <c r="F83" s="173" t="s">
        <v>52</v>
      </c>
      <c r="G83" s="12" t="s">
        <v>52</v>
      </c>
      <c r="H83" s="12" t="s">
        <v>52</v>
      </c>
      <c r="I83" s="12" t="s">
        <v>52</v>
      </c>
      <c r="J83" s="12" t="s">
        <v>52</v>
      </c>
      <c r="K83" s="12" t="s">
        <v>52</v>
      </c>
      <c r="L83" s="12" t="s">
        <v>52</v>
      </c>
      <c r="M83" s="12" t="s">
        <v>52</v>
      </c>
      <c r="N83" s="12" t="s">
        <v>52</v>
      </c>
      <c r="O83" s="12" t="s">
        <v>52</v>
      </c>
      <c r="P83" s="12" t="s">
        <v>52</v>
      </c>
      <c r="Q83" s="12" t="s">
        <v>52</v>
      </c>
      <c r="R83" s="12" t="s">
        <v>52</v>
      </c>
      <c r="S83" s="12" t="s">
        <v>52</v>
      </c>
      <c r="T83" s="12" t="s">
        <v>52</v>
      </c>
      <c r="U83" s="12" t="s">
        <v>52</v>
      </c>
      <c r="V83" s="12" t="s">
        <v>52</v>
      </c>
      <c r="W83" s="12" t="s">
        <v>52</v>
      </c>
      <c r="X83" s="12" t="s">
        <v>52</v>
      </c>
      <c r="Y83" s="12" t="s">
        <v>52</v>
      </c>
      <c r="Z83" s="12" t="s">
        <v>52</v>
      </c>
      <c r="AA83" s="12" t="s">
        <v>52</v>
      </c>
      <c r="AB83" s="12" t="s">
        <v>52</v>
      </c>
      <c r="AC83" s="12" t="s">
        <v>52</v>
      </c>
      <c r="AD83" s="12" t="s">
        <v>52</v>
      </c>
      <c r="AE83" s="12" t="s">
        <v>52</v>
      </c>
      <c r="AF83" s="12" t="s">
        <v>52</v>
      </c>
      <c r="AG83" s="12" t="s">
        <v>52</v>
      </c>
      <c r="AH83" s="12" t="s">
        <v>52</v>
      </c>
      <c r="AI83" s="12" t="s">
        <v>52</v>
      </c>
      <c r="AJ83" s="12" t="s">
        <v>52</v>
      </c>
      <c r="AK83" s="12" t="s">
        <v>52</v>
      </c>
      <c r="AL83" s="12" t="s">
        <v>52</v>
      </c>
      <c r="AM83" s="12" t="s">
        <v>52</v>
      </c>
      <c r="AN83" s="12" t="s">
        <v>52</v>
      </c>
      <c r="AO83" s="12" t="s">
        <v>52</v>
      </c>
      <c r="AP83" s="12" t="s">
        <v>52</v>
      </c>
      <c r="AQ83" s="343" t="s">
        <v>54</v>
      </c>
      <c r="AR83" s="344"/>
      <c r="AS83" s="344"/>
      <c r="AT83" s="345"/>
      <c r="AZ83" s="83"/>
    </row>
    <row r="84" spans="1:52" x14ac:dyDescent="0.35">
      <c r="B84" s="371"/>
      <c r="C84" s="61">
        <v>2015</v>
      </c>
      <c r="D84" s="61">
        <v>20</v>
      </c>
      <c r="E84" s="244">
        <v>55</v>
      </c>
      <c r="F84" s="252">
        <v>0.36363636363636365</v>
      </c>
      <c r="G84" s="53">
        <v>1</v>
      </c>
      <c r="H84" s="53">
        <v>1</v>
      </c>
      <c r="I84" s="53">
        <v>1</v>
      </c>
      <c r="J84" s="53">
        <v>0.95</v>
      </c>
      <c r="K84" s="53">
        <v>0.85</v>
      </c>
      <c r="L84" s="53">
        <v>0.85</v>
      </c>
      <c r="M84" s="53">
        <v>0.85</v>
      </c>
      <c r="N84" s="53">
        <v>1</v>
      </c>
      <c r="O84" s="53">
        <v>0.65</v>
      </c>
      <c r="P84" s="53">
        <v>0.85</v>
      </c>
      <c r="Q84" s="53">
        <v>0.95</v>
      </c>
      <c r="R84" s="53">
        <v>0.85</v>
      </c>
      <c r="S84" s="53">
        <v>0.7</v>
      </c>
      <c r="T84" s="53">
        <v>0.75</v>
      </c>
      <c r="U84" s="53">
        <v>0.44444444444444442</v>
      </c>
      <c r="V84" s="53">
        <v>0.9</v>
      </c>
      <c r="W84" s="53">
        <v>0.69230769230769229</v>
      </c>
      <c r="X84" s="53">
        <v>0.58333333333333337</v>
      </c>
      <c r="Y84" s="53">
        <v>0.25</v>
      </c>
      <c r="Z84" s="53">
        <v>0.33333333333333331</v>
      </c>
      <c r="AA84" s="53">
        <v>0.9</v>
      </c>
      <c r="AB84" s="53">
        <v>0.75</v>
      </c>
      <c r="AC84" s="53">
        <v>0.9</v>
      </c>
      <c r="AD84" s="53">
        <v>0.75</v>
      </c>
      <c r="AE84" s="53">
        <v>0.6</v>
      </c>
      <c r="AF84" s="53">
        <v>0.6</v>
      </c>
      <c r="AG84" s="53">
        <v>0.66666666666666663</v>
      </c>
      <c r="AH84" s="53">
        <v>0.61111111111111116</v>
      </c>
      <c r="AI84" s="53">
        <v>0.63157894736842102</v>
      </c>
      <c r="AJ84" s="53">
        <v>0.8</v>
      </c>
      <c r="AK84" s="53">
        <v>0.75</v>
      </c>
      <c r="AL84" s="53">
        <v>0.9</v>
      </c>
      <c r="AM84" s="53">
        <v>0.7</v>
      </c>
      <c r="AN84" s="53">
        <v>0.3</v>
      </c>
      <c r="AO84" s="53">
        <v>0.4</v>
      </c>
      <c r="AP84" s="53">
        <v>0.9</v>
      </c>
      <c r="AQ84" s="346"/>
      <c r="AR84" s="347"/>
      <c r="AS84" s="347"/>
      <c r="AT84" s="348"/>
      <c r="AZ84" s="83"/>
    </row>
    <row r="85" spans="1:52" s="238" customFormat="1" x14ac:dyDescent="0.35">
      <c r="A85" s="236"/>
      <c r="B85" s="371"/>
      <c r="C85" s="237">
        <v>2016</v>
      </c>
      <c r="D85" s="237">
        <v>23</v>
      </c>
      <c r="E85" s="244">
        <v>45</v>
      </c>
      <c r="F85" s="255">
        <v>0.51111111111111107</v>
      </c>
      <c r="G85" s="210">
        <v>0.95652173913043481</v>
      </c>
      <c r="H85" s="210">
        <v>1</v>
      </c>
      <c r="I85" s="210">
        <v>1</v>
      </c>
      <c r="J85" s="210">
        <v>1</v>
      </c>
      <c r="K85" s="210">
        <v>0.95652173913043481</v>
      </c>
      <c r="L85" s="210">
        <v>0.73913043478260865</v>
      </c>
      <c r="M85" s="210">
        <v>0.78260869565217395</v>
      </c>
      <c r="N85" s="210">
        <v>1</v>
      </c>
      <c r="O85" s="210">
        <v>0.8</v>
      </c>
      <c r="P85" s="210">
        <v>0.8</v>
      </c>
      <c r="Q85" s="210">
        <v>0.9</v>
      </c>
      <c r="R85" s="210">
        <v>0.4</v>
      </c>
      <c r="S85" s="210">
        <v>0.60869565217391308</v>
      </c>
      <c r="T85" s="210">
        <v>0.78260869565217395</v>
      </c>
      <c r="U85" s="210">
        <v>0.63636363636363635</v>
      </c>
      <c r="V85" s="210">
        <v>0.81818181818181823</v>
      </c>
      <c r="W85" s="210">
        <v>0.86363636363636365</v>
      </c>
      <c r="X85" s="210">
        <v>0.63157894736842102</v>
      </c>
      <c r="Y85" s="210">
        <v>0.875</v>
      </c>
      <c r="Z85" s="210">
        <v>0.72727272727272729</v>
      </c>
      <c r="AA85" s="210">
        <v>0.91304347826086951</v>
      </c>
      <c r="AB85" s="210">
        <v>0.9</v>
      </c>
      <c r="AC85" s="210">
        <v>0.91304347826086951</v>
      </c>
      <c r="AD85" s="210">
        <v>0.78260869565217395</v>
      </c>
      <c r="AE85" s="210">
        <v>0.60869565217391308</v>
      </c>
      <c r="AF85" s="210">
        <v>0.63636363636363635</v>
      </c>
      <c r="AG85" s="210">
        <v>0.77272727272727271</v>
      </c>
      <c r="AH85" s="210">
        <v>0.83333333333333337</v>
      </c>
      <c r="AI85" s="210">
        <v>0.76190476190476186</v>
      </c>
      <c r="AJ85" s="210">
        <v>0.95652173913043481</v>
      </c>
      <c r="AK85" s="210">
        <v>0.69565217391304346</v>
      </c>
      <c r="AL85" s="210">
        <v>0.86956521739130432</v>
      </c>
      <c r="AM85" s="210">
        <v>0.60869565217391308</v>
      </c>
      <c r="AN85" s="210">
        <v>0.5</v>
      </c>
      <c r="AO85" s="210">
        <v>0.5</v>
      </c>
      <c r="AP85" s="210">
        <v>1</v>
      </c>
      <c r="AQ85" s="346"/>
      <c r="AR85" s="347"/>
      <c r="AS85" s="347"/>
      <c r="AT85" s="348"/>
      <c r="AU85" s="124"/>
      <c r="AV85" s="124"/>
      <c r="AW85" s="124"/>
      <c r="AX85" s="124"/>
      <c r="AY85" s="124"/>
    </row>
    <row r="86" spans="1:52" s="238" customFormat="1" x14ac:dyDescent="0.35">
      <c r="A86" s="236"/>
      <c r="B86" s="371"/>
      <c r="C86" s="237">
        <v>2017</v>
      </c>
      <c r="D86" s="237">
        <v>22</v>
      </c>
      <c r="E86" s="237">
        <v>39</v>
      </c>
      <c r="F86" s="255">
        <v>0.5641025641025641</v>
      </c>
      <c r="G86" s="210">
        <v>0.90909090909090906</v>
      </c>
      <c r="H86" s="210">
        <v>0.90909090909090906</v>
      </c>
      <c r="I86" s="210">
        <v>0.90909090909090906</v>
      </c>
      <c r="J86" s="210">
        <v>0.90909090909090906</v>
      </c>
      <c r="K86" s="210">
        <v>0.90909090909090906</v>
      </c>
      <c r="L86" s="210">
        <v>0.90909090909090906</v>
      </c>
      <c r="M86" s="210">
        <v>0.90909090909090906</v>
      </c>
      <c r="N86" s="210">
        <v>0.90909090909090906</v>
      </c>
      <c r="O86" s="210">
        <v>0.90909090909090906</v>
      </c>
      <c r="P86" s="210">
        <v>0.90909090909090906</v>
      </c>
      <c r="Q86" s="210">
        <v>0.90909090909090906</v>
      </c>
      <c r="R86" s="210">
        <v>0.90909090909090906</v>
      </c>
      <c r="S86" s="210">
        <v>0.90909090909090906</v>
      </c>
      <c r="T86" s="210">
        <v>0.90909090909090906</v>
      </c>
      <c r="U86" s="210">
        <v>0.90909090909090906</v>
      </c>
      <c r="V86" s="210">
        <v>0.90909090909090906</v>
      </c>
      <c r="W86" s="210">
        <v>0.90909090909090906</v>
      </c>
      <c r="X86" s="210">
        <v>0.90909090909090906</v>
      </c>
      <c r="Y86" s="210">
        <v>0.90909090909090906</v>
      </c>
      <c r="Z86" s="210">
        <v>0.90909090909090906</v>
      </c>
      <c r="AA86" s="210">
        <v>0.90909090909090906</v>
      </c>
      <c r="AB86" s="210">
        <v>0.90909090909090906</v>
      </c>
      <c r="AC86" s="210">
        <v>0.90909090909090906</v>
      </c>
      <c r="AD86" s="210">
        <v>0.90909090909090906</v>
      </c>
      <c r="AE86" s="210">
        <v>0.90909090909090906</v>
      </c>
      <c r="AF86" s="210">
        <v>0.90909090909090906</v>
      </c>
      <c r="AG86" s="210">
        <v>0.90909090909090906</v>
      </c>
      <c r="AH86" s="210">
        <v>0.90909090909090906</v>
      </c>
      <c r="AI86" s="210">
        <v>0.90909090909090906</v>
      </c>
      <c r="AJ86" s="210">
        <v>0.90909090909090906</v>
      </c>
      <c r="AK86" s="210">
        <v>0.90909090909090906</v>
      </c>
      <c r="AL86" s="210">
        <v>0.90909090909090906</v>
      </c>
      <c r="AM86" s="210">
        <v>0.90909090909090906</v>
      </c>
      <c r="AN86" s="210">
        <v>0.90909090909090906</v>
      </c>
      <c r="AO86" s="210">
        <v>0.90909090909090906</v>
      </c>
      <c r="AP86" s="210">
        <v>0.90909090909090906</v>
      </c>
      <c r="AQ86" s="349"/>
      <c r="AR86" s="350"/>
      <c r="AS86" s="350"/>
      <c r="AT86" s="351"/>
      <c r="AU86" s="124"/>
      <c r="AV86" s="124"/>
      <c r="AW86" s="124"/>
      <c r="AX86" s="124"/>
      <c r="AY86" s="124"/>
    </row>
    <row r="87" spans="1:52" x14ac:dyDescent="0.35">
      <c r="B87" s="371"/>
      <c r="C87" s="61">
        <v>2018</v>
      </c>
      <c r="D87" s="61">
        <v>23</v>
      </c>
      <c r="E87" s="61">
        <v>58</v>
      </c>
      <c r="F87" s="252">
        <v>0.39655172413793105</v>
      </c>
      <c r="G87" s="303">
        <v>0.86956521739130432</v>
      </c>
      <c r="H87" s="303">
        <v>0.91304347826086951</v>
      </c>
      <c r="I87" s="303">
        <v>0.82608695652173914</v>
      </c>
      <c r="J87" s="303">
        <v>0.72727272727272729</v>
      </c>
      <c r="K87" s="303">
        <v>0.73913043478260865</v>
      </c>
      <c r="L87" s="303">
        <v>0.40909090909090912</v>
      </c>
      <c r="M87" s="303">
        <v>0.59090909090909094</v>
      </c>
      <c r="N87" s="303">
        <v>0.91304347826086951</v>
      </c>
      <c r="O87" s="303">
        <v>0.65217391304347827</v>
      </c>
      <c r="P87" s="303">
        <v>0.78260869565217395</v>
      </c>
      <c r="Q87" s="303">
        <v>0.69565217391304346</v>
      </c>
      <c r="R87" s="303">
        <v>0.69565217391304346</v>
      </c>
      <c r="S87" s="303">
        <v>0.43478260869565216</v>
      </c>
      <c r="T87" s="303">
        <v>0.60869565217391308</v>
      </c>
      <c r="U87" s="303">
        <v>0.69565217391304346</v>
      </c>
      <c r="V87" s="303">
        <v>0.69565217391304346</v>
      </c>
      <c r="W87" s="303">
        <v>0.6</v>
      </c>
      <c r="X87" s="303">
        <v>0.55000000000000004</v>
      </c>
      <c r="Y87" s="303">
        <v>0.77777777777777779</v>
      </c>
      <c r="Z87" s="303">
        <v>0.5714285714285714</v>
      </c>
      <c r="AA87" s="303">
        <v>0.86956521739130432</v>
      </c>
      <c r="AB87" s="303">
        <v>0.68181818181818177</v>
      </c>
      <c r="AC87" s="303">
        <v>0.56521739130434778</v>
      </c>
      <c r="AD87" s="303">
        <v>0.65217391304347827</v>
      </c>
      <c r="AE87" s="303">
        <v>0.52380952380952384</v>
      </c>
      <c r="AF87" s="303">
        <v>0.69565217391304346</v>
      </c>
      <c r="AG87" s="303">
        <v>0.7142857142857143</v>
      </c>
      <c r="AH87" s="303">
        <v>0.73684210526315785</v>
      </c>
      <c r="AI87" s="303">
        <v>0.77272727272727271</v>
      </c>
      <c r="AJ87" s="303">
        <v>0.73913043478260865</v>
      </c>
      <c r="AK87" s="303">
        <v>0.69565217391304346</v>
      </c>
      <c r="AL87" s="303">
        <v>0.69565217391304346</v>
      </c>
      <c r="AM87" s="303">
        <v>0.60869565217391308</v>
      </c>
      <c r="AN87" s="303">
        <v>0.40909090909090912</v>
      </c>
      <c r="AO87" s="303">
        <v>0.36363636363636365</v>
      </c>
      <c r="AP87" s="303">
        <v>0.65217391304347827</v>
      </c>
      <c r="AQ87" s="303">
        <v>0.9285714285714286</v>
      </c>
      <c r="AR87" s="303">
        <v>0.82608695652173914</v>
      </c>
      <c r="AS87" s="303">
        <v>0.72727272727272729</v>
      </c>
      <c r="AT87" s="303">
        <v>0</v>
      </c>
      <c r="AZ87" s="83"/>
    </row>
    <row r="88" spans="1:52" x14ac:dyDescent="0.35">
      <c r="B88" s="371"/>
      <c r="C88" s="61">
        <v>2019</v>
      </c>
      <c r="D88" s="61">
        <v>11</v>
      </c>
      <c r="E88" s="61">
        <v>34</v>
      </c>
      <c r="F88" s="252">
        <f>D88/E88</f>
        <v>0.3235294117647059</v>
      </c>
      <c r="G88" s="303">
        <v>1</v>
      </c>
      <c r="H88" s="303">
        <v>1</v>
      </c>
      <c r="I88" s="303">
        <v>0.90909090909090906</v>
      </c>
      <c r="J88" s="303">
        <v>0.90909090909090906</v>
      </c>
      <c r="K88" s="303">
        <v>0.7</v>
      </c>
      <c r="L88" s="303">
        <v>0.63636363636363635</v>
      </c>
      <c r="M88" s="303">
        <v>0.81818181818181823</v>
      </c>
      <c r="N88" s="303">
        <v>0.81818181818181823</v>
      </c>
      <c r="O88" s="303">
        <v>0.72727272727272729</v>
      </c>
      <c r="P88" s="303">
        <v>0.81818181818181823</v>
      </c>
      <c r="Q88" s="303">
        <v>0.63636363636363635</v>
      </c>
      <c r="R88" s="303">
        <v>0.63636363636363635</v>
      </c>
      <c r="S88" s="303">
        <v>0.36363636363636365</v>
      </c>
      <c r="T88" s="303">
        <v>0.63636363636363635</v>
      </c>
      <c r="U88" s="303">
        <v>0.72727272727272729</v>
      </c>
      <c r="V88" s="303">
        <v>0.81818181818181823</v>
      </c>
      <c r="W88" s="303">
        <v>0.7</v>
      </c>
      <c r="X88" s="303">
        <v>0.5</v>
      </c>
      <c r="Y88" s="303">
        <v>1</v>
      </c>
      <c r="Z88" s="303">
        <v>0.75</v>
      </c>
      <c r="AA88" s="303">
        <v>0.72727272727272729</v>
      </c>
      <c r="AB88" s="303">
        <v>0.72727272727272729</v>
      </c>
      <c r="AC88" s="303">
        <v>0.81818181818181823</v>
      </c>
      <c r="AD88" s="303">
        <v>0.63636363636363635</v>
      </c>
      <c r="AE88" s="303">
        <v>0.45454545454545453</v>
      </c>
      <c r="AF88" s="303">
        <v>0.63636363636363635</v>
      </c>
      <c r="AG88" s="303">
        <v>0.63636363636363635</v>
      </c>
      <c r="AH88" s="303">
        <v>0.6</v>
      </c>
      <c r="AI88" s="303">
        <v>0.63636363636363635</v>
      </c>
      <c r="AJ88" s="303">
        <v>0.81818181818181823</v>
      </c>
      <c r="AK88" s="303">
        <v>0.63636363636363635</v>
      </c>
      <c r="AL88" s="303">
        <v>0.90909090909090906</v>
      </c>
      <c r="AM88" s="303">
        <v>0.63636363636363635</v>
      </c>
      <c r="AN88" s="303">
        <v>0.45454545454545453</v>
      </c>
      <c r="AO88" s="303">
        <v>0.4</v>
      </c>
      <c r="AP88" s="303">
        <v>0.90909090909090906</v>
      </c>
      <c r="AQ88" s="303">
        <v>0.72727272727272729</v>
      </c>
      <c r="AR88" s="303">
        <v>0.81818181818181823</v>
      </c>
      <c r="AS88" s="303">
        <v>0.63636363636363635</v>
      </c>
      <c r="AT88" s="303" t="s">
        <v>52</v>
      </c>
      <c r="AZ88" s="83"/>
    </row>
    <row r="89" spans="1:52" x14ac:dyDescent="0.35">
      <c r="B89" s="371"/>
      <c r="C89" s="61">
        <v>2020</v>
      </c>
      <c r="D89" s="61">
        <v>8</v>
      </c>
      <c r="E89" s="61">
        <v>22</v>
      </c>
      <c r="F89" s="252">
        <f>D89/E89</f>
        <v>0.36363636363636365</v>
      </c>
      <c r="G89" s="303">
        <v>1</v>
      </c>
      <c r="H89" s="303">
        <v>0.875</v>
      </c>
      <c r="I89" s="303">
        <v>0.875</v>
      </c>
      <c r="J89" s="303">
        <v>0.875</v>
      </c>
      <c r="K89" s="303">
        <v>0.75</v>
      </c>
      <c r="L89" s="303">
        <v>0.625</v>
      </c>
      <c r="M89" s="303">
        <v>0.75</v>
      </c>
      <c r="N89" s="303">
        <v>0.75</v>
      </c>
      <c r="O89" s="303">
        <v>0.75</v>
      </c>
      <c r="P89" s="303">
        <v>0.625</v>
      </c>
      <c r="Q89" s="303">
        <v>0.75</v>
      </c>
      <c r="R89" s="303">
        <v>0.875</v>
      </c>
      <c r="S89" s="303">
        <v>0.375</v>
      </c>
      <c r="T89" s="303">
        <v>0.875</v>
      </c>
      <c r="U89" s="303">
        <v>0.75</v>
      </c>
      <c r="V89" s="303">
        <v>1</v>
      </c>
      <c r="W89" s="303">
        <v>0.625</v>
      </c>
      <c r="X89" s="303">
        <v>0.75</v>
      </c>
      <c r="Y89" s="303">
        <v>0.75</v>
      </c>
      <c r="Z89" s="303">
        <v>0.57099999999999995</v>
      </c>
      <c r="AA89" s="303">
        <v>0.875</v>
      </c>
      <c r="AB89" s="303">
        <v>0.75</v>
      </c>
      <c r="AC89" s="303">
        <v>0.625</v>
      </c>
      <c r="AD89" s="303">
        <v>0.625</v>
      </c>
      <c r="AE89" s="303">
        <v>0.75</v>
      </c>
      <c r="AF89" s="303">
        <v>0.75</v>
      </c>
      <c r="AG89" s="303">
        <v>0.875</v>
      </c>
      <c r="AH89" s="303">
        <v>0.75</v>
      </c>
      <c r="AI89" s="303">
        <v>0.75</v>
      </c>
      <c r="AJ89" s="303">
        <v>0.875</v>
      </c>
      <c r="AK89" s="303">
        <v>0.875</v>
      </c>
      <c r="AL89" s="303">
        <v>0.625</v>
      </c>
      <c r="AM89" s="303">
        <v>0.5</v>
      </c>
      <c r="AN89" s="303">
        <v>0.5</v>
      </c>
      <c r="AO89" s="303">
        <v>0.57099999999999995</v>
      </c>
      <c r="AP89" s="303">
        <v>0.75</v>
      </c>
      <c r="AQ89" s="303">
        <v>1</v>
      </c>
      <c r="AR89" s="303">
        <v>0.875</v>
      </c>
      <c r="AS89" s="303">
        <v>0.75</v>
      </c>
      <c r="AT89" s="303" t="s">
        <v>52</v>
      </c>
      <c r="AZ89" s="83"/>
    </row>
    <row r="90" spans="1:52" ht="15" customHeight="1" x14ac:dyDescent="0.35">
      <c r="B90" s="372"/>
      <c r="C90" s="369" t="s">
        <v>159</v>
      </c>
      <c r="D90" s="369"/>
      <c r="E90" s="369"/>
      <c r="F90" s="369"/>
      <c r="G90" s="33">
        <f>G89-G88</f>
        <v>0</v>
      </c>
      <c r="H90" s="33">
        <f t="shared" ref="H90:AP90" si="25">H89-H88</f>
        <v>-0.125</v>
      </c>
      <c r="I90" s="33">
        <f t="shared" si="25"/>
        <v>-3.4090909090909061E-2</v>
      </c>
      <c r="J90" s="33">
        <f t="shared" si="25"/>
        <v>-3.4090909090909061E-2</v>
      </c>
      <c r="K90" s="33">
        <f t="shared" si="25"/>
        <v>5.0000000000000044E-2</v>
      </c>
      <c r="L90" s="33">
        <f t="shared" si="25"/>
        <v>-1.1363636363636354E-2</v>
      </c>
      <c r="M90" s="33">
        <f t="shared" si="25"/>
        <v>-6.8181818181818232E-2</v>
      </c>
      <c r="N90" s="33">
        <f t="shared" si="25"/>
        <v>-6.8181818181818232E-2</v>
      </c>
      <c r="O90" s="33">
        <f t="shared" si="25"/>
        <v>2.2727272727272707E-2</v>
      </c>
      <c r="P90" s="33">
        <f t="shared" si="25"/>
        <v>-0.19318181818181823</v>
      </c>
      <c r="Q90" s="33">
        <f t="shared" si="25"/>
        <v>0.11363636363636365</v>
      </c>
      <c r="R90" s="33">
        <f t="shared" si="25"/>
        <v>0.23863636363636365</v>
      </c>
      <c r="S90" s="33">
        <f t="shared" si="25"/>
        <v>1.1363636363636354E-2</v>
      </c>
      <c r="T90" s="33">
        <f t="shared" si="25"/>
        <v>0.23863636363636365</v>
      </c>
      <c r="U90" s="33">
        <f t="shared" si="25"/>
        <v>2.2727272727272707E-2</v>
      </c>
      <c r="V90" s="33">
        <f t="shared" si="25"/>
        <v>0.18181818181818177</v>
      </c>
      <c r="W90" s="33">
        <f t="shared" si="25"/>
        <v>-7.4999999999999956E-2</v>
      </c>
      <c r="X90" s="33">
        <f t="shared" si="25"/>
        <v>0.25</v>
      </c>
      <c r="Y90" s="33">
        <f t="shared" si="25"/>
        <v>-0.25</v>
      </c>
      <c r="Z90" s="33">
        <f t="shared" si="25"/>
        <v>-0.17900000000000005</v>
      </c>
      <c r="AA90" s="33">
        <f t="shared" si="25"/>
        <v>0.14772727272727271</v>
      </c>
      <c r="AB90" s="33">
        <f t="shared" si="25"/>
        <v>2.2727272727272707E-2</v>
      </c>
      <c r="AC90" s="33">
        <f t="shared" si="25"/>
        <v>-0.19318181818181823</v>
      </c>
      <c r="AD90" s="33">
        <f t="shared" si="25"/>
        <v>-1.1363636363636354E-2</v>
      </c>
      <c r="AE90" s="33">
        <f t="shared" si="25"/>
        <v>0.29545454545454547</v>
      </c>
      <c r="AF90" s="33">
        <f t="shared" si="25"/>
        <v>0.11363636363636365</v>
      </c>
      <c r="AG90" s="33">
        <f t="shared" si="25"/>
        <v>0.23863636363636365</v>
      </c>
      <c r="AH90" s="33">
        <f t="shared" si="25"/>
        <v>0.15000000000000002</v>
      </c>
      <c r="AI90" s="33">
        <f t="shared" si="25"/>
        <v>0.11363636363636365</v>
      </c>
      <c r="AJ90" s="33">
        <f t="shared" si="25"/>
        <v>5.6818181818181768E-2</v>
      </c>
      <c r="AK90" s="33">
        <f t="shared" si="25"/>
        <v>0.23863636363636365</v>
      </c>
      <c r="AL90" s="33">
        <f t="shared" si="25"/>
        <v>-0.28409090909090906</v>
      </c>
      <c r="AM90" s="33">
        <f t="shared" si="25"/>
        <v>-0.13636363636363635</v>
      </c>
      <c r="AN90" s="33">
        <f t="shared" si="25"/>
        <v>4.545454545454547E-2</v>
      </c>
      <c r="AO90" s="33">
        <f t="shared" si="25"/>
        <v>0.17099999999999993</v>
      </c>
      <c r="AP90" s="33">
        <f t="shared" si="25"/>
        <v>-0.15909090909090906</v>
      </c>
      <c r="AQ90" s="33">
        <f t="shared" ref="AQ90" si="26">AQ89-AQ88</f>
        <v>0.27272727272727271</v>
      </c>
      <c r="AR90" s="33">
        <f t="shared" ref="AR90" si="27">AR89-AR88</f>
        <v>5.6818181818181768E-2</v>
      </c>
      <c r="AS90" s="33">
        <f t="shared" ref="AS90" si="28">AS89-AS88</f>
        <v>0.11363636363636365</v>
      </c>
      <c r="AT90" s="303"/>
      <c r="AZ90" s="83"/>
    </row>
    <row r="91" spans="1:52" x14ac:dyDescent="0.35">
      <c r="B91" s="21"/>
      <c r="C91" s="37"/>
      <c r="G91" s="319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319"/>
      <c r="T91" s="13"/>
      <c r="U91" s="319"/>
      <c r="V91" s="44"/>
      <c r="W91" s="13"/>
      <c r="X91" s="13"/>
      <c r="Y91" s="13"/>
      <c r="Z91" s="13"/>
      <c r="AA91" s="13"/>
      <c r="AB91" s="13"/>
      <c r="AC91" s="319"/>
      <c r="AD91" s="13"/>
      <c r="AE91" s="13"/>
      <c r="AF91" s="319"/>
      <c r="AG91" s="319"/>
      <c r="AH91" s="13"/>
      <c r="AI91" s="13"/>
      <c r="AJ91" s="319"/>
      <c r="AK91" s="319"/>
      <c r="AL91" s="319"/>
      <c r="AM91" s="319"/>
      <c r="AN91" s="319"/>
      <c r="AO91" s="319"/>
      <c r="AP91" s="13"/>
      <c r="AQ91" s="319"/>
      <c r="AR91" s="319"/>
      <c r="AS91" s="319"/>
      <c r="AT91" s="319"/>
      <c r="AZ91" s="83"/>
    </row>
    <row r="92" spans="1:52" hidden="1" x14ac:dyDescent="0.35">
      <c r="B92" s="76" t="s">
        <v>72</v>
      </c>
      <c r="C92" s="30">
        <v>2010</v>
      </c>
      <c r="D92" s="30"/>
      <c r="E92" s="30"/>
      <c r="F92" s="171"/>
      <c r="G92" s="10">
        <v>0.89473684210526316</v>
      </c>
      <c r="H92" s="10">
        <v>0.97368421052631582</v>
      </c>
      <c r="I92" s="10">
        <v>0.89473684210526316</v>
      </c>
      <c r="J92" s="15" t="s">
        <v>52</v>
      </c>
      <c r="K92" s="32" t="s">
        <v>52</v>
      </c>
      <c r="L92" s="10">
        <v>0.64864864864864868</v>
      </c>
      <c r="M92" s="10">
        <v>0.68421052631578949</v>
      </c>
      <c r="N92" s="15" t="s">
        <v>52</v>
      </c>
      <c r="O92" s="15" t="s">
        <v>52</v>
      </c>
      <c r="P92" s="15" t="s">
        <v>52</v>
      </c>
      <c r="Q92" s="15" t="s">
        <v>52</v>
      </c>
      <c r="R92" s="15" t="s">
        <v>52</v>
      </c>
      <c r="S92" s="10">
        <v>0.68421052631578949</v>
      </c>
      <c r="T92" s="10">
        <v>0.76315789473684215</v>
      </c>
      <c r="U92" s="10">
        <v>0.47368421052631576</v>
      </c>
      <c r="V92" s="32" t="s">
        <v>52</v>
      </c>
      <c r="W92" s="10">
        <v>0.78947368421052633</v>
      </c>
      <c r="X92" s="15" t="s">
        <v>52</v>
      </c>
      <c r="Y92" s="10">
        <v>0.68421052631578949</v>
      </c>
      <c r="Z92" s="10">
        <v>0.42105263157894735</v>
      </c>
      <c r="AA92" s="10">
        <v>0.92105263157894735</v>
      </c>
      <c r="AB92" s="10">
        <v>0.84210526315789469</v>
      </c>
      <c r="AC92" s="10">
        <v>0.86486486486486491</v>
      </c>
      <c r="AD92" s="15" t="s">
        <v>52</v>
      </c>
      <c r="AE92" s="15" t="s">
        <v>52</v>
      </c>
      <c r="AF92" s="10">
        <v>0.40540540540540543</v>
      </c>
      <c r="AG92" s="10">
        <v>0.70270270270270274</v>
      </c>
      <c r="AH92" s="10">
        <v>0.48648648648648651</v>
      </c>
      <c r="AI92" s="11"/>
      <c r="AJ92" s="10">
        <v>0.81578947368421051</v>
      </c>
      <c r="AK92" s="15" t="s">
        <v>52</v>
      </c>
      <c r="AL92" s="10">
        <v>0.92105263157894735</v>
      </c>
      <c r="AM92" s="15" t="s">
        <v>52</v>
      </c>
      <c r="AN92" s="15" t="s">
        <v>52</v>
      </c>
      <c r="AO92" s="15" t="s">
        <v>52</v>
      </c>
      <c r="AP92" s="32" t="s">
        <v>52</v>
      </c>
      <c r="AQ92" s="15"/>
      <c r="AR92" s="15"/>
      <c r="AS92" s="15"/>
      <c r="AT92" s="15"/>
      <c r="AZ92" s="83"/>
    </row>
    <row r="93" spans="1:52" hidden="1" x14ac:dyDescent="0.35">
      <c r="B93" s="91" t="s">
        <v>72</v>
      </c>
      <c r="C93" s="61">
        <v>2011</v>
      </c>
      <c r="D93" s="61">
        <v>11</v>
      </c>
      <c r="E93" s="61"/>
      <c r="F93" s="173"/>
      <c r="G93" s="10">
        <v>1</v>
      </c>
      <c r="H93" s="10">
        <v>1</v>
      </c>
      <c r="I93" s="10">
        <v>1</v>
      </c>
      <c r="J93" s="15" t="s">
        <v>52</v>
      </c>
      <c r="K93" s="32" t="s">
        <v>52</v>
      </c>
      <c r="L93" s="10">
        <v>0.81818181818181823</v>
      </c>
      <c r="M93" s="10">
        <v>1</v>
      </c>
      <c r="N93" s="15" t="s">
        <v>52</v>
      </c>
      <c r="O93" s="15" t="s">
        <v>52</v>
      </c>
      <c r="P93" s="15" t="s">
        <v>52</v>
      </c>
      <c r="Q93" s="15" t="s">
        <v>52</v>
      </c>
      <c r="R93" s="15" t="s">
        <v>52</v>
      </c>
      <c r="S93" s="10">
        <v>0.81818181818181823</v>
      </c>
      <c r="T93" s="10">
        <v>0.72727272727272729</v>
      </c>
      <c r="U93" s="10">
        <v>0.36363636363636365</v>
      </c>
      <c r="V93" s="32" t="s">
        <v>52</v>
      </c>
      <c r="W93" s="10">
        <v>1</v>
      </c>
      <c r="X93" s="15" t="s">
        <v>52</v>
      </c>
      <c r="Y93" s="10">
        <v>0.7</v>
      </c>
      <c r="Z93" s="10">
        <v>0.6</v>
      </c>
      <c r="AA93" s="10">
        <v>0.90909090909090906</v>
      </c>
      <c r="AB93" s="10">
        <v>0.81818181818181823</v>
      </c>
      <c r="AC93" s="10">
        <v>0.63636363636363635</v>
      </c>
      <c r="AD93" s="15" t="s">
        <v>52</v>
      </c>
      <c r="AE93" s="15" t="s">
        <v>52</v>
      </c>
      <c r="AF93" s="10">
        <v>0.54545454545454541</v>
      </c>
      <c r="AG93" s="10">
        <v>0.81818181818181823</v>
      </c>
      <c r="AH93" s="10">
        <v>0.3</v>
      </c>
      <c r="AI93" s="11"/>
      <c r="AJ93" s="10">
        <v>0.81818181818181823</v>
      </c>
      <c r="AK93" s="15" t="s">
        <v>52</v>
      </c>
      <c r="AL93" s="10">
        <v>0.90909090909090906</v>
      </c>
      <c r="AM93" s="15" t="s">
        <v>52</v>
      </c>
      <c r="AN93" s="15" t="s">
        <v>52</v>
      </c>
      <c r="AO93" s="15" t="s">
        <v>52</v>
      </c>
      <c r="AP93" s="32" t="s">
        <v>52</v>
      </c>
      <c r="AQ93" s="15"/>
      <c r="AR93" s="15"/>
      <c r="AS93" s="15"/>
      <c r="AT93" s="15"/>
      <c r="AZ93" s="83"/>
    </row>
    <row r="94" spans="1:52" hidden="1" x14ac:dyDescent="0.35">
      <c r="B94" s="370" t="s">
        <v>72</v>
      </c>
      <c r="C94" s="61">
        <v>2012</v>
      </c>
      <c r="D94" s="61">
        <v>14</v>
      </c>
      <c r="E94" s="61"/>
      <c r="F94" s="173">
        <v>0.22580645161290322</v>
      </c>
      <c r="G94" s="10">
        <v>0.92307692307692313</v>
      </c>
      <c r="H94" s="10">
        <v>0.92307692307692313</v>
      </c>
      <c r="I94" s="10">
        <v>0.92307692307692313</v>
      </c>
      <c r="J94" s="15" t="s">
        <v>52</v>
      </c>
      <c r="K94" s="32" t="s">
        <v>52</v>
      </c>
      <c r="L94" s="10">
        <v>0.92307692307692313</v>
      </c>
      <c r="M94" s="10">
        <v>0.92307692307692313</v>
      </c>
      <c r="N94" s="15" t="s">
        <v>52</v>
      </c>
      <c r="O94" s="15" t="s">
        <v>52</v>
      </c>
      <c r="P94" s="15" t="s">
        <v>52</v>
      </c>
      <c r="Q94" s="15" t="s">
        <v>52</v>
      </c>
      <c r="R94" s="15" t="s">
        <v>52</v>
      </c>
      <c r="S94" s="10">
        <v>0.92307692307692313</v>
      </c>
      <c r="T94" s="10">
        <v>1</v>
      </c>
      <c r="U94" s="10">
        <v>0.83333333333333337</v>
      </c>
      <c r="V94" s="32" t="s">
        <v>52</v>
      </c>
      <c r="W94" s="10">
        <v>0.92307692307692313</v>
      </c>
      <c r="X94" s="15" t="s">
        <v>52</v>
      </c>
      <c r="Y94" s="10">
        <v>0.53846153846153844</v>
      </c>
      <c r="Z94" s="10">
        <v>0.38461538461538464</v>
      </c>
      <c r="AA94" s="10">
        <v>0.92307692307692313</v>
      </c>
      <c r="AB94" s="10">
        <v>0.76923076923076927</v>
      </c>
      <c r="AC94" s="10">
        <v>0.84615384615384615</v>
      </c>
      <c r="AD94" s="15" t="s">
        <v>52</v>
      </c>
      <c r="AE94" s="15" t="s">
        <v>52</v>
      </c>
      <c r="AF94" s="10">
        <v>0.53846153846153844</v>
      </c>
      <c r="AG94" s="10">
        <v>0.53846153846153844</v>
      </c>
      <c r="AH94" s="10">
        <v>0.38461538461538464</v>
      </c>
      <c r="AI94" s="11"/>
      <c r="AJ94" s="10">
        <v>0.91666666666666663</v>
      </c>
      <c r="AK94" s="15" t="s">
        <v>52</v>
      </c>
      <c r="AL94" s="10">
        <v>0.92307692307692313</v>
      </c>
      <c r="AM94" s="15" t="s">
        <v>52</v>
      </c>
      <c r="AN94" s="15" t="s">
        <v>52</v>
      </c>
      <c r="AO94" s="15" t="s">
        <v>52</v>
      </c>
      <c r="AP94" s="32" t="s">
        <v>52</v>
      </c>
      <c r="AQ94" s="15"/>
      <c r="AR94" s="15"/>
      <c r="AS94" s="15"/>
      <c r="AT94" s="15"/>
      <c r="AZ94" s="83"/>
    </row>
    <row r="95" spans="1:52" hidden="1" x14ac:dyDescent="0.35">
      <c r="B95" s="371"/>
      <c r="C95" s="61">
        <v>2013</v>
      </c>
      <c r="D95" s="61">
        <v>27</v>
      </c>
      <c r="E95" s="244">
        <v>56</v>
      </c>
      <c r="F95" s="252">
        <v>0.48214285714285715</v>
      </c>
      <c r="G95" s="12">
        <v>0.77777777777777801</v>
      </c>
      <c r="H95" s="12">
        <v>0.81481481481481477</v>
      </c>
      <c r="I95" s="12">
        <v>0.81481481481481477</v>
      </c>
      <c r="J95" s="15" t="s">
        <v>52</v>
      </c>
      <c r="K95" s="33" t="s">
        <v>52</v>
      </c>
      <c r="L95" s="12">
        <v>0.62962962962962965</v>
      </c>
      <c r="M95" s="12">
        <v>0.61538461538461542</v>
      </c>
      <c r="N95" s="15" t="s">
        <v>52</v>
      </c>
      <c r="O95" s="15" t="s">
        <v>52</v>
      </c>
      <c r="P95" s="15" t="s">
        <v>52</v>
      </c>
      <c r="Q95" s="15" t="s">
        <v>52</v>
      </c>
      <c r="R95" s="15" t="s">
        <v>52</v>
      </c>
      <c r="S95" s="12">
        <v>0.66666666666666663</v>
      </c>
      <c r="T95" s="12">
        <v>0.76923076923076927</v>
      </c>
      <c r="U95" s="12">
        <v>0.44444444444444442</v>
      </c>
      <c r="V95" s="33" t="s">
        <v>52</v>
      </c>
      <c r="W95" s="12">
        <v>0.62962962962962965</v>
      </c>
      <c r="X95" s="15" t="s">
        <v>52</v>
      </c>
      <c r="Y95" s="12">
        <v>0.7407407407407407</v>
      </c>
      <c r="Z95" s="12">
        <v>0.33333333333333331</v>
      </c>
      <c r="AA95" s="12">
        <v>0.88461538461538458</v>
      </c>
      <c r="AB95" s="12">
        <v>0.80769230769230771</v>
      </c>
      <c r="AC95" s="12">
        <v>0.88888888888888884</v>
      </c>
      <c r="AD95" s="15" t="s">
        <v>52</v>
      </c>
      <c r="AE95" s="15" t="s">
        <v>52</v>
      </c>
      <c r="AF95" s="12">
        <v>0.48148148148148145</v>
      </c>
      <c r="AG95" s="12">
        <v>0.76</v>
      </c>
      <c r="AH95" s="12">
        <v>0.7</v>
      </c>
      <c r="AI95" s="11"/>
      <c r="AJ95" s="12">
        <v>0.77777777777777779</v>
      </c>
      <c r="AK95" s="15" t="s">
        <v>52</v>
      </c>
      <c r="AL95" s="12">
        <v>0.88888888888888884</v>
      </c>
      <c r="AM95" s="15" t="s">
        <v>52</v>
      </c>
      <c r="AN95" s="15" t="s">
        <v>52</v>
      </c>
      <c r="AO95" s="15" t="s">
        <v>52</v>
      </c>
      <c r="AP95" s="33" t="s">
        <v>52</v>
      </c>
      <c r="AQ95" s="15"/>
      <c r="AR95" s="15"/>
      <c r="AS95" s="15"/>
      <c r="AT95" s="15"/>
      <c r="AZ95" s="83"/>
    </row>
    <row r="96" spans="1:52" x14ac:dyDescent="0.35">
      <c r="B96" s="371"/>
      <c r="C96" s="61">
        <v>2014</v>
      </c>
      <c r="D96" s="61">
        <v>23</v>
      </c>
      <c r="E96" s="244">
        <v>57</v>
      </c>
      <c r="F96" s="252">
        <v>0.40350877192982454</v>
      </c>
      <c r="G96" s="12">
        <v>0.95652173913043503</v>
      </c>
      <c r="H96" s="12">
        <v>0.95652173913043481</v>
      </c>
      <c r="I96" s="12">
        <v>0.95652173913043481</v>
      </c>
      <c r="J96" s="12">
        <v>0.90909090909090906</v>
      </c>
      <c r="K96" s="12">
        <v>0.86956521739130432</v>
      </c>
      <c r="L96" s="12">
        <v>0.82608695652173914</v>
      </c>
      <c r="M96" s="12">
        <v>0.82608695652173914</v>
      </c>
      <c r="N96" s="12">
        <v>0.91304347826086951</v>
      </c>
      <c r="O96" s="12">
        <v>0.78260869565217395</v>
      </c>
      <c r="P96" s="12">
        <v>0.91304347826086951</v>
      </c>
      <c r="Q96" s="12">
        <v>0.81818181818181823</v>
      </c>
      <c r="R96" s="12">
        <v>0.82608695652173914</v>
      </c>
      <c r="S96" s="12">
        <v>0.77272727272727271</v>
      </c>
      <c r="T96" s="12">
        <v>0.82608695652173914</v>
      </c>
      <c r="U96" s="12">
        <v>0.5</v>
      </c>
      <c r="V96" s="12">
        <v>0.82608695652173914</v>
      </c>
      <c r="W96" s="12">
        <v>0.68181818181818177</v>
      </c>
      <c r="X96" s="12">
        <v>0.77777777777777779</v>
      </c>
      <c r="Y96" s="12">
        <v>0.875</v>
      </c>
      <c r="Z96" s="12">
        <v>1</v>
      </c>
      <c r="AA96" s="12">
        <v>0.95652173913043481</v>
      </c>
      <c r="AB96" s="12">
        <v>0.82608695652173914</v>
      </c>
      <c r="AC96" s="12">
        <v>0.86956521739130432</v>
      </c>
      <c r="AD96" s="12">
        <v>0.76190476190476186</v>
      </c>
      <c r="AE96" s="12">
        <v>0.56521739130434778</v>
      </c>
      <c r="AF96" s="12">
        <v>0.52173913043478259</v>
      </c>
      <c r="AG96" s="12">
        <v>0.65217391304347827</v>
      </c>
      <c r="AH96" s="12">
        <v>0.63157894736842102</v>
      </c>
      <c r="AI96" s="12">
        <v>0.84210526315789469</v>
      </c>
      <c r="AJ96" s="12">
        <v>0.91304347826086951</v>
      </c>
      <c r="AK96" s="12">
        <v>0.86956521739130432</v>
      </c>
      <c r="AL96" s="12">
        <v>0.95454545454545459</v>
      </c>
      <c r="AM96" s="12">
        <v>0.65217391304347827</v>
      </c>
      <c r="AN96" s="12">
        <v>0.54545454545454541</v>
      </c>
      <c r="AO96" s="12">
        <v>0.5714285714285714</v>
      </c>
      <c r="AP96" s="12">
        <v>0.91304347826086951</v>
      </c>
      <c r="AQ96" s="343" t="s">
        <v>54</v>
      </c>
      <c r="AR96" s="344"/>
      <c r="AS96" s="344"/>
      <c r="AT96" s="345"/>
      <c r="AZ96" s="83"/>
    </row>
    <row r="97" spans="1:52" x14ac:dyDescent="0.35">
      <c r="B97" s="371"/>
      <c r="C97" s="61">
        <v>2015</v>
      </c>
      <c r="D97" s="61">
        <v>28</v>
      </c>
      <c r="E97" s="61">
        <v>76</v>
      </c>
      <c r="F97" s="252">
        <v>0.3783783783783784</v>
      </c>
      <c r="G97" s="12">
        <v>0.9642857142857143</v>
      </c>
      <c r="H97" s="12">
        <v>1</v>
      </c>
      <c r="I97" s="12">
        <v>0.9642857142857143</v>
      </c>
      <c r="J97" s="12">
        <v>0.8571428571428571</v>
      </c>
      <c r="K97" s="12">
        <v>0.75</v>
      </c>
      <c r="L97" s="12">
        <v>0.7857142857142857</v>
      </c>
      <c r="M97" s="12">
        <v>0.8571428571428571</v>
      </c>
      <c r="N97" s="12">
        <v>0.9642857142857143</v>
      </c>
      <c r="O97" s="12">
        <v>0.6785714285714286</v>
      </c>
      <c r="P97" s="12">
        <v>0.7857142857142857</v>
      </c>
      <c r="Q97" s="12">
        <v>0.9285714285714286</v>
      </c>
      <c r="R97" s="12">
        <v>0.7857142857142857</v>
      </c>
      <c r="S97" s="12">
        <v>0.6428571428571429</v>
      </c>
      <c r="T97" s="12">
        <v>0.7142857142857143</v>
      </c>
      <c r="U97" s="12">
        <v>0.42857142857142855</v>
      </c>
      <c r="V97" s="12">
        <v>0.8571428571428571</v>
      </c>
      <c r="W97" s="12">
        <v>0.7142857142857143</v>
      </c>
      <c r="X97" s="12">
        <v>0.63157894736842102</v>
      </c>
      <c r="Y97" s="12">
        <v>0.76923076923076927</v>
      </c>
      <c r="Z97" s="12">
        <v>0.6</v>
      </c>
      <c r="AA97" s="12">
        <v>0.9285714285714286</v>
      </c>
      <c r="AB97" s="12">
        <v>0.81481481481481477</v>
      </c>
      <c r="AC97" s="12">
        <v>0.8214285714285714</v>
      </c>
      <c r="AD97" s="12">
        <v>0.6785714285714286</v>
      </c>
      <c r="AE97" s="12">
        <v>0.62962962962962965</v>
      </c>
      <c r="AF97" s="12">
        <v>0.59259259259259256</v>
      </c>
      <c r="AG97" s="12">
        <v>0.73076923076923073</v>
      </c>
      <c r="AH97" s="12">
        <v>0.66666666666666663</v>
      </c>
      <c r="AI97" s="12">
        <v>0.56000000000000005</v>
      </c>
      <c r="AJ97" s="12">
        <v>0.7857142857142857</v>
      </c>
      <c r="AK97" s="12">
        <v>0.75</v>
      </c>
      <c r="AL97" s="12">
        <v>0.7857142857142857</v>
      </c>
      <c r="AM97" s="12">
        <v>0.59259259259259256</v>
      </c>
      <c r="AN97" s="12">
        <v>0.32142857142857145</v>
      </c>
      <c r="AO97" s="12">
        <v>0.42857142857142855</v>
      </c>
      <c r="AP97" s="12">
        <v>0.8571428571428571</v>
      </c>
      <c r="AQ97" s="346"/>
      <c r="AR97" s="347"/>
      <c r="AS97" s="347"/>
      <c r="AT97" s="348"/>
      <c r="AZ97" s="83"/>
    </row>
    <row r="98" spans="1:52" s="238" customFormat="1" x14ac:dyDescent="0.35">
      <c r="A98" s="236"/>
      <c r="B98" s="371"/>
      <c r="C98" s="237">
        <v>2016</v>
      </c>
      <c r="D98" s="237">
        <v>33</v>
      </c>
      <c r="E98" s="237">
        <v>65</v>
      </c>
      <c r="F98" s="255">
        <v>0.50769230769230766</v>
      </c>
      <c r="G98" s="210">
        <v>0.96969696969696972</v>
      </c>
      <c r="H98" s="210">
        <v>1</v>
      </c>
      <c r="I98" s="210">
        <v>1</v>
      </c>
      <c r="J98" s="210">
        <v>0.96969696969696972</v>
      </c>
      <c r="K98" s="210">
        <v>0.93939393939393945</v>
      </c>
      <c r="L98" s="210">
        <v>0.72727272727272729</v>
      </c>
      <c r="M98" s="210">
        <v>0.75757575757575757</v>
      </c>
      <c r="N98" s="210">
        <v>1</v>
      </c>
      <c r="O98" s="210">
        <v>0.75757575757575757</v>
      </c>
      <c r="P98" s="210">
        <v>0.90909090909090906</v>
      </c>
      <c r="Q98" s="210">
        <v>0.72727272727272729</v>
      </c>
      <c r="R98" s="210">
        <v>0.69696969696969702</v>
      </c>
      <c r="S98" s="210">
        <v>0.63636363636363635</v>
      </c>
      <c r="T98" s="210">
        <v>0.81818181818181823</v>
      </c>
      <c r="U98" s="210">
        <v>0.625</v>
      </c>
      <c r="V98" s="210">
        <v>0.84375</v>
      </c>
      <c r="W98" s="210">
        <v>0.87096774193548387</v>
      </c>
      <c r="X98" s="210">
        <v>0.73076923076923073</v>
      </c>
      <c r="Y98" s="210">
        <v>0.91304347826086951</v>
      </c>
      <c r="Z98" s="210">
        <v>0.8125</v>
      </c>
      <c r="AA98" s="210">
        <v>0.93939393939393945</v>
      </c>
      <c r="AB98" s="210">
        <v>0.86206896551724133</v>
      </c>
      <c r="AC98" s="210">
        <v>0.90909090909090906</v>
      </c>
      <c r="AD98" s="210">
        <v>0.78787878787878785</v>
      </c>
      <c r="AE98" s="210">
        <v>0.5757575757575758</v>
      </c>
      <c r="AF98" s="210">
        <v>0.5625</v>
      </c>
      <c r="AG98" s="210">
        <v>0.71875</v>
      </c>
      <c r="AH98" s="210">
        <v>0.76923076923076927</v>
      </c>
      <c r="AI98" s="210">
        <v>0.64516129032258063</v>
      </c>
      <c r="AJ98" s="210">
        <v>0.87878787878787878</v>
      </c>
      <c r="AK98" s="210">
        <v>0.69696969696969702</v>
      </c>
      <c r="AL98" s="210">
        <v>0.81818181818181823</v>
      </c>
      <c r="AM98" s="210">
        <v>0.5757575757575758</v>
      </c>
      <c r="AN98" s="210">
        <v>0.53125</v>
      </c>
      <c r="AO98" s="210">
        <v>0.53125</v>
      </c>
      <c r="AP98" s="210">
        <v>0.93939393939393945</v>
      </c>
      <c r="AQ98" s="346"/>
      <c r="AR98" s="347"/>
      <c r="AS98" s="347"/>
      <c r="AT98" s="348"/>
      <c r="AU98" s="124"/>
      <c r="AV98" s="124"/>
      <c r="AW98" s="124"/>
      <c r="AX98" s="124"/>
      <c r="AY98" s="124"/>
    </row>
    <row r="99" spans="1:52" s="238" customFormat="1" x14ac:dyDescent="0.35">
      <c r="A99" s="236"/>
      <c r="B99" s="371"/>
      <c r="C99" s="237">
        <v>2017</v>
      </c>
      <c r="D99" s="237">
        <v>29</v>
      </c>
      <c r="E99" s="237">
        <v>49</v>
      </c>
      <c r="F99" s="255">
        <v>0.59183673469387754</v>
      </c>
      <c r="G99" s="210">
        <v>0.93103448275862066</v>
      </c>
      <c r="H99" s="210">
        <v>1</v>
      </c>
      <c r="I99" s="210">
        <v>0.96551724137931039</v>
      </c>
      <c r="J99" s="210">
        <v>0.93103448275862066</v>
      </c>
      <c r="K99" s="210">
        <v>1</v>
      </c>
      <c r="L99" s="210">
        <v>0.93103448275862066</v>
      </c>
      <c r="M99" s="210">
        <v>0.86206896551724133</v>
      </c>
      <c r="N99" s="210">
        <v>0.96551724137931039</v>
      </c>
      <c r="O99" s="210">
        <v>0.65517241379310343</v>
      </c>
      <c r="P99" s="210">
        <v>0.89655172413793105</v>
      </c>
      <c r="Q99" s="210">
        <v>0.89655172413793105</v>
      </c>
      <c r="R99" s="210">
        <v>0.82758620689655171</v>
      </c>
      <c r="S99" s="210">
        <v>0.86206896551724133</v>
      </c>
      <c r="T99" s="210">
        <v>0.86206896551724133</v>
      </c>
      <c r="U99" s="210">
        <v>0.7857142857142857</v>
      </c>
      <c r="V99" s="210">
        <v>0.9285714285714286</v>
      </c>
      <c r="W99" s="210">
        <v>0.96153846153846156</v>
      </c>
      <c r="X99" s="210">
        <v>0.83333333333333337</v>
      </c>
      <c r="Y99" s="210">
        <v>0.86363636363636365</v>
      </c>
      <c r="Z99" s="210">
        <v>0.8571428571428571</v>
      </c>
      <c r="AA99" s="210">
        <v>0.86206896551724133</v>
      </c>
      <c r="AB99" s="210">
        <v>0.8928571428571429</v>
      </c>
      <c r="AC99" s="210">
        <v>0.86206896551724133</v>
      </c>
      <c r="AD99" s="210">
        <v>0.7407407407407407</v>
      </c>
      <c r="AE99" s="210">
        <v>0.5714285714285714</v>
      </c>
      <c r="AF99" s="210">
        <v>0.51724137931034486</v>
      </c>
      <c r="AG99" s="210">
        <v>0.75</v>
      </c>
      <c r="AH99" s="210">
        <v>0.77777777777777779</v>
      </c>
      <c r="AI99" s="210">
        <v>0.4642857142857143</v>
      </c>
      <c r="AJ99" s="210">
        <v>0.8571428571428571</v>
      </c>
      <c r="AK99" s="210">
        <v>0.82758620689655171</v>
      </c>
      <c r="AL99" s="210">
        <v>0.7931034482758621</v>
      </c>
      <c r="AM99" s="210">
        <v>0.68965517241379315</v>
      </c>
      <c r="AN99" s="210">
        <v>0.62068965517241381</v>
      </c>
      <c r="AO99" s="210">
        <v>0.68965517241379315</v>
      </c>
      <c r="AP99" s="210">
        <v>0.93103448275862066</v>
      </c>
      <c r="AQ99" s="349"/>
      <c r="AR99" s="350"/>
      <c r="AS99" s="350"/>
      <c r="AT99" s="351"/>
      <c r="AU99" s="124"/>
      <c r="AV99" s="124"/>
      <c r="AW99" s="124"/>
      <c r="AX99" s="124"/>
      <c r="AY99" s="124"/>
    </row>
    <row r="100" spans="1:52" x14ac:dyDescent="0.35">
      <c r="B100" s="371"/>
      <c r="C100" s="61">
        <v>2018</v>
      </c>
      <c r="D100" s="61">
        <v>32</v>
      </c>
      <c r="E100" s="61">
        <v>79</v>
      </c>
      <c r="F100" s="252">
        <v>0.4050632911392405</v>
      </c>
      <c r="G100" s="303">
        <v>0.90625</v>
      </c>
      <c r="H100" s="303">
        <v>0.9375</v>
      </c>
      <c r="I100" s="303">
        <v>0.875</v>
      </c>
      <c r="J100" s="303">
        <v>0.77419354838709675</v>
      </c>
      <c r="K100" s="303">
        <v>0.78125</v>
      </c>
      <c r="L100" s="303">
        <v>0.45161290322580644</v>
      </c>
      <c r="M100" s="303">
        <v>0.67741935483870963</v>
      </c>
      <c r="N100" s="303">
        <v>0.9375</v>
      </c>
      <c r="O100" s="303">
        <v>0.71875</v>
      </c>
      <c r="P100" s="303">
        <v>0.8125</v>
      </c>
      <c r="Q100" s="303">
        <v>0.78125</v>
      </c>
      <c r="R100" s="303">
        <v>0.75</v>
      </c>
      <c r="S100" s="303">
        <v>0.59375</v>
      </c>
      <c r="T100" s="303">
        <v>0.71875</v>
      </c>
      <c r="U100" s="303">
        <v>0.78125</v>
      </c>
      <c r="V100" s="303">
        <v>0.78125</v>
      </c>
      <c r="W100" s="303">
        <v>0.7142857142857143</v>
      </c>
      <c r="X100" s="303">
        <v>0.6071428571428571</v>
      </c>
      <c r="Y100" s="303">
        <v>0.83333333333333337</v>
      </c>
      <c r="Z100" s="303">
        <v>0.68421052631578949</v>
      </c>
      <c r="AA100" s="303">
        <v>0.90625</v>
      </c>
      <c r="AB100" s="303">
        <v>0.74193548387096775</v>
      </c>
      <c r="AC100" s="303">
        <v>0.6875</v>
      </c>
      <c r="AD100" s="303">
        <v>0.75</v>
      </c>
      <c r="AE100" s="303">
        <v>0.56666666666666665</v>
      </c>
      <c r="AF100" s="303">
        <v>0.6875</v>
      </c>
      <c r="AG100" s="303">
        <v>0.73333333333333328</v>
      </c>
      <c r="AH100" s="303">
        <v>0.75</v>
      </c>
      <c r="AI100" s="303">
        <v>0.67741935483870963</v>
      </c>
      <c r="AJ100" s="303">
        <v>0.8125</v>
      </c>
      <c r="AK100" s="303">
        <v>0.78125</v>
      </c>
      <c r="AL100" s="303">
        <v>0.75</v>
      </c>
      <c r="AM100" s="303">
        <v>0.65625</v>
      </c>
      <c r="AN100" s="303">
        <v>0.5161290322580645</v>
      </c>
      <c r="AO100" s="303">
        <v>0.45161290322580644</v>
      </c>
      <c r="AP100" s="303">
        <v>0.75</v>
      </c>
      <c r="AQ100" s="303">
        <v>0.77419354838709675</v>
      </c>
      <c r="AR100" s="303">
        <v>0.83870967741935487</v>
      </c>
      <c r="AS100" s="303">
        <v>0.76666666666666672</v>
      </c>
      <c r="AT100" s="303">
        <v>0</v>
      </c>
      <c r="AZ100" s="83"/>
    </row>
    <row r="101" spans="1:52" x14ac:dyDescent="0.35">
      <c r="B101" s="371"/>
      <c r="C101" s="61">
        <v>2019</v>
      </c>
      <c r="D101" s="61">
        <v>13</v>
      </c>
      <c r="E101" s="61">
        <f>SUM(E76,E88)</f>
        <v>56</v>
      </c>
      <c r="F101" s="252">
        <f>D101/E101</f>
        <v>0.23214285714285715</v>
      </c>
      <c r="G101" s="303">
        <v>0.92307692307692313</v>
      </c>
      <c r="H101" s="303">
        <v>0.92307692307692313</v>
      </c>
      <c r="I101" s="303">
        <v>0.92307692307692313</v>
      </c>
      <c r="J101" s="303">
        <v>0.92307692307692313</v>
      </c>
      <c r="K101" s="303">
        <v>0.75</v>
      </c>
      <c r="L101" s="303">
        <v>0.61538461538461542</v>
      </c>
      <c r="M101" s="303">
        <v>0.76923076923076927</v>
      </c>
      <c r="N101" s="303">
        <v>0.84615384615384615</v>
      </c>
      <c r="O101" s="303">
        <v>0.76923076923076927</v>
      </c>
      <c r="P101" s="303">
        <v>0.76923076923076927</v>
      </c>
      <c r="Q101" s="303">
        <v>0.58333333333333337</v>
      </c>
      <c r="R101" s="303">
        <v>0.61538461538461542</v>
      </c>
      <c r="S101" s="303">
        <v>0.46153846153846156</v>
      </c>
      <c r="T101" s="303">
        <v>0.61538461538461542</v>
      </c>
      <c r="U101" s="303">
        <v>0.76923076923076927</v>
      </c>
      <c r="V101" s="303">
        <v>0.84615384615384615</v>
      </c>
      <c r="W101" s="303">
        <v>0.66666666666666663</v>
      </c>
      <c r="X101" s="303">
        <v>0.44444444444444442</v>
      </c>
      <c r="Y101" s="303">
        <v>0.91666666666666663</v>
      </c>
      <c r="Z101" s="303">
        <v>0.77777777777777779</v>
      </c>
      <c r="AA101" s="303">
        <v>0.76923076923076927</v>
      </c>
      <c r="AB101" s="303">
        <v>0.75</v>
      </c>
      <c r="AC101" s="303">
        <v>0.76923076923076927</v>
      </c>
      <c r="AD101" s="303">
        <v>0.61538461538461542</v>
      </c>
      <c r="AE101" s="303">
        <v>0.46153846153846156</v>
      </c>
      <c r="AF101" s="303">
        <v>0.61538461538461542</v>
      </c>
      <c r="AG101" s="303">
        <v>0.69230769230769229</v>
      </c>
      <c r="AH101" s="303">
        <v>0.63636363636363635</v>
      </c>
      <c r="AI101" s="303">
        <v>0.69230769230769229</v>
      </c>
      <c r="AJ101" s="303">
        <v>0.84615384615384615</v>
      </c>
      <c r="AK101" s="303">
        <v>0.61538461538461542</v>
      </c>
      <c r="AL101" s="303">
        <v>0.92307692307692313</v>
      </c>
      <c r="AM101" s="303">
        <v>0.69230769230769229</v>
      </c>
      <c r="AN101" s="303">
        <v>0.46153846153846156</v>
      </c>
      <c r="AO101" s="303">
        <v>0.5</v>
      </c>
      <c r="AP101" s="303">
        <v>0.76923076923076927</v>
      </c>
      <c r="AQ101" s="303">
        <v>0.69230769230769229</v>
      </c>
      <c r="AR101" s="303">
        <v>0.84615384615384615</v>
      </c>
      <c r="AS101" s="303">
        <v>0.69230769230769229</v>
      </c>
      <c r="AT101" s="303" t="s">
        <v>52</v>
      </c>
      <c r="AZ101" s="83"/>
    </row>
    <row r="102" spans="1:52" x14ac:dyDescent="0.35">
      <c r="B102" s="371"/>
      <c r="C102" s="61">
        <v>2020</v>
      </c>
      <c r="D102" s="61">
        <v>15</v>
      </c>
      <c r="E102" s="61">
        <v>53</v>
      </c>
      <c r="F102" s="252">
        <f>D102/E102</f>
        <v>0.28301886792452829</v>
      </c>
      <c r="G102" s="303">
        <v>0.93300000000000005</v>
      </c>
      <c r="H102" s="303">
        <v>0.93300000000000005</v>
      </c>
      <c r="I102" s="303">
        <v>0.93300000000000005</v>
      </c>
      <c r="J102" s="303">
        <v>0.93300000000000005</v>
      </c>
      <c r="K102" s="303">
        <v>0.86670000000000003</v>
      </c>
      <c r="L102" s="303">
        <v>0.66669999999999996</v>
      </c>
      <c r="M102" s="303">
        <v>0.8</v>
      </c>
      <c r="N102" s="303">
        <v>0.86670000000000003</v>
      </c>
      <c r="O102" s="303">
        <v>0.86670000000000003</v>
      </c>
      <c r="P102" s="303">
        <v>0.73299999999999998</v>
      </c>
      <c r="Q102" s="303">
        <v>0.86670000000000003</v>
      </c>
      <c r="R102" s="303">
        <v>0.8</v>
      </c>
      <c r="S102" s="303">
        <v>0.53300000000000003</v>
      </c>
      <c r="T102" s="303">
        <v>0.8</v>
      </c>
      <c r="U102" s="303">
        <v>0.86670000000000003</v>
      </c>
      <c r="V102" s="303">
        <v>1</v>
      </c>
      <c r="W102" s="303">
        <v>0.71399999999999997</v>
      </c>
      <c r="X102" s="303">
        <v>0.78569999999999995</v>
      </c>
      <c r="Y102" s="303">
        <v>0.78569999999999995</v>
      </c>
      <c r="Z102" s="303">
        <v>0.64290000000000003</v>
      </c>
      <c r="AA102" s="303">
        <v>0.86670000000000003</v>
      </c>
      <c r="AB102" s="303">
        <v>0.66669999999999996</v>
      </c>
      <c r="AC102" s="303">
        <v>0.66669999999999996</v>
      </c>
      <c r="AD102" s="303">
        <v>0.8</v>
      </c>
      <c r="AE102" s="303">
        <v>0.66669999999999996</v>
      </c>
      <c r="AF102" s="303">
        <v>0.86670000000000003</v>
      </c>
      <c r="AG102" s="303">
        <v>0.86670000000000003</v>
      </c>
      <c r="AH102" s="303">
        <v>0.8</v>
      </c>
      <c r="AI102" s="303">
        <v>0.66669999999999996</v>
      </c>
      <c r="AJ102" s="303">
        <v>0.875</v>
      </c>
      <c r="AK102" s="303">
        <v>0.875</v>
      </c>
      <c r="AL102" s="303">
        <v>0.73299999999999998</v>
      </c>
      <c r="AM102" s="303">
        <v>0.66669999999999996</v>
      </c>
      <c r="AN102" s="303">
        <v>0.6</v>
      </c>
      <c r="AO102" s="303">
        <v>0.71399999999999997</v>
      </c>
      <c r="AP102" s="303">
        <v>0.86670000000000003</v>
      </c>
      <c r="AQ102" s="303">
        <v>1</v>
      </c>
      <c r="AR102" s="303">
        <v>0.93300000000000005</v>
      </c>
      <c r="AS102" s="303">
        <v>0.8</v>
      </c>
      <c r="AT102" s="303" t="s">
        <v>52</v>
      </c>
      <c r="AZ102" s="83"/>
    </row>
    <row r="103" spans="1:52" ht="15" customHeight="1" x14ac:dyDescent="0.35">
      <c r="B103" s="372"/>
      <c r="C103" s="369" t="s">
        <v>159</v>
      </c>
      <c r="D103" s="369"/>
      <c r="E103" s="369"/>
      <c r="F103" s="369"/>
      <c r="G103" s="33">
        <f>G102-G101</f>
        <v>9.9230769230769234E-3</v>
      </c>
      <c r="H103" s="33">
        <f t="shared" ref="H103:AP103" si="29">H102-H101</f>
        <v>9.9230769230769234E-3</v>
      </c>
      <c r="I103" s="33">
        <f t="shared" si="29"/>
        <v>9.9230769230769234E-3</v>
      </c>
      <c r="J103" s="33">
        <f t="shared" si="29"/>
        <v>9.9230769230769234E-3</v>
      </c>
      <c r="K103" s="33">
        <f t="shared" si="29"/>
        <v>0.11670000000000003</v>
      </c>
      <c r="L103" s="33">
        <f t="shared" si="29"/>
        <v>5.1315384615384541E-2</v>
      </c>
      <c r="M103" s="33">
        <f t="shared" si="29"/>
        <v>3.0769230769230771E-2</v>
      </c>
      <c r="N103" s="33">
        <f t="shared" si="29"/>
        <v>2.0546153846153881E-2</v>
      </c>
      <c r="O103" s="33">
        <f t="shared" si="29"/>
        <v>9.7469230769230752E-2</v>
      </c>
      <c r="P103" s="33">
        <f t="shared" si="29"/>
        <v>-3.6230769230769289E-2</v>
      </c>
      <c r="Q103" s="33">
        <f t="shared" si="29"/>
        <v>0.28336666666666666</v>
      </c>
      <c r="R103" s="33">
        <f t="shared" si="29"/>
        <v>0.18461538461538463</v>
      </c>
      <c r="S103" s="33">
        <f t="shared" si="29"/>
        <v>7.1461538461538465E-2</v>
      </c>
      <c r="T103" s="33">
        <f t="shared" si="29"/>
        <v>0.18461538461538463</v>
      </c>
      <c r="U103" s="33">
        <f t="shared" si="29"/>
        <v>9.7469230769230752E-2</v>
      </c>
      <c r="V103" s="33">
        <f t="shared" si="29"/>
        <v>0.15384615384615385</v>
      </c>
      <c r="W103" s="33">
        <f t="shared" si="29"/>
        <v>4.7333333333333338E-2</v>
      </c>
      <c r="X103" s="33">
        <f t="shared" si="29"/>
        <v>0.34125555555555553</v>
      </c>
      <c r="Y103" s="33">
        <f t="shared" si="29"/>
        <v>-0.13096666666666668</v>
      </c>
      <c r="Z103" s="33">
        <f t="shared" si="29"/>
        <v>-0.13487777777777776</v>
      </c>
      <c r="AA103" s="33">
        <f t="shared" si="29"/>
        <v>9.7469230769230752E-2</v>
      </c>
      <c r="AB103" s="33">
        <f t="shared" si="29"/>
        <v>-8.3300000000000041E-2</v>
      </c>
      <c r="AC103" s="33">
        <f t="shared" si="29"/>
        <v>-0.10253076923076931</v>
      </c>
      <c r="AD103" s="33">
        <f t="shared" si="29"/>
        <v>0.18461538461538463</v>
      </c>
      <c r="AE103" s="33">
        <f t="shared" si="29"/>
        <v>0.2051615384615384</v>
      </c>
      <c r="AF103" s="33">
        <f t="shared" si="29"/>
        <v>0.25131538461538461</v>
      </c>
      <c r="AG103" s="33">
        <f t="shared" si="29"/>
        <v>0.17439230769230774</v>
      </c>
      <c r="AH103" s="33">
        <f t="shared" si="29"/>
        <v>0.16363636363636369</v>
      </c>
      <c r="AI103" s="33">
        <f t="shared" si="29"/>
        <v>-2.5607692307692331E-2</v>
      </c>
      <c r="AJ103" s="33">
        <f t="shared" si="29"/>
        <v>2.8846153846153855E-2</v>
      </c>
      <c r="AK103" s="33">
        <f t="shared" si="29"/>
        <v>0.25961538461538458</v>
      </c>
      <c r="AL103" s="33">
        <f t="shared" si="29"/>
        <v>-0.19007692307692314</v>
      </c>
      <c r="AM103" s="33">
        <f t="shared" si="29"/>
        <v>-2.5607692307692331E-2</v>
      </c>
      <c r="AN103" s="33">
        <f t="shared" si="29"/>
        <v>0.13846153846153841</v>
      </c>
      <c r="AO103" s="33">
        <f t="shared" si="29"/>
        <v>0.21399999999999997</v>
      </c>
      <c r="AP103" s="33">
        <f t="shared" si="29"/>
        <v>9.7469230769230752E-2</v>
      </c>
      <c r="AQ103" s="33">
        <f t="shared" ref="AQ103" si="30">AQ102-AQ101</f>
        <v>0.30769230769230771</v>
      </c>
      <c r="AR103" s="33">
        <f t="shared" ref="AR103" si="31">AR102-AR101</f>
        <v>8.6846153846153906E-2</v>
      </c>
      <c r="AS103" s="33">
        <f t="shared" ref="AS103" si="32">AS102-AS101</f>
        <v>0.10769230769230775</v>
      </c>
      <c r="AT103" s="303"/>
      <c r="AZ103" s="83"/>
    </row>
    <row r="104" spans="1:52" x14ac:dyDescent="0.35">
      <c r="B104" s="18"/>
      <c r="C104" s="37"/>
      <c r="G104" s="319"/>
      <c r="H104" s="319"/>
      <c r="I104" s="319"/>
      <c r="K104" s="319"/>
      <c r="L104" s="319"/>
      <c r="M104" s="319"/>
      <c r="S104" s="319"/>
      <c r="T104" s="319"/>
      <c r="U104" s="319"/>
      <c r="V104" s="44"/>
      <c r="W104" s="319"/>
      <c r="Y104" s="319"/>
      <c r="Z104" s="319"/>
      <c r="AA104" s="319"/>
      <c r="AB104" s="319"/>
      <c r="AC104" s="319"/>
      <c r="AF104" s="319"/>
      <c r="AG104" s="319"/>
      <c r="AH104" s="319"/>
      <c r="AI104" s="9"/>
      <c r="AJ104" s="319"/>
      <c r="AL104" s="319"/>
      <c r="AP104" s="319"/>
      <c r="AZ104" s="83"/>
    </row>
    <row r="105" spans="1:52" hidden="1" x14ac:dyDescent="0.35">
      <c r="B105" s="76"/>
      <c r="C105" s="30">
        <v>2010</v>
      </c>
      <c r="D105" s="30"/>
      <c r="E105" s="30"/>
      <c r="F105" s="171"/>
      <c r="G105" s="10">
        <v>0.88888888888888884</v>
      </c>
      <c r="H105" s="10">
        <v>1</v>
      </c>
      <c r="I105" s="10">
        <v>1</v>
      </c>
      <c r="J105" s="15" t="s">
        <v>52</v>
      </c>
      <c r="K105" s="32" t="s">
        <v>52</v>
      </c>
      <c r="L105" s="10">
        <v>1</v>
      </c>
      <c r="M105" s="10">
        <v>1</v>
      </c>
      <c r="N105" s="15" t="s">
        <v>52</v>
      </c>
      <c r="O105" s="15" t="s">
        <v>52</v>
      </c>
      <c r="P105" s="15" t="s">
        <v>52</v>
      </c>
      <c r="Q105" s="15" t="s">
        <v>52</v>
      </c>
      <c r="R105" s="15" t="s">
        <v>52</v>
      </c>
      <c r="S105" s="10">
        <v>1</v>
      </c>
      <c r="T105" s="10">
        <v>0.88888888888888884</v>
      </c>
      <c r="U105" s="10">
        <v>0.55555555555555558</v>
      </c>
      <c r="V105" s="32" t="s">
        <v>52</v>
      </c>
      <c r="W105" s="10">
        <v>1</v>
      </c>
      <c r="X105" s="15" t="s">
        <v>52</v>
      </c>
      <c r="Y105" s="10">
        <v>1</v>
      </c>
      <c r="Z105" s="10">
        <v>1</v>
      </c>
      <c r="AA105" s="10">
        <v>0.77777777777777779</v>
      </c>
      <c r="AB105" s="10">
        <v>0.77777777777777779</v>
      </c>
      <c r="AC105" s="10">
        <v>0.88888888888888884</v>
      </c>
      <c r="AD105" s="15" t="s">
        <v>52</v>
      </c>
      <c r="AE105" s="15" t="s">
        <v>52</v>
      </c>
      <c r="AF105" s="10">
        <v>0.55555555555555558</v>
      </c>
      <c r="AG105" s="10">
        <v>0.77777777777777779</v>
      </c>
      <c r="AH105" s="10">
        <v>0.44444444444444442</v>
      </c>
      <c r="AI105" s="15" t="s">
        <v>52</v>
      </c>
      <c r="AJ105" s="10">
        <v>0.88888888888888884</v>
      </c>
      <c r="AK105" s="15" t="s">
        <v>52</v>
      </c>
      <c r="AL105" s="10">
        <v>0.88888888888888884</v>
      </c>
      <c r="AM105" s="15" t="s">
        <v>52</v>
      </c>
      <c r="AN105" s="15" t="s">
        <v>52</v>
      </c>
      <c r="AO105" s="15" t="s">
        <v>52</v>
      </c>
      <c r="AP105" s="32" t="s">
        <v>52</v>
      </c>
      <c r="AQ105" s="15"/>
      <c r="AR105" s="15"/>
      <c r="AS105" s="15"/>
      <c r="AT105" s="15"/>
      <c r="AZ105" s="83"/>
    </row>
    <row r="106" spans="1:52" hidden="1" x14ac:dyDescent="0.35">
      <c r="B106" s="91"/>
      <c r="C106" s="61">
        <v>2011</v>
      </c>
      <c r="D106" s="61">
        <v>7</v>
      </c>
      <c r="E106" s="61"/>
      <c r="F106" s="173"/>
      <c r="G106" s="10">
        <v>0.8571428571428571</v>
      </c>
      <c r="H106" s="10">
        <v>0.8571428571428571</v>
      </c>
      <c r="I106" s="10">
        <v>0.8571428571428571</v>
      </c>
      <c r="J106" s="15" t="s">
        <v>52</v>
      </c>
      <c r="K106" s="32" t="s">
        <v>52</v>
      </c>
      <c r="L106" s="10">
        <v>0.8571428571428571</v>
      </c>
      <c r="M106" s="10">
        <v>0.7142857142857143</v>
      </c>
      <c r="N106" s="15" t="s">
        <v>52</v>
      </c>
      <c r="O106" s="15" t="s">
        <v>52</v>
      </c>
      <c r="P106" s="15" t="s">
        <v>52</v>
      </c>
      <c r="Q106" s="15" t="s">
        <v>52</v>
      </c>
      <c r="R106" s="15" t="s">
        <v>52</v>
      </c>
      <c r="S106" s="10">
        <v>0.8571428571428571</v>
      </c>
      <c r="T106" s="10">
        <v>1</v>
      </c>
      <c r="U106" s="10">
        <v>0.5714285714285714</v>
      </c>
      <c r="V106" s="32" t="s">
        <v>52</v>
      </c>
      <c r="W106" s="10">
        <v>1</v>
      </c>
      <c r="X106" s="15" t="s">
        <v>52</v>
      </c>
      <c r="Y106" s="10">
        <v>0.7142857142857143</v>
      </c>
      <c r="Z106" s="10">
        <v>0.8571428571428571</v>
      </c>
      <c r="AA106" s="10">
        <v>0.8571428571428571</v>
      </c>
      <c r="AB106" s="10">
        <v>0.8571428571428571</v>
      </c>
      <c r="AC106" s="10">
        <v>0.7142857142857143</v>
      </c>
      <c r="AD106" s="15" t="s">
        <v>52</v>
      </c>
      <c r="AE106" s="15" t="s">
        <v>52</v>
      </c>
      <c r="AF106" s="10">
        <v>0.42857142857142855</v>
      </c>
      <c r="AG106" s="10">
        <v>0.8571428571428571</v>
      </c>
      <c r="AH106" s="10">
        <v>0.7142857142857143</v>
      </c>
      <c r="AI106" s="15" t="s">
        <v>52</v>
      </c>
      <c r="AJ106" s="10">
        <v>0.8571428571428571</v>
      </c>
      <c r="AK106" s="15" t="s">
        <v>52</v>
      </c>
      <c r="AL106" s="10">
        <v>0.8571428571428571</v>
      </c>
      <c r="AM106" s="15" t="s">
        <v>52</v>
      </c>
      <c r="AN106" s="15" t="s">
        <v>52</v>
      </c>
      <c r="AO106" s="15" t="s">
        <v>52</v>
      </c>
      <c r="AP106" s="32" t="s">
        <v>52</v>
      </c>
      <c r="AQ106" s="15"/>
      <c r="AR106" s="15"/>
      <c r="AS106" s="15"/>
      <c r="AT106" s="15"/>
      <c r="AZ106" s="83"/>
    </row>
    <row r="107" spans="1:52" hidden="1" x14ac:dyDescent="0.35">
      <c r="B107" s="370" t="s">
        <v>73</v>
      </c>
      <c r="C107" s="61">
        <v>2012</v>
      </c>
      <c r="D107" s="61">
        <v>9</v>
      </c>
      <c r="E107" s="61"/>
      <c r="F107" s="173">
        <v>0.20454545454545456</v>
      </c>
      <c r="G107" s="10">
        <v>0.88888888888888884</v>
      </c>
      <c r="H107" s="10">
        <v>0.77777777777777779</v>
      </c>
      <c r="I107" s="10">
        <v>0.88888888888888884</v>
      </c>
      <c r="J107" s="15" t="s">
        <v>52</v>
      </c>
      <c r="K107" s="32" t="s">
        <v>52</v>
      </c>
      <c r="L107" s="10">
        <v>0.88888888888888884</v>
      </c>
      <c r="M107" s="10">
        <v>0.77777777777777779</v>
      </c>
      <c r="N107" s="15" t="s">
        <v>52</v>
      </c>
      <c r="O107" s="15" t="s">
        <v>52</v>
      </c>
      <c r="P107" s="15" t="s">
        <v>52</v>
      </c>
      <c r="Q107" s="15" t="s">
        <v>52</v>
      </c>
      <c r="R107" s="15" t="s">
        <v>52</v>
      </c>
      <c r="S107" s="10">
        <v>0.66666666666666663</v>
      </c>
      <c r="T107" s="10">
        <v>0.66666666666666663</v>
      </c>
      <c r="U107" s="10">
        <v>0.55555555555555558</v>
      </c>
      <c r="V107" s="32" t="s">
        <v>52</v>
      </c>
      <c r="W107" s="10">
        <v>1</v>
      </c>
      <c r="X107" s="15" t="s">
        <v>52</v>
      </c>
      <c r="Y107" s="10">
        <v>0.75</v>
      </c>
      <c r="Z107" s="10">
        <v>0.625</v>
      </c>
      <c r="AA107" s="10">
        <v>0.88888888888888884</v>
      </c>
      <c r="AB107" s="10">
        <v>1</v>
      </c>
      <c r="AC107" s="10">
        <v>0.77777777777777779</v>
      </c>
      <c r="AD107" s="15" t="s">
        <v>52</v>
      </c>
      <c r="AE107" s="15" t="s">
        <v>52</v>
      </c>
      <c r="AF107" s="10">
        <v>0.77777777777777779</v>
      </c>
      <c r="AG107" s="10">
        <v>0.88888888888888884</v>
      </c>
      <c r="AH107" s="10">
        <v>0.77777777777777779</v>
      </c>
      <c r="AI107" s="15" t="s">
        <v>52</v>
      </c>
      <c r="AJ107" s="10">
        <v>1</v>
      </c>
      <c r="AK107" s="15" t="s">
        <v>52</v>
      </c>
      <c r="AL107" s="10">
        <v>0.88888888888888884</v>
      </c>
      <c r="AM107" s="15" t="s">
        <v>52</v>
      </c>
      <c r="AN107" s="15" t="s">
        <v>52</v>
      </c>
      <c r="AO107" s="15" t="s">
        <v>52</v>
      </c>
      <c r="AP107" s="32" t="s">
        <v>52</v>
      </c>
      <c r="AQ107" s="15"/>
      <c r="AR107" s="15"/>
      <c r="AS107" s="15"/>
      <c r="AT107" s="15"/>
      <c r="AZ107" s="83"/>
    </row>
    <row r="108" spans="1:52" hidden="1" x14ac:dyDescent="0.35">
      <c r="B108" s="371"/>
      <c r="C108" s="61">
        <v>2013</v>
      </c>
      <c r="D108" s="61">
        <v>15</v>
      </c>
      <c r="E108" s="244">
        <v>41</v>
      </c>
      <c r="F108" s="252">
        <v>0.36585365853658536</v>
      </c>
      <c r="G108" s="12">
        <v>0.93333333333333335</v>
      </c>
      <c r="H108" s="12">
        <v>0.9285714285714286</v>
      </c>
      <c r="I108" s="12">
        <v>0.9285714285714286</v>
      </c>
      <c r="J108" s="15" t="s">
        <v>52</v>
      </c>
      <c r="K108" s="33" t="s">
        <v>52</v>
      </c>
      <c r="L108" s="12">
        <v>0.8571428571428571</v>
      </c>
      <c r="M108" s="12">
        <v>0.9285714285714286</v>
      </c>
      <c r="N108" s="15" t="s">
        <v>52</v>
      </c>
      <c r="O108" s="15" t="s">
        <v>52</v>
      </c>
      <c r="P108" s="15" t="s">
        <v>52</v>
      </c>
      <c r="Q108" s="15" t="s">
        <v>52</v>
      </c>
      <c r="R108" s="15" t="s">
        <v>52</v>
      </c>
      <c r="S108" s="12">
        <v>0.8</v>
      </c>
      <c r="T108" s="12">
        <v>0.93333333333333335</v>
      </c>
      <c r="U108" s="12">
        <v>0.33333333333333331</v>
      </c>
      <c r="V108" s="33" t="s">
        <v>52</v>
      </c>
      <c r="W108" s="12">
        <v>0.8</v>
      </c>
      <c r="X108" s="15" t="s">
        <v>52</v>
      </c>
      <c r="Y108" s="12">
        <v>0.8</v>
      </c>
      <c r="Z108" s="12">
        <v>0.66666666666666663</v>
      </c>
      <c r="AA108" s="12">
        <v>0.8571428571428571</v>
      </c>
      <c r="AB108" s="12">
        <v>0.7857142857142857</v>
      </c>
      <c r="AC108" s="12">
        <v>0.73333333333333328</v>
      </c>
      <c r="AD108" s="15" t="s">
        <v>52</v>
      </c>
      <c r="AE108" s="15" t="s">
        <v>52</v>
      </c>
      <c r="AF108" s="12">
        <v>0.6</v>
      </c>
      <c r="AG108" s="12">
        <v>0.73333333333333328</v>
      </c>
      <c r="AH108" s="12">
        <v>0.66666666666666663</v>
      </c>
      <c r="AI108" s="15" t="s">
        <v>52</v>
      </c>
      <c r="AJ108" s="12">
        <v>0.8</v>
      </c>
      <c r="AK108" s="15" t="s">
        <v>52</v>
      </c>
      <c r="AL108" s="12">
        <v>0.9285714285714286</v>
      </c>
      <c r="AM108" s="15" t="s">
        <v>52</v>
      </c>
      <c r="AN108" s="15" t="s">
        <v>52</v>
      </c>
      <c r="AO108" s="15" t="s">
        <v>52</v>
      </c>
      <c r="AP108" s="33" t="s">
        <v>52</v>
      </c>
      <c r="AQ108" s="15"/>
      <c r="AR108" s="15"/>
      <c r="AS108" s="15"/>
      <c r="AT108" s="15"/>
      <c r="AZ108" s="83"/>
    </row>
    <row r="109" spans="1:52" x14ac:dyDescent="0.35">
      <c r="B109" s="371"/>
      <c r="C109" s="61">
        <v>2014</v>
      </c>
      <c r="D109" s="61">
        <v>9</v>
      </c>
      <c r="E109" s="244">
        <v>47</v>
      </c>
      <c r="F109" s="252">
        <v>0.19148936170212766</v>
      </c>
      <c r="G109" s="12">
        <v>1</v>
      </c>
      <c r="H109" s="12">
        <v>1</v>
      </c>
      <c r="I109" s="12">
        <v>0.77777777777777779</v>
      </c>
      <c r="J109" s="12">
        <v>0.88888888888888884</v>
      </c>
      <c r="K109" s="12">
        <v>0.77777777777777779</v>
      </c>
      <c r="L109" s="12">
        <v>1</v>
      </c>
      <c r="M109" s="12">
        <v>0.77777777777777779</v>
      </c>
      <c r="N109" s="12">
        <v>0.88888888888888884</v>
      </c>
      <c r="O109" s="12">
        <v>0.77777777777777779</v>
      </c>
      <c r="P109" s="12">
        <v>0.77777777777777779</v>
      </c>
      <c r="Q109" s="12">
        <v>0.88888888888888884</v>
      </c>
      <c r="R109" s="12">
        <v>1</v>
      </c>
      <c r="S109" s="12">
        <v>1</v>
      </c>
      <c r="T109" s="12">
        <v>1</v>
      </c>
      <c r="U109" s="12">
        <v>0.33333333333333331</v>
      </c>
      <c r="V109" s="12">
        <v>0.88888888888888884</v>
      </c>
      <c r="W109" s="12">
        <v>1</v>
      </c>
      <c r="X109" s="12">
        <v>0.77777777777777779</v>
      </c>
      <c r="Y109" s="12">
        <v>0.77777777777777779</v>
      </c>
      <c r="Z109" s="12">
        <v>1</v>
      </c>
      <c r="AA109" s="12">
        <v>1</v>
      </c>
      <c r="AB109" s="12">
        <v>1</v>
      </c>
      <c r="AC109" s="12">
        <v>0.88888888888888884</v>
      </c>
      <c r="AD109" s="12">
        <v>0.88888888888888884</v>
      </c>
      <c r="AE109" s="12">
        <v>0.77777777777777779</v>
      </c>
      <c r="AF109" s="12">
        <v>0.55555555555555558</v>
      </c>
      <c r="AG109" s="12">
        <v>0.625</v>
      </c>
      <c r="AH109" s="12">
        <v>0.625</v>
      </c>
      <c r="AI109" s="12">
        <v>0.88888888888888884</v>
      </c>
      <c r="AJ109" s="12">
        <v>0.77777777777777779</v>
      </c>
      <c r="AK109" s="12">
        <v>0.77777777777777779</v>
      </c>
      <c r="AL109" s="12">
        <v>0.77777777777777779</v>
      </c>
      <c r="AM109" s="12">
        <v>0.66666666666666663</v>
      </c>
      <c r="AN109" s="12">
        <v>0.25</v>
      </c>
      <c r="AO109" s="12">
        <v>0.66666666666666663</v>
      </c>
      <c r="AP109" s="12">
        <v>0.88888888888888884</v>
      </c>
      <c r="AQ109" s="343" t="s">
        <v>54</v>
      </c>
      <c r="AR109" s="344"/>
      <c r="AS109" s="344"/>
      <c r="AT109" s="345"/>
      <c r="AZ109" s="83"/>
    </row>
    <row r="110" spans="1:52" ht="15" customHeight="1" x14ac:dyDescent="0.35">
      <c r="B110" s="371"/>
      <c r="C110" s="61">
        <v>2015</v>
      </c>
      <c r="D110" s="61">
        <v>11</v>
      </c>
      <c r="E110" s="61">
        <v>26</v>
      </c>
      <c r="F110" s="252">
        <v>0.42307692307692307</v>
      </c>
      <c r="G110" s="12">
        <v>1</v>
      </c>
      <c r="H110" s="12">
        <v>1</v>
      </c>
      <c r="I110" s="12">
        <v>0.90909090909090906</v>
      </c>
      <c r="J110" s="12">
        <v>0.90909090909090906</v>
      </c>
      <c r="K110" s="12">
        <v>1</v>
      </c>
      <c r="L110" s="12">
        <v>0.45454545454545453</v>
      </c>
      <c r="M110" s="12">
        <v>0.81818181818181823</v>
      </c>
      <c r="N110" s="12">
        <v>1</v>
      </c>
      <c r="O110" s="12">
        <v>0.81818181818181823</v>
      </c>
      <c r="P110" s="12">
        <v>0.90909090909090906</v>
      </c>
      <c r="Q110" s="12">
        <v>0.72727272727272729</v>
      </c>
      <c r="R110" s="12">
        <v>0.72727272727272729</v>
      </c>
      <c r="S110" s="12">
        <v>0.90909090909090906</v>
      </c>
      <c r="T110" s="12">
        <v>1</v>
      </c>
      <c r="U110" s="12">
        <v>0.45454545454545453</v>
      </c>
      <c r="V110" s="12">
        <v>0.63636363636363635</v>
      </c>
      <c r="W110" s="12">
        <v>1</v>
      </c>
      <c r="X110" s="12">
        <v>1</v>
      </c>
      <c r="Y110" s="12">
        <v>1</v>
      </c>
      <c r="Z110" s="12">
        <v>1</v>
      </c>
      <c r="AA110" s="12">
        <v>0.45454545454545453</v>
      </c>
      <c r="AB110" s="12">
        <v>1</v>
      </c>
      <c r="AC110" s="12">
        <v>0.90909090909090906</v>
      </c>
      <c r="AD110" s="12">
        <v>0.81818181818181823</v>
      </c>
      <c r="AE110" s="12">
        <v>0.72727272727272729</v>
      </c>
      <c r="AF110" s="12">
        <v>0.90909090909090906</v>
      </c>
      <c r="AG110" s="12">
        <v>0.63636363636363635</v>
      </c>
      <c r="AH110" s="12">
        <v>0.88888888888888884</v>
      </c>
      <c r="AI110" s="12">
        <v>0.72727272727272729</v>
      </c>
      <c r="AJ110" s="12">
        <v>1</v>
      </c>
      <c r="AK110" s="12">
        <v>0.63636363636363635</v>
      </c>
      <c r="AL110" s="12">
        <v>0.90909090909090906</v>
      </c>
      <c r="AM110" s="12">
        <v>0.7</v>
      </c>
      <c r="AN110" s="12">
        <v>0.63636363636363635</v>
      </c>
      <c r="AO110" s="12">
        <v>0.63636363636363635</v>
      </c>
      <c r="AP110" s="12">
        <v>1</v>
      </c>
      <c r="AQ110" s="346"/>
      <c r="AR110" s="347"/>
      <c r="AS110" s="347"/>
      <c r="AT110" s="348"/>
      <c r="AZ110" s="83"/>
    </row>
    <row r="111" spans="1:52" ht="15" customHeight="1" x14ac:dyDescent="0.35">
      <c r="B111" s="371"/>
      <c r="C111" s="61">
        <v>2016</v>
      </c>
      <c r="D111" s="61">
        <v>13</v>
      </c>
      <c r="E111" s="61">
        <v>37</v>
      </c>
      <c r="F111" s="252">
        <v>0.35135135135135137</v>
      </c>
      <c r="G111" s="53">
        <v>1</v>
      </c>
      <c r="H111" s="53">
        <v>1</v>
      </c>
      <c r="I111" s="53">
        <v>1</v>
      </c>
      <c r="J111" s="53">
        <v>1</v>
      </c>
      <c r="K111" s="53">
        <v>0.92307692307692313</v>
      </c>
      <c r="L111" s="53">
        <v>0.61538461538461542</v>
      </c>
      <c r="M111" s="53">
        <v>0.69230769230769229</v>
      </c>
      <c r="N111" s="53">
        <v>0.92307692307692313</v>
      </c>
      <c r="O111" s="53">
        <v>0.92307692307692313</v>
      </c>
      <c r="P111" s="53">
        <v>0.92307692307692313</v>
      </c>
      <c r="Q111" s="53">
        <v>0.61538461538461542</v>
      </c>
      <c r="R111" s="53">
        <v>0.75</v>
      </c>
      <c r="S111" s="53">
        <v>0.92307692307692313</v>
      </c>
      <c r="T111" s="53">
        <v>0.92307692307692313</v>
      </c>
      <c r="U111" s="53">
        <v>0.53846153846153844</v>
      </c>
      <c r="V111" s="53">
        <v>0.76923076923076927</v>
      </c>
      <c r="W111" s="53">
        <v>1</v>
      </c>
      <c r="X111" s="53">
        <v>0.90909090909090906</v>
      </c>
      <c r="Y111" s="53">
        <v>0.90909090909090906</v>
      </c>
      <c r="Z111" s="53">
        <v>1</v>
      </c>
      <c r="AA111" s="53">
        <v>0.84615384615384615</v>
      </c>
      <c r="AB111" s="53">
        <v>1</v>
      </c>
      <c r="AC111" s="53">
        <v>0.92307692307692313</v>
      </c>
      <c r="AD111" s="53">
        <v>0.84615384615384615</v>
      </c>
      <c r="AE111" s="53">
        <v>0.58333333333333337</v>
      </c>
      <c r="AF111" s="53">
        <v>0.76923076923076927</v>
      </c>
      <c r="AG111" s="53">
        <v>0.69230769230769229</v>
      </c>
      <c r="AH111" s="53">
        <v>0.83333333333333337</v>
      </c>
      <c r="AI111" s="53">
        <v>0.75</v>
      </c>
      <c r="AJ111" s="53">
        <v>0.91666666666666663</v>
      </c>
      <c r="AK111" s="53">
        <v>0.90909090909090906</v>
      </c>
      <c r="AL111" s="53">
        <v>0.92307692307692313</v>
      </c>
      <c r="AM111" s="53">
        <v>0.83333333333333337</v>
      </c>
      <c r="AN111" s="53">
        <v>0.75</v>
      </c>
      <c r="AO111" s="53">
        <v>0.76923076923076927</v>
      </c>
      <c r="AP111" s="53">
        <v>0.92307692307692313</v>
      </c>
      <c r="AQ111" s="346"/>
      <c r="AR111" s="347"/>
      <c r="AS111" s="347"/>
      <c r="AT111" s="348"/>
      <c r="AZ111" s="83"/>
    </row>
    <row r="112" spans="1:52" ht="15" customHeight="1" x14ac:dyDescent="0.35">
      <c r="B112" s="371"/>
      <c r="C112" s="61">
        <v>2017</v>
      </c>
      <c r="D112" s="61">
        <v>16</v>
      </c>
      <c r="E112" s="61">
        <v>32</v>
      </c>
      <c r="F112" s="252">
        <v>0.5</v>
      </c>
      <c r="G112" s="53">
        <v>1</v>
      </c>
      <c r="H112" s="53">
        <v>1</v>
      </c>
      <c r="I112" s="53">
        <v>1</v>
      </c>
      <c r="J112" s="53">
        <v>0.9375</v>
      </c>
      <c r="K112" s="53">
        <v>1</v>
      </c>
      <c r="L112" s="53">
        <v>0.875</v>
      </c>
      <c r="M112" s="53">
        <v>1</v>
      </c>
      <c r="N112" s="53">
        <v>1</v>
      </c>
      <c r="O112" s="53">
        <v>0.9375</v>
      </c>
      <c r="P112" s="53">
        <v>0.9375</v>
      </c>
      <c r="Q112" s="53">
        <v>0.8125</v>
      </c>
      <c r="R112" s="53">
        <v>0.8125</v>
      </c>
      <c r="S112" s="53">
        <v>0.75</v>
      </c>
      <c r="T112" s="53">
        <v>0.875</v>
      </c>
      <c r="U112" s="53">
        <v>0.5</v>
      </c>
      <c r="V112" s="53">
        <v>0.875</v>
      </c>
      <c r="W112" s="53">
        <v>0.9285714285714286</v>
      </c>
      <c r="X112" s="53">
        <v>1</v>
      </c>
      <c r="Y112" s="53">
        <v>0.9285714285714286</v>
      </c>
      <c r="Z112" s="53">
        <v>0.9285714285714286</v>
      </c>
      <c r="AA112" s="53">
        <v>1</v>
      </c>
      <c r="AB112" s="53">
        <v>1</v>
      </c>
      <c r="AC112" s="53">
        <v>0.9375</v>
      </c>
      <c r="AD112" s="53">
        <v>1</v>
      </c>
      <c r="AE112" s="53">
        <v>0.75</v>
      </c>
      <c r="AF112" s="53">
        <v>0.875</v>
      </c>
      <c r="AG112" s="53">
        <v>0.9375</v>
      </c>
      <c r="AH112" s="53">
        <v>0.9375</v>
      </c>
      <c r="AI112" s="53">
        <v>0.75</v>
      </c>
      <c r="AJ112" s="53">
        <v>1</v>
      </c>
      <c r="AK112" s="53">
        <v>1</v>
      </c>
      <c r="AL112" s="53">
        <v>0.875</v>
      </c>
      <c r="AM112" s="53">
        <v>0.8125</v>
      </c>
      <c r="AN112" s="53">
        <v>0.75</v>
      </c>
      <c r="AO112" s="53">
        <v>0.93333333333333335</v>
      </c>
      <c r="AP112" s="53">
        <v>0.9375</v>
      </c>
      <c r="AQ112" s="349"/>
      <c r="AR112" s="350"/>
      <c r="AS112" s="350"/>
      <c r="AT112" s="351"/>
      <c r="AZ112" s="83"/>
    </row>
    <row r="113" spans="2:52" x14ac:dyDescent="0.35">
      <c r="B113" s="371"/>
      <c r="C113" s="61">
        <v>2018</v>
      </c>
      <c r="D113" s="61">
        <v>16</v>
      </c>
      <c r="E113" s="61">
        <v>31</v>
      </c>
      <c r="F113" s="252">
        <v>0.5161290322580645</v>
      </c>
      <c r="G113" s="53">
        <v>0.9375</v>
      </c>
      <c r="H113" s="53">
        <v>0.9375</v>
      </c>
      <c r="I113" s="53">
        <v>0.875</v>
      </c>
      <c r="J113" s="53">
        <v>0.9375</v>
      </c>
      <c r="K113" s="53">
        <v>0.6875</v>
      </c>
      <c r="L113" s="53">
        <v>0.5</v>
      </c>
      <c r="M113" s="53">
        <v>0.625</v>
      </c>
      <c r="N113" s="53">
        <v>1</v>
      </c>
      <c r="O113" s="53">
        <v>0.75</v>
      </c>
      <c r="P113" s="53">
        <v>0.8125</v>
      </c>
      <c r="Q113" s="53">
        <v>0.6875</v>
      </c>
      <c r="R113" s="53">
        <v>0.6875</v>
      </c>
      <c r="S113" s="53">
        <v>0.6875</v>
      </c>
      <c r="T113" s="53">
        <v>0.75</v>
      </c>
      <c r="U113" s="53">
        <v>0.5</v>
      </c>
      <c r="V113" s="53">
        <v>0.6875</v>
      </c>
      <c r="W113" s="53">
        <v>0.7857142857142857</v>
      </c>
      <c r="X113" s="53">
        <v>0.7142857142857143</v>
      </c>
      <c r="Y113" s="53">
        <v>0.8571428571428571</v>
      </c>
      <c r="Z113" s="53">
        <v>0.7857142857142857</v>
      </c>
      <c r="AA113" s="53">
        <v>1</v>
      </c>
      <c r="AB113" s="53">
        <v>0.8666666666666667</v>
      </c>
      <c r="AC113" s="53">
        <v>0.75</v>
      </c>
      <c r="AD113" s="53">
        <v>0.625</v>
      </c>
      <c r="AE113" s="53">
        <v>0.5625</v>
      </c>
      <c r="AF113" s="53">
        <v>0.875</v>
      </c>
      <c r="AG113" s="53">
        <v>0.8125</v>
      </c>
      <c r="AH113" s="53">
        <v>0.8125</v>
      </c>
      <c r="AI113" s="53">
        <v>0.8125</v>
      </c>
      <c r="AJ113" s="53">
        <v>0.8125</v>
      </c>
      <c r="AK113" s="53">
        <v>0.8125</v>
      </c>
      <c r="AL113" s="53">
        <v>0.8125</v>
      </c>
      <c r="AM113" s="53">
        <v>0.625</v>
      </c>
      <c r="AN113" s="53">
        <v>0.5</v>
      </c>
      <c r="AO113" s="53">
        <v>0.625</v>
      </c>
      <c r="AP113" s="53">
        <v>0.875</v>
      </c>
      <c r="AQ113" s="53">
        <v>0.75</v>
      </c>
      <c r="AR113" s="53">
        <v>0.875</v>
      </c>
      <c r="AS113" s="53">
        <v>0.6875</v>
      </c>
      <c r="AT113" s="53">
        <v>0</v>
      </c>
      <c r="AZ113" s="83"/>
    </row>
    <row r="114" spans="2:52" x14ac:dyDescent="0.35">
      <c r="B114" s="371"/>
      <c r="C114" s="61">
        <v>2019</v>
      </c>
      <c r="D114" s="61">
        <v>13</v>
      </c>
      <c r="E114" s="61">
        <v>35</v>
      </c>
      <c r="F114" s="252">
        <f>D114/E114</f>
        <v>0.37142857142857144</v>
      </c>
      <c r="G114" s="53">
        <v>0.92307692307692313</v>
      </c>
      <c r="H114" s="53">
        <v>1</v>
      </c>
      <c r="I114" s="53">
        <v>0.84615384615384615</v>
      </c>
      <c r="J114" s="53">
        <v>0.92307692307692313</v>
      </c>
      <c r="K114" s="53">
        <v>0.92307692307692313</v>
      </c>
      <c r="L114" s="53">
        <v>0.92307692307692313</v>
      </c>
      <c r="M114" s="53">
        <v>0.92307692307692313</v>
      </c>
      <c r="N114" s="53">
        <v>1</v>
      </c>
      <c r="O114" s="53">
        <v>0.76923076923076927</v>
      </c>
      <c r="P114" s="53">
        <v>0.92307692307692313</v>
      </c>
      <c r="Q114" s="53">
        <v>1</v>
      </c>
      <c r="R114" s="53">
        <v>0.92307692307692313</v>
      </c>
      <c r="S114" s="53">
        <v>0.92307692307692313</v>
      </c>
      <c r="T114" s="53">
        <v>0.84615384615384615</v>
      </c>
      <c r="U114" s="53">
        <v>0.69230769230769229</v>
      </c>
      <c r="V114" s="53">
        <v>1</v>
      </c>
      <c r="W114" s="53">
        <v>1</v>
      </c>
      <c r="X114" s="53">
        <v>0.81818181818181823</v>
      </c>
      <c r="Y114" s="53">
        <v>1</v>
      </c>
      <c r="Z114" s="53">
        <v>0.90909090909090906</v>
      </c>
      <c r="AA114" s="53">
        <v>1</v>
      </c>
      <c r="AB114" s="53">
        <v>1</v>
      </c>
      <c r="AC114" s="53">
        <v>1</v>
      </c>
      <c r="AD114" s="53">
        <v>1</v>
      </c>
      <c r="AE114" s="53">
        <v>0.92307692307692313</v>
      </c>
      <c r="AF114" s="53">
        <v>0.76923076923076927</v>
      </c>
      <c r="AG114" s="53">
        <v>0.91666666666666663</v>
      </c>
      <c r="AH114" s="53">
        <v>0.75</v>
      </c>
      <c r="AI114" s="53">
        <v>0.76923076923076927</v>
      </c>
      <c r="AJ114" s="53">
        <v>0.92307692307692313</v>
      </c>
      <c r="AK114" s="53">
        <v>0.92307692307692313</v>
      </c>
      <c r="AL114" s="53">
        <v>0.91666666666666663</v>
      </c>
      <c r="AM114" s="53">
        <v>0.84615384615384615</v>
      </c>
      <c r="AN114" s="53">
        <v>0.92307692307692313</v>
      </c>
      <c r="AO114" s="53">
        <v>0.92307692307692313</v>
      </c>
      <c r="AP114" s="53">
        <v>0.92307692307692313</v>
      </c>
      <c r="AQ114" s="53">
        <v>0.92307692307692313</v>
      </c>
      <c r="AR114" s="53">
        <v>1</v>
      </c>
      <c r="AS114" s="53">
        <v>0.92307692307692313</v>
      </c>
      <c r="AT114" s="303" t="s">
        <v>52</v>
      </c>
      <c r="AZ114" s="83"/>
    </row>
    <row r="115" spans="2:52" x14ac:dyDescent="0.35">
      <c r="B115" s="371"/>
      <c r="C115" s="61">
        <v>2020</v>
      </c>
      <c r="D115" s="61">
        <v>16</v>
      </c>
      <c r="E115" s="61">
        <v>44</v>
      </c>
      <c r="F115" s="252">
        <f>D115/E115</f>
        <v>0.36363636363636365</v>
      </c>
      <c r="G115" s="53">
        <v>0.8125</v>
      </c>
      <c r="H115" s="53">
        <v>0.9375</v>
      </c>
      <c r="I115" s="53">
        <v>0.8125</v>
      </c>
      <c r="J115" s="53">
        <v>0.75</v>
      </c>
      <c r="K115" s="53">
        <v>0.6875</v>
      </c>
      <c r="L115" s="53">
        <v>0.4667</v>
      </c>
      <c r="M115" s="53">
        <v>0.6875</v>
      </c>
      <c r="N115" s="53">
        <v>0.875</v>
      </c>
      <c r="O115" s="53">
        <v>0.625</v>
      </c>
      <c r="P115" s="53">
        <v>0.6875</v>
      </c>
      <c r="Q115" s="53">
        <v>0.6875</v>
      </c>
      <c r="R115" s="53">
        <v>0.5625</v>
      </c>
      <c r="S115" s="53">
        <v>0.8125</v>
      </c>
      <c r="T115" s="53">
        <v>0.6875</v>
      </c>
      <c r="U115" s="53">
        <v>0.375</v>
      </c>
      <c r="V115" s="53">
        <v>0.6875</v>
      </c>
      <c r="W115" s="53">
        <v>0.91669999999999996</v>
      </c>
      <c r="X115" s="53">
        <v>1</v>
      </c>
      <c r="Y115" s="53">
        <v>0.83299999999999996</v>
      </c>
      <c r="Z115" s="53">
        <v>0.91669999999999996</v>
      </c>
      <c r="AA115" s="53">
        <v>0.625</v>
      </c>
      <c r="AB115" s="53">
        <v>0.75</v>
      </c>
      <c r="AC115" s="53">
        <v>0.4375</v>
      </c>
      <c r="AD115" s="53">
        <v>0.5625</v>
      </c>
      <c r="AE115" s="53">
        <v>0.375</v>
      </c>
      <c r="AF115" s="53">
        <v>0.5625</v>
      </c>
      <c r="AG115" s="53">
        <v>0.6875</v>
      </c>
      <c r="AH115" s="53">
        <v>0.66669999999999996</v>
      </c>
      <c r="AI115" s="53">
        <v>0.75</v>
      </c>
      <c r="AJ115" s="53">
        <v>0.5625</v>
      </c>
      <c r="AK115" s="53">
        <v>0.625</v>
      </c>
      <c r="AL115" s="53">
        <v>0.75</v>
      </c>
      <c r="AM115" s="53">
        <v>0.6875</v>
      </c>
      <c r="AN115" s="53">
        <v>0.3125</v>
      </c>
      <c r="AO115" s="53">
        <v>0.3125</v>
      </c>
      <c r="AP115" s="53">
        <v>0.625</v>
      </c>
      <c r="AQ115" s="53">
        <v>0.75</v>
      </c>
      <c r="AR115" s="53">
        <v>0.86670000000000003</v>
      </c>
      <c r="AS115" s="53">
        <v>0.6</v>
      </c>
      <c r="AT115" s="53" t="s">
        <v>66</v>
      </c>
      <c r="AZ115" s="83"/>
    </row>
    <row r="116" spans="2:52" ht="15" customHeight="1" x14ac:dyDescent="0.35">
      <c r="B116" s="372"/>
      <c r="C116" s="369" t="s">
        <v>159</v>
      </c>
      <c r="D116" s="369"/>
      <c r="E116" s="369"/>
      <c r="F116" s="369"/>
      <c r="G116" s="33">
        <f>G115-G114</f>
        <v>-0.11057692307692313</v>
      </c>
      <c r="H116" s="33">
        <f t="shared" ref="H116:AP116" si="33">H115-H114</f>
        <v>-6.25E-2</v>
      </c>
      <c r="I116" s="33">
        <f t="shared" si="33"/>
        <v>-3.3653846153846145E-2</v>
      </c>
      <c r="J116" s="33">
        <f t="shared" si="33"/>
        <v>-0.17307692307692313</v>
      </c>
      <c r="K116" s="33">
        <f t="shared" si="33"/>
        <v>-0.23557692307692313</v>
      </c>
      <c r="L116" s="33">
        <f t="shared" si="33"/>
        <v>-0.45637692307692312</v>
      </c>
      <c r="M116" s="33">
        <f t="shared" si="33"/>
        <v>-0.23557692307692313</v>
      </c>
      <c r="N116" s="33">
        <f t="shared" si="33"/>
        <v>-0.125</v>
      </c>
      <c r="O116" s="33">
        <f t="shared" si="33"/>
        <v>-0.14423076923076927</v>
      </c>
      <c r="P116" s="33">
        <f t="shared" si="33"/>
        <v>-0.23557692307692313</v>
      </c>
      <c r="Q116" s="33">
        <f t="shared" si="33"/>
        <v>-0.3125</v>
      </c>
      <c r="R116" s="33">
        <f t="shared" si="33"/>
        <v>-0.36057692307692313</v>
      </c>
      <c r="S116" s="33">
        <f t="shared" si="33"/>
        <v>-0.11057692307692313</v>
      </c>
      <c r="T116" s="33">
        <f t="shared" si="33"/>
        <v>-0.15865384615384615</v>
      </c>
      <c r="U116" s="33">
        <f t="shared" si="33"/>
        <v>-0.31730769230769229</v>
      </c>
      <c r="V116" s="33">
        <f t="shared" si="33"/>
        <v>-0.3125</v>
      </c>
      <c r="W116" s="33">
        <f t="shared" si="33"/>
        <v>-8.3300000000000041E-2</v>
      </c>
      <c r="X116" s="33">
        <f t="shared" si="33"/>
        <v>0.18181818181818177</v>
      </c>
      <c r="Y116" s="33">
        <f t="shared" si="33"/>
        <v>-0.16700000000000004</v>
      </c>
      <c r="Z116" s="33">
        <f t="shared" si="33"/>
        <v>7.6090909090908987E-3</v>
      </c>
      <c r="AA116" s="33">
        <f t="shared" si="33"/>
        <v>-0.375</v>
      </c>
      <c r="AB116" s="33">
        <f t="shared" si="33"/>
        <v>-0.25</v>
      </c>
      <c r="AC116" s="33">
        <f t="shared" si="33"/>
        <v>-0.5625</v>
      </c>
      <c r="AD116" s="33">
        <f t="shared" si="33"/>
        <v>-0.4375</v>
      </c>
      <c r="AE116" s="33">
        <f t="shared" si="33"/>
        <v>-0.54807692307692313</v>
      </c>
      <c r="AF116" s="33">
        <f t="shared" si="33"/>
        <v>-0.20673076923076927</v>
      </c>
      <c r="AG116" s="33">
        <f t="shared" si="33"/>
        <v>-0.22916666666666663</v>
      </c>
      <c r="AH116" s="33">
        <f t="shared" si="33"/>
        <v>-8.3300000000000041E-2</v>
      </c>
      <c r="AI116" s="33">
        <f t="shared" si="33"/>
        <v>-1.9230769230769273E-2</v>
      </c>
      <c r="AJ116" s="33">
        <f t="shared" si="33"/>
        <v>-0.36057692307692313</v>
      </c>
      <c r="AK116" s="33">
        <f t="shared" si="33"/>
        <v>-0.29807692307692313</v>
      </c>
      <c r="AL116" s="33">
        <f t="shared" si="33"/>
        <v>-0.16666666666666663</v>
      </c>
      <c r="AM116" s="33">
        <f t="shared" si="33"/>
        <v>-0.15865384615384615</v>
      </c>
      <c r="AN116" s="33">
        <f t="shared" si="33"/>
        <v>-0.61057692307692313</v>
      </c>
      <c r="AO116" s="33">
        <f t="shared" si="33"/>
        <v>-0.61057692307692313</v>
      </c>
      <c r="AP116" s="33">
        <f t="shared" si="33"/>
        <v>-0.29807692307692313</v>
      </c>
      <c r="AQ116" s="33">
        <f t="shared" ref="AQ116" si="34">AQ115-AQ114</f>
        <v>-0.17307692307692313</v>
      </c>
      <c r="AR116" s="33">
        <f t="shared" ref="AR116" si="35">AR115-AR114</f>
        <v>-0.13329999999999997</v>
      </c>
      <c r="AS116" s="33">
        <f t="shared" ref="AS116" si="36">AS115-AS114</f>
        <v>-0.32307692307692315</v>
      </c>
      <c r="AT116" s="33"/>
      <c r="AZ116" s="83"/>
    </row>
    <row r="117" spans="2:52" x14ac:dyDescent="0.35">
      <c r="B117" s="18"/>
      <c r="C117" s="37"/>
      <c r="G117" s="319"/>
      <c r="H117" s="319"/>
      <c r="I117" s="319"/>
      <c r="K117" s="319"/>
      <c r="L117" s="319"/>
      <c r="M117" s="319"/>
      <c r="S117" s="319"/>
      <c r="T117" s="319"/>
      <c r="U117" s="319"/>
      <c r="V117" s="44"/>
      <c r="W117" s="319"/>
      <c r="Y117" s="319"/>
      <c r="Z117" s="319"/>
      <c r="AA117" s="319"/>
      <c r="AB117" s="319"/>
      <c r="AC117" s="319"/>
      <c r="AF117" s="319"/>
      <c r="AG117" s="319"/>
      <c r="AH117" s="319"/>
      <c r="AI117" s="9"/>
      <c r="AJ117" s="319"/>
      <c r="AL117" s="319"/>
      <c r="AP117" s="319"/>
      <c r="AZ117" s="83"/>
    </row>
    <row r="118" spans="2:52" hidden="1" x14ac:dyDescent="0.35">
      <c r="B118" s="76"/>
      <c r="C118" s="30">
        <v>2010</v>
      </c>
      <c r="D118" s="30"/>
      <c r="E118" s="30"/>
      <c r="F118" s="171"/>
      <c r="G118" s="10">
        <v>0.94117647058823528</v>
      </c>
      <c r="H118" s="10">
        <v>0.88235294117647056</v>
      </c>
      <c r="I118" s="10">
        <v>0.94117647058823528</v>
      </c>
      <c r="J118" s="15" t="s">
        <v>52</v>
      </c>
      <c r="K118" s="32" t="s">
        <v>52</v>
      </c>
      <c r="L118" s="10">
        <v>0.70588235294117652</v>
      </c>
      <c r="M118" s="10">
        <v>0.88235294117647056</v>
      </c>
      <c r="N118" s="15" t="s">
        <v>52</v>
      </c>
      <c r="O118" s="15" t="s">
        <v>52</v>
      </c>
      <c r="P118" s="15" t="s">
        <v>52</v>
      </c>
      <c r="Q118" s="15" t="s">
        <v>52</v>
      </c>
      <c r="R118" s="15" t="s">
        <v>52</v>
      </c>
      <c r="S118" s="10">
        <v>0.41176470588235292</v>
      </c>
      <c r="T118" s="10">
        <v>0.88235294117647056</v>
      </c>
      <c r="U118" s="10">
        <v>0.41176470588235292</v>
      </c>
      <c r="V118" s="32" t="s">
        <v>52</v>
      </c>
      <c r="W118" s="10">
        <v>0.625</v>
      </c>
      <c r="X118" s="15" t="s">
        <v>52</v>
      </c>
      <c r="Y118" s="10">
        <v>0.75</v>
      </c>
      <c r="Z118" s="10">
        <v>0.5625</v>
      </c>
      <c r="AA118" s="10">
        <v>0.88235294117647056</v>
      </c>
      <c r="AB118" s="10">
        <v>0.70588235294117652</v>
      </c>
      <c r="AC118" s="10">
        <v>0.58823529411764708</v>
      </c>
      <c r="AD118" s="15" t="s">
        <v>52</v>
      </c>
      <c r="AE118" s="15" t="s">
        <v>52</v>
      </c>
      <c r="AF118" s="10">
        <v>0.29411764705882354</v>
      </c>
      <c r="AG118" s="10">
        <v>0.52941176470588236</v>
      </c>
      <c r="AH118" s="10">
        <v>0.17647058823529413</v>
      </c>
      <c r="AI118" s="11"/>
      <c r="AJ118" s="10">
        <v>0.875</v>
      </c>
      <c r="AK118" s="15" t="s">
        <v>52</v>
      </c>
      <c r="AL118" s="10">
        <v>0.9375</v>
      </c>
      <c r="AM118" s="15" t="s">
        <v>52</v>
      </c>
      <c r="AN118" s="15" t="s">
        <v>52</v>
      </c>
      <c r="AO118" s="15" t="s">
        <v>52</v>
      </c>
      <c r="AP118" s="32" t="s">
        <v>52</v>
      </c>
      <c r="AQ118" s="15"/>
      <c r="AR118" s="15"/>
      <c r="AS118" s="15"/>
      <c r="AT118" s="15"/>
      <c r="AZ118" s="83"/>
    </row>
    <row r="119" spans="2:52" hidden="1" x14ac:dyDescent="0.35">
      <c r="B119" s="91"/>
      <c r="C119" s="61">
        <v>2011</v>
      </c>
      <c r="D119" s="61">
        <v>13</v>
      </c>
      <c r="E119" s="61"/>
      <c r="F119" s="173"/>
      <c r="G119" s="87">
        <v>0.84615384615384615</v>
      </c>
      <c r="H119" s="10">
        <v>1</v>
      </c>
      <c r="I119" s="10">
        <v>0.92307692307692313</v>
      </c>
      <c r="J119" s="15" t="s">
        <v>52</v>
      </c>
      <c r="K119" s="32" t="s">
        <v>52</v>
      </c>
      <c r="L119" s="10">
        <v>0.84615384615384615</v>
      </c>
      <c r="M119" s="10">
        <v>0.76923076923076927</v>
      </c>
      <c r="N119" s="15" t="s">
        <v>52</v>
      </c>
      <c r="O119" s="15" t="s">
        <v>52</v>
      </c>
      <c r="P119" s="15" t="s">
        <v>52</v>
      </c>
      <c r="Q119" s="15" t="s">
        <v>52</v>
      </c>
      <c r="R119" s="15" t="s">
        <v>52</v>
      </c>
      <c r="S119" s="10">
        <v>0.53846153846153844</v>
      </c>
      <c r="T119" s="10">
        <v>0.84615384615384615</v>
      </c>
      <c r="U119" s="10">
        <v>0.53846153846153844</v>
      </c>
      <c r="V119" s="32" t="s">
        <v>52</v>
      </c>
      <c r="W119" s="10">
        <v>0.58333333333333337</v>
      </c>
      <c r="X119" s="15" t="s">
        <v>52</v>
      </c>
      <c r="Y119" s="10">
        <v>0.58333333333333337</v>
      </c>
      <c r="Z119" s="10">
        <v>0.33333333333333331</v>
      </c>
      <c r="AA119" s="10">
        <v>0.92307692307692313</v>
      </c>
      <c r="AB119" s="10">
        <v>0.53846153846153844</v>
      </c>
      <c r="AC119" s="10">
        <v>0.46153846153846156</v>
      </c>
      <c r="AD119" s="15" t="s">
        <v>52</v>
      </c>
      <c r="AE119" s="15" t="s">
        <v>52</v>
      </c>
      <c r="AF119" s="10">
        <v>0.5</v>
      </c>
      <c r="AG119" s="10">
        <v>0.66666666666666663</v>
      </c>
      <c r="AH119" s="10">
        <v>8.3333333333333329E-2</v>
      </c>
      <c r="AI119" s="11"/>
      <c r="AJ119" s="10">
        <v>0.69230769230769229</v>
      </c>
      <c r="AK119" s="15" t="s">
        <v>52</v>
      </c>
      <c r="AL119" s="10">
        <v>0.84615384615384615</v>
      </c>
      <c r="AM119" s="15" t="s">
        <v>52</v>
      </c>
      <c r="AN119" s="15" t="s">
        <v>52</v>
      </c>
      <c r="AO119" s="15" t="s">
        <v>52</v>
      </c>
      <c r="AP119" s="32" t="s">
        <v>52</v>
      </c>
      <c r="AQ119" s="15"/>
      <c r="AR119" s="15"/>
      <c r="AS119" s="15"/>
      <c r="AT119" s="15"/>
      <c r="AZ119" s="83"/>
    </row>
    <row r="120" spans="2:52" hidden="1" x14ac:dyDescent="0.35">
      <c r="B120" s="370" t="s">
        <v>74</v>
      </c>
      <c r="C120" s="61">
        <v>2012</v>
      </c>
      <c r="D120" s="61">
        <v>15</v>
      </c>
      <c r="E120" s="61"/>
      <c r="F120" s="173">
        <v>0.26785714285714285</v>
      </c>
      <c r="G120" s="87">
        <v>0.8</v>
      </c>
      <c r="H120" s="10">
        <v>0.8</v>
      </c>
      <c r="I120" s="10">
        <v>0.8666666666666667</v>
      </c>
      <c r="J120" s="15" t="s">
        <v>52</v>
      </c>
      <c r="K120" s="32" t="s">
        <v>52</v>
      </c>
      <c r="L120" s="10">
        <v>0.8666666666666667</v>
      </c>
      <c r="M120" s="10">
        <v>0.8666666666666667</v>
      </c>
      <c r="N120" s="15" t="s">
        <v>52</v>
      </c>
      <c r="O120" s="15" t="s">
        <v>52</v>
      </c>
      <c r="P120" s="15" t="s">
        <v>52</v>
      </c>
      <c r="Q120" s="15" t="s">
        <v>52</v>
      </c>
      <c r="R120" s="15" t="s">
        <v>52</v>
      </c>
      <c r="S120" s="10">
        <v>0.73333333333333328</v>
      </c>
      <c r="T120" s="10">
        <v>0.8</v>
      </c>
      <c r="U120" s="10">
        <v>0.8</v>
      </c>
      <c r="V120" s="32" t="s">
        <v>52</v>
      </c>
      <c r="W120" s="10">
        <v>0.8571428571428571</v>
      </c>
      <c r="X120" s="15" t="s">
        <v>52</v>
      </c>
      <c r="Y120" s="10">
        <v>0.7857142857142857</v>
      </c>
      <c r="Z120" s="10">
        <v>0.5714285714285714</v>
      </c>
      <c r="AA120" s="10">
        <v>0.93333333333333335</v>
      </c>
      <c r="AB120" s="10">
        <v>0.66666666666666663</v>
      </c>
      <c r="AC120" s="10">
        <v>0.8</v>
      </c>
      <c r="AD120" s="15" t="s">
        <v>52</v>
      </c>
      <c r="AE120" s="15" t="s">
        <v>52</v>
      </c>
      <c r="AF120" s="10">
        <v>0.46666666666666667</v>
      </c>
      <c r="AG120" s="10">
        <v>0.46666666666666667</v>
      </c>
      <c r="AH120" s="10">
        <v>0.33333333333333331</v>
      </c>
      <c r="AI120" s="11"/>
      <c r="AJ120" s="10">
        <v>0.8666666666666667</v>
      </c>
      <c r="AK120" s="15" t="s">
        <v>52</v>
      </c>
      <c r="AL120" s="10">
        <v>0.93333333333333335</v>
      </c>
      <c r="AM120" s="15" t="s">
        <v>52</v>
      </c>
      <c r="AN120" s="15" t="s">
        <v>52</v>
      </c>
      <c r="AO120" s="15" t="s">
        <v>52</v>
      </c>
      <c r="AP120" s="32" t="s">
        <v>52</v>
      </c>
      <c r="AQ120" s="15"/>
      <c r="AR120" s="15"/>
      <c r="AS120" s="15"/>
      <c r="AT120" s="15"/>
      <c r="AZ120" s="83"/>
    </row>
    <row r="121" spans="2:52" hidden="1" x14ac:dyDescent="0.35">
      <c r="B121" s="371"/>
      <c r="C121" s="61">
        <v>2013</v>
      </c>
      <c r="D121" s="61">
        <v>11</v>
      </c>
      <c r="E121" s="244">
        <v>59</v>
      </c>
      <c r="F121" s="252">
        <v>0.1864406779661017</v>
      </c>
      <c r="G121" s="88">
        <v>0.63636363636363635</v>
      </c>
      <c r="H121" s="12">
        <v>0.72727272727272729</v>
      </c>
      <c r="I121" s="12">
        <v>0.90909090909090906</v>
      </c>
      <c r="J121" s="15" t="s">
        <v>52</v>
      </c>
      <c r="K121" s="33" t="s">
        <v>52</v>
      </c>
      <c r="L121" s="12">
        <v>0.54545454545454541</v>
      </c>
      <c r="M121" s="12">
        <v>0.45454545454545453</v>
      </c>
      <c r="N121" s="15" t="s">
        <v>52</v>
      </c>
      <c r="O121" s="15" t="s">
        <v>52</v>
      </c>
      <c r="P121" s="15" t="s">
        <v>52</v>
      </c>
      <c r="Q121" s="15" t="s">
        <v>52</v>
      </c>
      <c r="R121" s="15" t="s">
        <v>52</v>
      </c>
      <c r="S121" s="12">
        <v>0.45454545454545453</v>
      </c>
      <c r="T121" s="12">
        <v>0.63636363636363635</v>
      </c>
      <c r="U121" s="12">
        <v>0.63636363636363635</v>
      </c>
      <c r="V121" s="33" t="s">
        <v>52</v>
      </c>
      <c r="W121" s="12">
        <v>0.54545454545454541</v>
      </c>
      <c r="X121" s="15" t="s">
        <v>52</v>
      </c>
      <c r="Y121" s="12">
        <v>0.27272727272727271</v>
      </c>
      <c r="Z121" s="12">
        <v>0.18181818181818182</v>
      </c>
      <c r="AA121" s="12">
        <v>0.8</v>
      </c>
      <c r="AB121" s="12">
        <v>0.2</v>
      </c>
      <c r="AC121" s="12">
        <v>0.54545454545454541</v>
      </c>
      <c r="AD121" s="15" t="s">
        <v>52</v>
      </c>
      <c r="AE121" s="15" t="s">
        <v>52</v>
      </c>
      <c r="AF121" s="12">
        <v>0.36363636363636365</v>
      </c>
      <c r="AG121" s="12">
        <v>0.63636363636363635</v>
      </c>
      <c r="AH121" s="12">
        <v>0.25</v>
      </c>
      <c r="AI121" s="11"/>
      <c r="AJ121" s="12">
        <v>0.54545454545454541</v>
      </c>
      <c r="AK121" s="15" t="s">
        <v>52</v>
      </c>
      <c r="AL121" s="12">
        <v>0.81818181818181823</v>
      </c>
      <c r="AM121" s="15" t="s">
        <v>52</v>
      </c>
      <c r="AN121" s="15" t="s">
        <v>52</v>
      </c>
      <c r="AO121" s="15" t="s">
        <v>52</v>
      </c>
      <c r="AP121" s="33" t="s">
        <v>52</v>
      </c>
      <c r="AQ121" s="15"/>
      <c r="AR121" s="15"/>
      <c r="AS121" s="15"/>
      <c r="AT121" s="15"/>
      <c r="AZ121" s="83"/>
    </row>
    <row r="122" spans="2:52" x14ac:dyDescent="0.35">
      <c r="B122" s="371"/>
      <c r="C122" s="61">
        <v>2014</v>
      </c>
      <c r="D122" s="61">
        <v>13</v>
      </c>
      <c r="E122" s="244">
        <v>47</v>
      </c>
      <c r="F122" s="252">
        <v>0.27659574468085107</v>
      </c>
      <c r="G122" s="88">
        <v>0.84615384615384615</v>
      </c>
      <c r="H122" s="12">
        <v>0.84615384615384615</v>
      </c>
      <c r="I122" s="12">
        <v>0.69230769230769229</v>
      </c>
      <c r="J122" s="12">
        <v>0.61538461538461542</v>
      </c>
      <c r="K122" s="12">
        <v>0.61538461538461542</v>
      </c>
      <c r="L122" s="12">
        <v>0.30769230769230771</v>
      </c>
      <c r="M122" s="12">
        <v>0.66666666666666663</v>
      </c>
      <c r="N122" s="12">
        <v>0.84615384615384615</v>
      </c>
      <c r="O122" s="12">
        <v>0.69230769230769229</v>
      </c>
      <c r="P122" s="12">
        <v>0.53846153846153844</v>
      </c>
      <c r="Q122" s="12">
        <v>0.69230769230769229</v>
      </c>
      <c r="R122" s="12">
        <v>0.61538461538461542</v>
      </c>
      <c r="S122" s="12">
        <v>0.75</v>
      </c>
      <c r="T122" s="12">
        <v>0.66666666666666663</v>
      </c>
      <c r="U122" s="12">
        <v>0.58333333333333337</v>
      </c>
      <c r="V122" s="12">
        <v>0.66666666666666663</v>
      </c>
      <c r="W122" s="12">
        <v>0.77777777777777779</v>
      </c>
      <c r="X122" s="12">
        <v>0.83333333333333337</v>
      </c>
      <c r="Y122" s="12">
        <v>0.8571428571428571</v>
      </c>
      <c r="Z122" s="12">
        <v>0.8</v>
      </c>
      <c r="AA122" s="12">
        <v>0.83333333333333337</v>
      </c>
      <c r="AB122" s="12">
        <v>0.84615384615384615</v>
      </c>
      <c r="AC122" s="12">
        <v>0.69230769230769229</v>
      </c>
      <c r="AD122" s="12">
        <v>0.53846153846153844</v>
      </c>
      <c r="AE122" s="12">
        <v>0.30769230769230771</v>
      </c>
      <c r="AF122" s="12">
        <v>0.41666666666666669</v>
      </c>
      <c r="AG122" s="12">
        <v>0.25</v>
      </c>
      <c r="AH122" s="12">
        <v>0.54545454545454541</v>
      </c>
      <c r="AI122" s="12">
        <v>0.8</v>
      </c>
      <c r="AJ122" s="12">
        <v>0.53846153846153844</v>
      </c>
      <c r="AK122" s="12">
        <v>0.46153846153846156</v>
      </c>
      <c r="AL122" s="12">
        <v>0.46153846153846156</v>
      </c>
      <c r="AM122" s="12">
        <v>0.46153846153846156</v>
      </c>
      <c r="AN122" s="12">
        <v>0.53846153846153844</v>
      </c>
      <c r="AO122" s="12">
        <v>0.41666666666666669</v>
      </c>
      <c r="AP122" s="12">
        <v>0.53846153846153844</v>
      </c>
      <c r="AQ122" s="343" t="s">
        <v>54</v>
      </c>
      <c r="AR122" s="344"/>
      <c r="AS122" s="344"/>
      <c r="AT122" s="345"/>
      <c r="AZ122" s="83"/>
    </row>
    <row r="123" spans="2:52" x14ac:dyDescent="0.35">
      <c r="B123" s="371"/>
      <c r="C123" s="61">
        <v>2015</v>
      </c>
      <c r="D123" s="61">
        <v>39</v>
      </c>
      <c r="E123" s="61">
        <v>58</v>
      </c>
      <c r="F123" s="252">
        <v>0.67241379310344829</v>
      </c>
      <c r="G123" s="12">
        <v>0.94871794871794868</v>
      </c>
      <c r="H123" s="12">
        <v>0.89743589743589747</v>
      </c>
      <c r="I123" s="12">
        <v>0.89743589743589747</v>
      </c>
      <c r="J123" s="12">
        <v>0.87179487179487181</v>
      </c>
      <c r="K123" s="12">
        <v>0.84210526315789469</v>
      </c>
      <c r="L123" s="12">
        <v>0.53846153846153844</v>
      </c>
      <c r="M123" s="12">
        <v>0.69230769230769229</v>
      </c>
      <c r="N123" s="12">
        <v>0.89743589743589747</v>
      </c>
      <c r="O123" s="12">
        <v>0.66666666666666663</v>
      </c>
      <c r="P123" s="12">
        <v>0.76923076923076927</v>
      </c>
      <c r="Q123" s="12">
        <v>0.66666666666666663</v>
      </c>
      <c r="R123" s="12">
        <v>0.63157894736842102</v>
      </c>
      <c r="S123" s="12">
        <v>0.76923076923076927</v>
      </c>
      <c r="T123" s="12">
        <v>0.87179487179487181</v>
      </c>
      <c r="U123" s="12">
        <v>0.63157894736842102</v>
      </c>
      <c r="V123" s="12">
        <v>0.71052631578947367</v>
      </c>
      <c r="W123" s="12">
        <v>0.81818181818181823</v>
      </c>
      <c r="X123" s="12">
        <v>0.68965517241379315</v>
      </c>
      <c r="Y123" s="12">
        <v>0.8</v>
      </c>
      <c r="Z123" s="12">
        <v>0.63157894736842102</v>
      </c>
      <c r="AA123" s="12">
        <v>0.94871794871794868</v>
      </c>
      <c r="AB123" s="12">
        <v>0.84210526315789469</v>
      </c>
      <c r="AC123" s="12">
        <v>0.76923076923076927</v>
      </c>
      <c r="AD123" s="12">
        <v>0.66666666666666663</v>
      </c>
      <c r="AE123" s="12">
        <v>0.61538461538461542</v>
      </c>
      <c r="AF123" s="12">
        <v>0.5641025641025641</v>
      </c>
      <c r="AG123" s="12">
        <v>0.61538461538461542</v>
      </c>
      <c r="AH123" s="12">
        <v>0.62857142857142856</v>
      </c>
      <c r="AI123" s="12">
        <v>0.69444444444444442</v>
      </c>
      <c r="AJ123" s="12">
        <v>0.76923076923076927</v>
      </c>
      <c r="AK123" s="12">
        <v>0.58974358974358976</v>
      </c>
      <c r="AL123" s="12">
        <v>0.78947368421052633</v>
      </c>
      <c r="AM123" s="12">
        <v>0.5641025641025641</v>
      </c>
      <c r="AN123" s="12">
        <v>0.47368421052631576</v>
      </c>
      <c r="AO123" s="12">
        <v>0.6216216216216216</v>
      </c>
      <c r="AP123" s="12">
        <v>0.84615384615384615</v>
      </c>
      <c r="AQ123" s="346"/>
      <c r="AR123" s="347"/>
      <c r="AS123" s="347"/>
      <c r="AT123" s="348"/>
      <c r="AZ123" s="83"/>
    </row>
    <row r="124" spans="2:52" x14ac:dyDescent="0.35">
      <c r="B124" s="371"/>
      <c r="C124" s="61">
        <v>2016</v>
      </c>
      <c r="D124" s="61">
        <v>30</v>
      </c>
      <c r="E124" s="61">
        <v>49</v>
      </c>
      <c r="F124" s="252">
        <v>0.61224489795918369</v>
      </c>
      <c r="G124" s="53">
        <v>0.96666666666666667</v>
      </c>
      <c r="H124" s="53">
        <v>1</v>
      </c>
      <c r="I124" s="53">
        <v>0.96666666666666667</v>
      </c>
      <c r="J124" s="53">
        <v>0.8666666666666667</v>
      </c>
      <c r="K124" s="53">
        <v>0.9</v>
      </c>
      <c r="L124" s="53">
        <v>0.96666666666666667</v>
      </c>
      <c r="M124" s="53">
        <v>0.86206896551724133</v>
      </c>
      <c r="N124" s="53">
        <v>1</v>
      </c>
      <c r="O124" s="53">
        <v>0.76666666666666672</v>
      </c>
      <c r="P124" s="53">
        <v>0.8666666666666667</v>
      </c>
      <c r="Q124" s="53">
        <v>0.93333333333333335</v>
      </c>
      <c r="R124" s="53">
        <v>0.8666666666666667</v>
      </c>
      <c r="S124" s="53">
        <v>0.8666666666666667</v>
      </c>
      <c r="T124" s="53">
        <v>0.83333333333333337</v>
      </c>
      <c r="U124" s="53">
        <v>0.73333333333333328</v>
      </c>
      <c r="V124" s="53">
        <v>0.8666666666666667</v>
      </c>
      <c r="W124" s="53">
        <v>0.82758620689655171</v>
      </c>
      <c r="X124" s="53">
        <v>0.88461538461538458</v>
      </c>
      <c r="Y124" s="53">
        <v>0.88888888888888884</v>
      </c>
      <c r="Z124" s="53">
        <v>0.91666666666666663</v>
      </c>
      <c r="AA124" s="53">
        <v>0.96666666666666667</v>
      </c>
      <c r="AB124" s="53">
        <v>0.93333333333333335</v>
      </c>
      <c r="AC124" s="53">
        <v>0.93333333333333335</v>
      </c>
      <c r="AD124" s="53">
        <v>0.8</v>
      </c>
      <c r="AE124" s="53">
        <v>0.68965517241379315</v>
      </c>
      <c r="AF124" s="53">
        <v>0.53333333333333333</v>
      </c>
      <c r="AG124" s="53">
        <v>0.73333333333333328</v>
      </c>
      <c r="AH124" s="53">
        <v>0.6785714285714286</v>
      </c>
      <c r="AI124" s="53">
        <v>0.92592592592592593</v>
      </c>
      <c r="AJ124" s="53">
        <v>0.93333333333333335</v>
      </c>
      <c r="AK124" s="53">
        <v>0.8</v>
      </c>
      <c r="AL124" s="53">
        <v>0.9</v>
      </c>
      <c r="AM124" s="53">
        <v>0.68965517241379315</v>
      </c>
      <c r="AN124" s="53">
        <v>0.55172413793103448</v>
      </c>
      <c r="AO124" s="53">
        <v>0.55172413793103448</v>
      </c>
      <c r="AP124" s="53">
        <v>0.93333333333333335</v>
      </c>
      <c r="AQ124" s="346"/>
      <c r="AR124" s="347"/>
      <c r="AS124" s="347"/>
      <c r="AT124" s="348"/>
      <c r="AZ124" s="83"/>
    </row>
    <row r="125" spans="2:52" x14ac:dyDescent="0.35">
      <c r="B125" s="371"/>
      <c r="C125" s="61">
        <v>2017</v>
      </c>
      <c r="D125" s="61">
        <v>27</v>
      </c>
      <c r="E125" s="61">
        <v>53</v>
      </c>
      <c r="F125" s="252">
        <v>0.50943396226415094</v>
      </c>
      <c r="G125" s="247">
        <v>0.92592592592592593</v>
      </c>
      <c r="H125" s="247">
        <v>0.92592592592592593</v>
      </c>
      <c r="I125" s="247">
        <v>0.92592592592592593</v>
      </c>
      <c r="J125" s="247">
        <v>0.81481481481481477</v>
      </c>
      <c r="K125" s="247">
        <v>0.70370370370370372</v>
      </c>
      <c r="L125" s="247">
        <v>0.70370370370370372</v>
      </c>
      <c r="M125" s="247">
        <v>0.77777777777777779</v>
      </c>
      <c r="N125" s="247">
        <v>0.92592592592592593</v>
      </c>
      <c r="O125" s="247">
        <v>0.77777777777777779</v>
      </c>
      <c r="P125" s="247">
        <v>0.85185185185185186</v>
      </c>
      <c r="Q125" s="247">
        <v>0.85185185185185186</v>
      </c>
      <c r="R125" s="247">
        <v>0.70370370370370372</v>
      </c>
      <c r="S125" s="247">
        <v>0.70370370370370372</v>
      </c>
      <c r="T125" s="247">
        <v>0.77777777777777779</v>
      </c>
      <c r="U125" s="247">
        <v>0.81481481481481477</v>
      </c>
      <c r="V125" s="247">
        <v>0.85185185185185186</v>
      </c>
      <c r="W125" s="247">
        <v>0.73076923076923073</v>
      </c>
      <c r="X125" s="247">
        <v>0.78260869565217395</v>
      </c>
      <c r="Y125" s="247">
        <v>0.84210526315789469</v>
      </c>
      <c r="Z125" s="247">
        <v>0.88888888888888884</v>
      </c>
      <c r="AA125" s="247">
        <v>0.88888888888888884</v>
      </c>
      <c r="AB125" s="247">
        <v>0.69230769230769229</v>
      </c>
      <c r="AC125" s="247">
        <v>0.92592592592592593</v>
      </c>
      <c r="AD125" s="247">
        <v>0.77777777777777779</v>
      </c>
      <c r="AE125" s="247">
        <v>0.51851851851851849</v>
      </c>
      <c r="AF125" s="247">
        <v>0.51851851851851849</v>
      </c>
      <c r="AG125" s="247">
        <v>0.57692307692307687</v>
      </c>
      <c r="AH125" s="247">
        <v>0.5</v>
      </c>
      <c r="AI125" s="247">
        <v>0.70370370370370372</v>
      </c>
      <c r="AJ125" s="247">
        <v>0.70370370370370372</v>
      </c>
      <c r="AK125" s="247">
        <v>0.59259259259259256</v>
      </c>
      <c r="AL125" s="247">
        <v>0.77777777777777779</v>
      </c>
      <c r="AM125" s="247">
        <v>0.66666666666666663</v>
      </c>
      <c r="AN125" s="247">
        <v>0.55555555555555558</v>
      </c>
      <c r="AO125" s="247">
        <v>0.40740740740740738</v>
      </c>
      <c r="AP125" s="247">
        <v>0.92592592592592593</v>
      </c>
      <c r="AQ125" s="349"/>
      <c r="AR125" s="350"/>
      <c r="AS125" s="350"/>
      <c r="AT125" s="351"/>
      <c r="AZ125" s="83"/>
    </row>
    <row r="126" spans="2:52" x14ac:dyDescent="0.35">
      <c r="B126" s="371"/>
      <c r="C126" s="61">
        <v>2018</v>
      </c>
      <c r="D126" s="61">
        <v>22</v>
      </c>
      <c r="E126" s="61">
        <v>62</v>
      </c>
      <c r="F126" s="252">
        <v>0.35483870967741937</v>
      </c>
      <c r="G126" s="53">
        <v>0.86363636363636365</v>
      </c>
      <c r="H126" s="53">
        <v>0.81818181818181823</v>
      </c>
      <c r="I126" s="53">
        <v>0.90909090909090906</v>
      </c>
      <c r="J126" s="53">
        <v>0.72727272727272729</v>
      </c>
      <c r="K126" s="53">
        <v>0.72727272727272729</v>
      </c>
      <c r="L126" s="53">
        <v>0.54545454545454541</v>
      </c>
      <c r="M126" s="53">
        <v>0.59090909090909094</v>
      </c>
      <c r="N126" s="53">
        <v>0.81818181818181823</v>
      </c>
      <c r="O126" s="53">
        <v>0.54545454545454541</v>
      </c>
      <c r="P126" s="53">
        <v>0.68181818181818177</v>
      </c>
      <c r="Q126" s="53">
        <v>0.72727272727272729</v>
      </c>
      <c r="R126" s="53">
        <v>0.68181818181818177</v>
      </c>
      <c r="S126" s="53">
        <v>0.72727272727272729</v>
      </c>
      <c r="T126" s="53">
        <v>0.76190476190476186</v>
      </c>
      <c r="U126" s="53">
        <v>0.61904761904761907</v>
      </c>
      <c r="V126" s="53">
        <v>0.7142857142857143</v>
      </c>
      <c r="W126" s="53">
        <v>0.52941176470588236</v>
      </c>
      <c r="X126" s="53">
        <v>0.5625</v>
      </c>
      <c r="Y126" s="53">
        <v>0.8571428571428571</v>
      </c>
      <c r="Z126" s="53">
        <v>0.91666666666666663</v>
      </c>
      <c r="AA126" s="53">
        <v>0.81818181818181823</v>
      </c>
      <c r="AB126" s="53">
        <v>0.61904761904761907</v>
      </c>
      <c r="AC126" s="53">
        <v>0.72727272727272729</v>
      </c>
      <c r="AD126" s="53">
        <v>0.72727272727272729</v>
      </c>
      <c r="AE126" s="53">
        <v>0.5</v>
      </c>
      <c r="AF126" s="53">
        <v>0.54545454545454541</v>
      </c>
      <c r="AG126" s="53">
        <v>0.81818181818181823</v>
      </c>
      <c r="AH126" s="53">
        <v>0.6875</v>
      </c>
      <c r="AI126" s="53">
        <v>0.7</v>
      </c>
      <c r="AJ126" s="53">
        <v>0.59090909090909094</v>
      </c>
      <c r="AK126" s="53">
        <v>0.63636363636363635</v>
      </c>
      <c r="AL126" s="53">
        <v>0.68181818181818177</v>
      </c>
      <c r="AM126" s="53">
        <v>0.5</v>
      </c>
      <c r="AN126" s="53">
        <v>0.36363636363636365</v>
      </c>
      <c r="AO126" s="53">
        <v>0.5</v>
      </c>
      <c r="AP126" s="53">
        <v>0.72727272727272729</v>
      </c>
      <c r="AQ126" s="53">
        <v>0.77272727272727271</v>
      </c>
      <c r="AR126" s="53">
        <v>0.77272727272727271</v>
      </c>
      <c r="AS126" s="53">
        <v>0.52380952380952384</v>
      </c>
      <c r="AT126" s="53">
        <v>0</v>
      </c>
      <c r="AZ126" s="83"/>
    </row>
    <row r="127" spans="2:52" x14ac:dyDescent="0.35">
      <c r="B127" s="371"/>
      <c r="C127" s="61">
        <v>2019</v>
      </c>
      <c r="D127" s="61">
        <v>16</v>
      </c>
      <c r="E127" s="61">
        <v>43</v>
      </c>
      <c r="F127" s="252">
        <f>D127/E127</f>
        <v>0.37209302325581395</v>
      </c>
      <c r="G127" s="53">
        <v>0.9375</v>
      </c>
      <c r="H127" s="53">
        <v>0.9375</v>
      </c>
      <c r="I127" s="53">
        <v>0.9375</v>
      </c>
      <c r="J127" s="53">
        <v>0.875</v>
      </c>
      <c r="K127" s="53">
        <v>0.9375</v>
      </c>
      <c r="L127" s="53">
        <v>0.75</v>
      </c>
      <c r="M127" s="53">
        <v>0.8125</v>
      </c>
      <c r="N127" s="53">
        <v>0.9375</v>
      </c>
      <c r="O127" s="53">
        <v>0.625</v>
      </c>
      <c r="P127" s="53">
        <v>0.875</v>
      </c>
      <c r="Q127" s="53">
        <v>0.8125</v>
      </c>
      <c r="R127" s="53">
        <v>0.9375</v>
      </c>
      <c r="S127" s="53">
        <v>0.8125</v>
      </c>
      <c r="T127" s="53">
        <v>0.8125</v>
      </c>
      <c r="U127" s="53">
        <v>0.8125</v>
      </c>
      <c r="V127" s="53">
        <v>0.9375</v>
      </c>
      <c r="W127" s="53">
        <v>0.8</v>
      </c>
      <c r="X127" s="53">
        <v>0.8571428571428571</v>
      </c>
      <c r="Y127" s="53">
        <v>0.92307692307692313</v>
      </c>
      <c r="Z127" s="53">
        <v>0.83333333333333337</v>
      </c>
      <c r="AA127" s="53">
        <v>0.875</v>
      </c>
      <c r="AB127" s="53">
        <v>0.9375</v>
      </c>
      <c r="AC127" s="53">
        <v>0.9375</v>
      </c>
      <c r="AD127" s="53">
        <v>0.875</v>
      </c>
      <c r="AE127" s="53">
        <v>0.75</v>
      </c>
      <c r="AF127" s="53">
        <v>0.75</v>
      </c>
      <c r="AG127" s="53">
        <v>0.625</v>
      </c>
      <c r="AH127" s="53">
        <v>0.75</v>
      </c>
      <c r="AI127" s="53">
        <v>0.75</v>
      </c>
      <c r="AJ127" s="53">
        <v>0.9375</v>
      </c>
      <c r="AK127" s="53">
        <v>0.875</v>
      </c>
      <c r="AL127" s="53">
        <v>0.9375</v>
      </c>
      <c r="AM127" s="53">
        <v>0.875</v>
      </c>
      <c r="AN127" s="53">
        <v>0.53333333333333333</v>
      </c>
      <c r="AO127" s="53">
        <v>0.6</v>
      </c>
      <c r="AP127" s="53">
        <v>0.875</v>
      </c>
      <c r="AQ127" s="53">
        <v>0.875</v>
      </c>
      <c r="AR127" s="53">
        <v>0.8125</v>
      </c>
      <c r="AS127" s="53">
        <v>0.75</v>
      </c>
      <c r="AT127" s="53" t="s">
        <v>66</v>
      </c>
      <c r="AZ127" s="83"/>
    </row>
    <row r="128" spans="2:52" x14ac:dyDescent="0.35">
      <c r="B128" s="371"/>
      <c r="C128" s="61">
        <v>2020</v>
      </c>
      <c r="D128" s="61">
        <v>6</v>
      </c>
      <c r="E128" s="61">
        <v>30</v>
      </c>
      <c r="F128" s="252">
        <f>D128/E128</f>
        <v>0.2</v>
      </c>
      <c r="G128" s="53">
        <v>0.83299999999999996</v>
      </c>
      <c r="H128" s="53">
        <v>0.66669999999999996</v>
      </c>
      <c r="I128" s="53">
        <v>0.33329999999999999</v>
      </c>
      <c r="J128" s="53">
        <v>0.5</v>
      </c>
      <c r="K128" s="53">
        <v>0.33329999999999999</v>
      </c>
      <c r="L128" s="53">
        <v>0.33300000000000002</v>
      </c>
      <c r="M128" s="53">
        <v>0.33329999999999999</v>
      </c>
      <c r="N128" s="53">
        <v>0.66669999999999996</v>
      </c>
      <c r="O128" s="53">
        <v>0.33329999999999999</v>
      </c>
      <c r="P128" s="53">
        <v>0.33300000000000002</v>
      </c>
      <c r="Q128" s="53">
        <v>0.33300000000000002</v>
      </c>
      <c r="R128" s="53">
        <v>0.33300000000000002</v>
      </c>
      <c r="S128" s="53">
        <v>0.66669999999999996</v>
      </c>
      <c r="T128" s="53">
        <v>0.5</v>
      </c>
      <c r="U128" s="53">
        <v>0.5</v>
      </c>
      <c r="V128" s="53">
        <v>0.5</v>
      </c>
      <c r="W128" s="53">
        <v>0.2</v>
      </c>
      <c r="X128" s="53">
        <v>0.2</v>
      </c>
      <c r="Y128" s="53">
        <v>0</v>
      </c>
      <c r="Z128" s="53">
        <v>0</v>
      </c>
      <c r="AA128" s="53">
        <v>0.33300000000000002</v>
      </c>
      <c r="AB128" s="53">
        <v>0.5</v>
      </c>
      <c r="AC128" s="53">
        <v>0.33300000000000002</v>
      </c>
      <c r="AD128" s="53">
        <v>0.33300000000000002</v>
      </c>
      <c r="AE128" s="53">
        <v>0.33300000000000002</v>
      </c>
      <c r="AF128" s="53">
        <v>0.33300000000000002</v>
      </c>
      <c r="AG128" s="53">
        <v>0.66669999999999996</v>
      </c>
      <c r="AH128" s="53">
        <v>0.33300000000000002</v>
      </c>
      <c r="AI128" s="53">
        <v>0.5</v>
      </c>
      <c r="AJ128" s="53">
        <v>0.33329999999999999</v>
      </c>
      <c r="AK128" s="53">
        <v>0.33300000000000002</v>
      </c>
      <c r="AL128" s="53">
        <v>0.33300000000000002</v>
      </c>
      <c r="AM128" s="53">
        <v>0.33300000000000002</v>
      </c>
      <c r="AN128" s="53">
        <v>0.16669999999999999</v>
      </c>
      <c r="AO128" s="53">
        <v>0</v>
      </c>
      <c r="AP128" s="53">
        <v>0.4</v>
      </c>
      <c r="AQ128" s="53">
        <v>0.66669999999999996</v>
      </c>
      <c r="AR128" s="53">
        <v>0.66669999999999996</v>
      </c>
      <c r="AS128" s="53">
        <v>0.5</v>
      </c>
      <c r="AT128" s="53" t="s">
        <v>66</v>
      </c>
      <c r="AZ128" s="83"/>
    </row>
    <row r="129" spans="1:52" ht="15" customHeight="1" x14ac:dyDescent="0.35">
      <c r="B129" s="372"/>
      <c r="C129" s="369" t="s">
        <v>159</v>
      </c>
      <c r="D129" s="369"/>
      <c r="E129" s="369"/>
      <c r="F129" s="369"/>
      <c r="G129" s="33">
        <f>G128-G127</f>
        <v>-0.10450000000000004</v>
      </c>
      <c r="H129" s="33">
        <f t="shared" ref="H129:AP129" si="37">H128-H127</f>
        <v>-0.27080000000000004</v>
      </c>
      <c r="I129" s="33">
        <f t="shared" si="37"/>
        <v>-0.60420000000000007</v>
      </c>
      <c r="J129" s="33">
        <f t="shared" si="37"/>
        <v>-0.375</v>
      </c>
      <c r="K129" s="33">
        <f t="shared" si="37"/>
        <v>-0.60420000000000007</v>
      </c>
      <c r="L129" s="33">
        <f t="shared" si="37"/>
        <v>-0.41699999999999998</v>
      </c>
      <c r="M129" s="33">
        <f t="shared" si="37"/>
        <v>-0.47920000000000001</v>
      </c>
      <c r="N129" s="33">
        <f t="shared" si="37"/>
        <v>-0.27080000000000004</v>
      </c>
      <c r="O129" s="33">
        <f t="shared" si="37"/>
        <v>-0.29170000000000001</v>
      </c>
      <c r="P129" s="33">
        <f t="shared" si="37"/>
        <v>-0.54200000000000004</v>
      </c>
      <c r="Q129" s="33">
        <f t="shared" si="37"/>
        <v>-0.47949999999999998</v>
      </c>
      <c r="R129" s="33">
        <f t="shared" si="37"/>
        <v>-0.60450000000000004</v>
      </c>
      <c r="S129" s="33">
        <f t="shared" si="37"/>
        <v>-0.14580000000000004</v>
      </c>
      <c r="T129" s="33">
        <f t="shared" si="37"/>
        <v>-0.3125</v>
      </c>
      <c r="U129" s="33">
        <f t="shared" si="37"/>
        <v>-0.3125</v>
      </c>
      <c r="V129" s="33">
        <f t="shared" si="37"/>
        <v>-0.4375</v>
      </c>
      <c r="W129" s="33">
        <f t="shared" si="37"/>
        <v>-0.60000000000000009</v>
      </c>
      <c r="X129" s="33">
        <f t="shared" si="37"/>
        <v>-0.65714285714285703</v>
      </c>
      <c r="Y129" s="33">
        <f t="shared" si="37"/>
        <v>-0.92307692307692313</v>
      </c>
      <c r="Z129" s="33">
        <f t="shared" si="37"/>
        <v>-0.83333333333333337</v>
      </c>
      <c r="AA129" s="33">
        <f t="shared" si="37"/>
        <v>-0.54200000000000004</v>
      </c>
      <c r="AB129" s="33">
        <f t="shared" si="37"/>
        <v>-0.4375</v>
      </c>
      <c r="AC129" s="33">
        <f t="shared" si="37"/>
        <v>-0.60450000000000004</v>
      </c>
      <c r="AD129" s="33">
        <f t="shared" si="37"/>
        <v>-0.54200000000000004</v>
      </c>
      <c r="AE129" s="33">
        <f t="shared" si="37"/>
        <v>-0.41699999999999998</v>
      </c>
      <c r="AF129" s="33">
        <f t="shared" si="37"/>
        <v>-0.41699999999999998</v>
      </c>
      <c r="AG129" s="33">
        <f t="shared" si="37"/>
        <v>4.1699999999999959E-2</v>
      </c>
      <c r="AH129" s="33">
        <f t="shared" si="37"/>
        <v>-0.41699999999999998</v>
      </c>
      <c r="AI129" s="33">
        <f t="shared" si="37"/>
        <v>-0.25</v>
      </c>
      <c r="AJ129" s="33">
        <f t="shared" si="37"/>
        <v>-0.60420000000000007</v>
      </c>
      <c r="AK129" s="33">
        <f t="shared" si="37"/>
        <v>-0.54200000000000004</v>
      </c>
      <c r="AL129" s="33">
        <f t="shared" si="37"/>
        <v>-0.60450000000000004</v>
      </c>
      <c r="AM129" s="33">
        <f t="shared" si="37"/>
        <v>-0.54200000000000004</v>
      </c>
      <c r="AN129" s="33">
        <f t="shared" si="37"/>
        <v>-0.36663333333333337</v>
      </c>
      <c r="AO129" s="33">
        <f t="shared" si="37"/>
        <v>-0.6</v>
      </c>
      <c r="AP129" s="33">
        <f t="shared" si="37"/>
        <v>-0.47499999999999998</v>
      </c>
      <c r="AQ129" s="33">
        <f t="shared" ref="AQ129" si="38">AQ128-AQ127</f>
        <v>-0.20830000000000004</v>
      </c>
      <c r="AR129" s="33">
        <f t="shared" ref="AR129" si="39">AR128-AR127</f>
        <v>-0.14580000000000004</v>
      </c>
      <c r="AS129" s="33">
        <f t="shared" ref="AS129" si="40">AS128-AS127</f>
        <v>-0.25</v>
      </c>
      <c r="AT129" s="53"/>
      <c r="AZ129" s="83"/>
    </row>
    <row r="130" spans="1:52" s="5" customFormat="1" x14ac:dyDescent="0.35">
      <c r="A130" s="40"/>
      <c r="B130" s="49"/>
      <c r="C130" s="50"/>
      <c r="D130" s="50"/>
      <c r="E130" s="50"/>
      <c r="F130" s="5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51"/>
      <c r="AV130" s="51"/>
      <c r="AW130" s="51"/>
      <c r="AX130" s="51"/>
      <c r="AY130" s="51"/>
      <c r="AZ130" s="331"/>
    </row>
    <row r="131" spans="1:52" s="217" customFormat="1" hidden="1" x14ac:dyDescent="0.35">
      <c r="A131" s="215"/>
      <c r="B131" s="366" t="s">
        <v>75</v>
      </c>
      <c r="C131" s="323">
        <v>2012</v>
      </c>
      <c r="D131" s="211" t="s">
        <v>52</v>
      </c>
      <c r="E131" s="211"/>
      <c r="F131" s="216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 t="s">
        <v>52</v>
      </c>
      <c r="N131" s="10" t="s">
        <v>52</v>
      </c>
      <c r="O131" s="10" t="s">
        <v>52</v>
      </c>
      <c r="P131" s="10" t="s">
        <v>52</v>
      </c>
      <c r="Q131" s="10" t="s">
        <v>52</v>
      </c>
      <c r="R131" s="10" t="s">
        <v>52</v>
      </c>
      <c r="S131" s="10" t="s">
        <v>52</v>
      </c>
      <c r="T131" s="10" t="s">
        <v>52</v>
      </c>
      <c r="U131" s="10" t="s">
        <v>52</v>
      </c>
      <c r="V131" s="10" t="s">
        <v>52</v>
      </c>
      <c r="W131" s="10" t="s">
        <v>52</v>
      </c>
      <c r="X131" s="10" t="s">
        <v>52</v>
      </c>
      <c r="Y131" s="10" t="s">
        <v>52</v>
      </c>
      <c r="Z131" s="10" t="s">
        <v>52</v>
      </c>
      <c r="AA131" s="10" t="s">
        <v>52</v>
      </c>
      <c r="AB131" s="10" t="s">
        <v>52</v>
      </c>
      <c r="AC131" s="10" t="s">
        <v>52</v>
      </c>
      <c r="AD131" s="10" t="s">
        <v>52</v>
      </c>
      <c r="AE131" s="10" t="s">
        <v>52</v>
      </c>
      <c r="AF131" s="10" t="s">
        <v>52</v>
      </c>
      <c r="AG131" s="10" t="s">
        <v>52</v>
      </c>
      <c r="AH131" s="10" t="s">
        <v>52</v>
      </c>
      <c r="AI131" s="10" t="s">
        <v>52</v>
      </c>
      <c r="AJ131" s="10" t="s">
        <v>52</v>
      </c>
      <c r="AK131" s="10" t="s">
        <v>52</v>
      </c>
      <c r="AL131" s="10" t="s">
        <v>52</v>
      </c>
      <c r="AM131" s="10" t="s">
        <v>52</v>
      </c>
      <c r="AN131" s="10" t="s">
        <v>52</v>
      </c>
      <c r="AO131" s="10" t="s">
        <v>52</v>
      </c>
      <c r="AP131" s="10" t="s">
        <v>52</v>
      </c>
      <c r="AQ131" s="10"/>
      <c r="AR131" s="10"/>
      <c r="AS131" s="10"/>
      <c r="AT131" s="10"/>
      <c r="AU131" s="218"/>
      <c r="AV131" s="218"/>
      <c r="AW131" s="218"/>
      <c r="AX131" s="218"/>
      <c r="AY131" s="218"/>
      <c r="AZ131" s="332"/>
    </row>
    <row r="132" spans="1:52" hidden="1" x14ac:dyDescent="0.35">
      <c r="B132" s="367"/>
      <c r="C132" s="240">
        <v>2013</v>
      </c>
      <c r="D132" s="211" t="s">
        <v>52</v>
      </c>
      <c r="E132" s="211" t="s">
        <v>52</v>
      </c>
      <c r="F132" s="216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 t="s">
        <v>52</v>
      </c>
      <c r="N132" s="10" t="s">
        <v>52</v>
      </c>
      <c r="O132" s="10" t="s">
        <v>52</v>
      </c>
      <c r="P132" s="10" t="s">
        <v>52</v>
      </c>
      <c r="Q132" s="10" t="s">
        <v>52</v>
      </c>
      <c r="R132" s="10" t="s">
        <v>52</v>
      </c>
      <c r="S132" s="10" t="s">
        <v>52</v>
      </c>
      <c r="T132" s="10" t="s">
        <v>52</v>
      </c>
      <c r="U132" s="10" t="s">
        <v>52</v>
      </c>
      <c r="V132" s="10" t="s">
        <v>52</v>
      </c>
      <c r="W132" s="10" t="s">
        <v>52</v>
      </c>
      <c r="X132" s="10" t="s">
        <v>52</v>
      </c>
      <c r="Y132" s="10" t="s">
        <v>52</v>
      </c>
      <c r="Z132" s="10" t="s">
        <v>52</v>
      </c>
      <c r="AA132" s="10" t="s">
        <v>52</v>
      </c>
      <c r="AB132" s="10" t="s">
        <v>52</v>
      </c>
      <c r="AC132" s="10" t="s">
        <v>52</v>
      </c>
      <c r="AD132" s="10" t="s">
        <v>52</v>
      </c>
      <c r="AE132" s="10" t="s">
        <v>52</v>
      </c>
      <c r="AF132" s="10" t="s">
        <v>52</v>
      </c>
      <c r="AG132" s="10" t="s">
        <v>52</v>
      </c>
      <c r="AH132" s="10" t="s">
        <v>52</v>
      </c>
      <c r="AI132" s="10" t="s">
        <v>52</v>
      </c>
      <c r="AJ132" s="10" t="s">
        <v>52</v>
      </c>
      <c r="AK132" s="10" t="s">
        <v>52</v>
      </c>
      <c r="AL132" s="10" t="s">
        <v>52</v>
      </c>
      <c r="AM132" s="10" t="s">
        <v>52</v>
      </c>
      <c r="AN132" s="10" t="s">
        <v>52</v>
      </c>
      <c r="AO132" s="10" t="s">
        <v>52</v>
      </c>
      <c r="AP132" s="10" t="s">
        <v>52</v>
      </c>
      <c r="AQ132" s="10"/>
      <c r="AR132" s="10"/>
      <c r="AS132" s="10"/>
      <c r="AT132" s="10"/>
      <c r="AZ132" s="83"/>
    </row>
    <row r="133" spans="1:52" x14ac:dyDescent="0.35">
      <c r="B133" s="367"/>
      <c r="C133" s="240">
        <v>2014</v>
      </c>
      <c r="D133" s="211" t="s">
        <v>52</v>
      </c>
      <c r="E133" s="211" t="s">
        <v>52</v>
      </c>
      <c r="F133" s="216" t="s">
        <v>52</v>
      </c>
      <c r="G133" s="10" t="s">
        <v>52</v>
      </c>
      <c r="H133" s="10" t="s">
        <v>52</v>
      </c>
      <c r="I133" s="10" t="s">
        <v>52</v>
      </c>
      <c r="J133" s="10" t="s">
        <v>52</v>
      </c>
      <c r="K133" s="10" t="s">
        <v>52</v>
      </c>
      <c r="L133" s="10" t="s">
        <v>52</v>
      </c>
      <c r="M133" s="10" t="s">
        <v>52</v>
      </c>
      <c r="N133" s="10" t="s">
        <v>52</v>
      </c>
      <c r="O133" s="10" t="s">
        <v>52</v>
      </c>
      <c r="P133" s="10" t="s">
        <v>52</v>
      </c>
      <c r="Q133" s="10" t="s">
        <v>52</v>
      </c>
      <c r="R133" s="10" t="s">
        <v>52</v>
      </c>
      <c r="S133" s="10" t="s">
        <v>52</v>
      </c>
      <c r="T133" s="10" t="s">
        <v>52</v>
      </c>
      <c r="U133" s="10" t="s">
        <v>52</v>
      </c>
      <c r="V133" s="10" t="s">
        <v>52</v>
      </c>
      <c r="W133" s="10" t="s">
        <v>52</v>
      </c>
      <c r="X133" s="10" t="s">
        <v>52</v>
      </c>
      <c r="Y133" s="10" t="s">
        <v>52</v>
      </c>
      <c r="Z133" s="10" t="s">
        <v>52</v>
      </c>
      <c r="AA133" s="10" t="s">
        <v>52</v>
      </c>
      <c r="AB133" s="10" t="s">
        <v>52</v>
      </c>
      <c r="AC133" s="10" t="s">
        <v>52</v>
      </c>
      <c r="AD133" s="10" t="s">
        <v>52</v>
      </c>
      <c r="AE133" s="10" t="s">
        <v>52</v>
      </c>
      <c r="AF133" s="10" t="s">
        <v>52</v>
      </c>
      <c r="AG133" s="10" t="s">
        <v>52</v>
      </c>
      <c r="AH133" s="10" t="s">
        <v>52</v>
      </c>
      <c r="AI133" s="10" t="s">
        <v>52</v>
      </c>
      <c r="AJ133" s="10" t="s">
        <v>52</v>
      </c>
      <c r="AK133" s="10" t="s">
        <v>52</v>
      </c>
      <c r="AL133" s="10" t="s">
        <v>52</v>
      </c>
      <c r="AM133" s="10" t="s">
        <v>52</v>
      </c>
      <c r="AN133" s="10" t="s">
        <v>52</v>
      </c>
      <c r="AO133" s="10" t="s">
        <v>52</v>
      </c>
      <c r="AP133" s="10" t="s">
        <v>52</v>
      </c>
      <c r="AQ133" s="343" t="s">
        <v>54</v>
      </c>
      <c r="AR133" s="344"/>
      <c r="AS133" s="344"/>
      <c r="AT133" s="345"/>
      <c r="AZ133" s="83"/>
    </row>
    <row r="134" spans="1:52" x14ac:dyDescent="0.35">
      <c r="B134" s="367"/>
      <c r="C134" s="75">
        <v>2015</v>
      </c>
      <c r="D134" s="61">
        <v>4</v>
      </c>
      <c r="E134" s="244">
        <v>8</v>
      </c>
      <c r="F134" s="254">
        <v>0.5</v>
      </c>
      <c r="G134" s="53">
        <v>0.5</v>
      </c>
      <c r="H134" s="53">
        <v>1</v>
      </c>
      <c r="I134" s="53">
        <v>0.75</v>
      </c>
      <c r="J134" s="53">
        <v>0.75</v>
      </c>
      <c r="K134" s="53">
        <v>0.75</v>
      </c>
      <c r="L134" s="53">
        <v>0.25</v>
      </c>
      <c r="M134" s="53">
        <v>0.25</v>
      </c>
      <c r="N134" s="53">
        <v>0.5</v>
      </c>
      <c r="O134" s="53">
        <v>0.25</v>
      </c>
      <c r="P134" s="53">
        <v>0.75</v>
      </c>
      <c r="Q134" s="53">
        <v>1</v>
      </c>
      <c r="R134" s="53">
        <v>0.5</v>
      </c>
      <c r="S134" s="53">
        <v>0.25</v>
      </c>
      <c r="T134" s="53">
        <v>0.75</v>
      </c>
      <c r="U134" s="53">
        <v>0</v>
      </c>
      <c r="V134" s="53">
        <v>0.75</v>
      </c>
      <c r="W134" s="53">
        <v>0.66666666666666663</v>
      </c>
      <c r="X134" s="53">
        <v>0</v>
      </c>
      <c r="Y134" s="53">
        <v>1</v>
      </c>
      <c r="Z134" s="53">
        <v>0</v>
      </c>
      <c r="AA134" s="53">
        <v>1</v>
      </c>
      <c r="AB134" s="53">
        <v>0.5</v>
      </c>
      <c r="AC134" s="53">
        <v>0.5</v>
      </c>
      <c r="AD134" s="53">
        <v>0</v>
      </c>
      <c r="AE134" s="53">
        <v>0.25</v>
      </c>
      <c r="AF134" s="53">
        <v>0.75</v>
      </c>
      <c r="AG134" s="53">
        <v>0.75</v>
      </c>
      <c r="AH134" s="53">
        <v>0.5</v>
      </c>
      <c r="AI134" s="53">
        <v>1</v>
      </c>
      <c r="AJ134" s="53">
        <v>0.75</v>
      </c>
      <c r="AK134" s="53">
        <v>0.75</v>
      </c>
      <c r="AL134" s="53">
        <v>0.75</v>
      </c>
      <c r="AM134" s="53">
        <v>0.75</v>
      </c>
      <c r="AN134" s="53">
        <v>0.5</v>
      </c>
      <c r="AO134" s="53">
        <v>0.75</v>
      </c>
      <c r="AP134" s="53">
        <v>0.75</v>
      </c>
      <c r="AQ134" s="346"/>
      <c r="AR134" s="347"/>
      <c r="AS134" s="347"/>
      <c r="AT134" s="348"/>
      <c r="AZ134" s="83"/>
    </row>
    <row r="135" spans="1:52" s="238" customFormat="1" x14ac:dyDescent="0.35">
      <c r="A135" s="236"/>
      <c r="B135" s="367"/>
      <c r="C135" s="237">
        <v>2016</v>
      </c>
      <c r="D135" s="237">
        <v>9</v>
      </c>
      <c r="E135" s="244">
        <v>19</v>
      </c>
      <c r="F135" s="255">
        <v>0.47368421052631576</v>
      </c>
      <c r="G135" s="249">
        <v>0.75</v>
      </c>
      <c r="H135" s="210">
        <v>1</v>
      </c>
      <c r="I135" s="210">
        <v>1</v>
      </c>
      <c r="J135" s="210">
        <v>1</v>
      </c>
      <c r="K135" s="210">
        <v>1</v>
      </c>
      <c r="L135" s="210">
        <v>0.25</v>
      </c>
      <c r="M135" s="210">
        <v>0.44444444444444442</v>
      </c>
      <c r="N135" s="210">
        <v>0.875</v>
      </c>
      <c r="O135" s="210">
        <v>0.66666666666666663</v>
      </c>
      <c r="P135" s="210">
        <v>1</v>
      </c>
      <c r="Q135" s="210">
        <v>0.88888888888888884</v>
      </c>
      <c r="R135" s="210">
        <v>0.88888888888888884</v>
      </c>
      <c r="S135" s="210">
        <v>0.66666666666666663</v>
      </c>
      <c r="T135" s="210">
        <v>0.77777777777777779</v>
      </c>
      <c r="U135" s="210">
        <v>0.44444444444444442</v>
      </c>
      <c r="V135" s="210">
        <v>0.77777777777777779</v>
      </c>
      <c r="W135" s="210">
        <v>0.75</v>
      </c>
      <c r="X135" s="210">
        <v>1</v>
      </c>
      <c r="Y135" s="210">
        <v>1</v>
      </c>
      <c r="Z135" s="210">
        <v>1</v>
      </c>
      <c r="AA135" s="210">
        <v>0.88888888888888884</v>
      </c>
      <c r="AB135" s="210">
        <v>0.5</v>
      </c>
      <c r="AC135" s="210">
        <v>0.77777777777777779</v>
      </c>
      <c r="AD135" s="210">
        <v>0.55555555555555558</v>
      </c>
      <c r="AE135" s="210">
        <v>0.2857142857142857</v>
      </c>
      <c r="AF135" s="210">
        <v>0.77777777777777779</v>
      </c>
      <c r="AG135" s="210">
        <v>0.875</v>
      </c>
      <c r="AH135" s="210">
        <v>0.7142857142857143</v>
      </c>
      <c r="AI135" s="210">
        <v>0.8571428571428571</v>
      </c>
      <c r="AJ135" s="210">
        <v>1</v>
      </c>
      <c r="AK135" s="210">
        <v>0.66666666666666663</v>
      </c>
      <c r="AL135" s="210">
        <v>0.88888888888888884</v>
      </c>
      <c r="AM135" s="210">
        <v>0.55555555555555558</v>
      </c>
      <c r="AN135" s="210">
        <v>0.5</v>
      </c>
      <c r="AO135" s="210">
        <v>0.75</v>
      </c>
      <c r="AP135" s="210">
        <v>1</v>
      </c>
      <c r="AQ135" s="346"/>
      <c r="AR135" s="347"/>
      <c r="AS135" s="347"/>
      <c r="AT135" s="348"/>
      <c r="AU135" s="124"/>
      <c r="AV135" s="124"/>
      <c r="AW135" s="124"/>
      <c r="AX135" s="124"/>
      <c r="AY135" s="124"/>
    </row>
    <row r="136" spans="1:52" s="238" customFormat="1" x14ac:dyDescent="0.35">
      <c r="A136" s="236"/>
      <c r="B136" s="367"/>
      <c r="C136" s="248">
        <v>2017</v>
      </c>
      <c r="D136" s="237">
        <v>8</v>
      </c>
      <c r="E136" s="237">
        <v>23</v>
      </c>
      <c r="F136" s="255">
        <v>0.34782608695652173</v>
      </c>
      <c r="G136" s="249">
        <v>0.875</v>
      </c>
      <c r="H136" s="249">
        <v>0.8571428571428571</v>
      </c>
      <c r="I136" s="249">
        <v>0.875</v>
      </c>
      <c r="J136" s="249">
        <v>0.875</v>
      </c>
      <c r="K136" s="249">
        <v>1</v>
      </c>
      <c r="L136" s="249">
        <v>0.375</v>
      </c>
      <c r="M136" s="249">
        <v>0.75</v>
      </c>
      <c r="N136" s="249">
        <v>0.75</v>
      </c>
      <c r="O136" s="249">
        <v>0.625</v>
      </c>
      <c r="P136" s="249">
        <v>0.875</v>
      </c>
      <c r="Q136" s="249">
        <v>0.625</v>
      </c>
      <c r="R136" s="249">
        <v>0.875</v>
      </c>
      <c r="S136" s="249">
        <v>0.875</v>
      </c>
      <c r="T136" s="249">
        <v>1</v>
      </c>
      <c r="U136" s="249">
        <v>0.75</v>
      </c>
      <c r="V136" s="249">
        <v>0.875</v>
      </c>
      <c r="W136" s="249">
        <v>1</v>
      </c>
      <c r="X136" s="249">
        <v>0.8</v>
      </c>
      <c r="Y136" s="249">
        <v>1</v>
      </c>
      <c r="Z136" s="249">
        <v>1</v>
      </c>
      <c r="AA136" s="249">
        <v>0.75</v>
      </c>
      <c r="AB136" s="249">
        <v>0.875</v>
      </c>
      <c r="AC136" s="249">
        <v>0.75</v>
      </c>
      <c r="AD136" s="249">
        <v>0.75</v>
      </c>
      <c r="AE136" s="249">
        <v>0.375</v>
      </c>
      <c r="AF136" s="249">
        <v>0.625</v>
      </c>
      <c r="AG136" s="249">
        <v>0.625</v>
      </c>
      <c r="AH136" s="249">
        <v>0.7142857142857143</v>
      </c>
      <c r="AI136" s="249">
        <v>0.4</v>
      </c>
      <c r="AJ136" s="249">
        <v>0.875</v>
      </c>
      <c r="AK136" s="249">
        <v>0.875</v>
      </c>
      <c r="AL136" s="249">
        <v>0.75</v>
      </c>
      <c r="AM136" s="249">
        <v>0.625</v>
      </c>
      <c r="AN136" s="249">
        <v>0.66666666666666663</v>
      </c>
      <c r="AO136" s="249">
        <v>0.8571428571428571</v>
      </c>
      <c r="AP136" s="249">
        <v>0.875</v>
      </c>
      <c r="AQ136" s="349"/>
      <c r="AR136" s="350"/>
      <c r="AS136" s="350"/>
      <c r="AT136" s="351"/>
      <c r="AU136" s="124"/>
      <c r="AV136" s="124"/>
      <c r="AW136" s="124"/>
      <c r="AX136" s="124"/>
      <c r="AY136" s="124"/>
    </row>
    <row r="137" spans="1:52" x14ac:dyDescent="0.35">
      <c r="B137" s="367"/>
      <c r="C137" s="61">
        <v>2018</v>
      </c>
      <c r="D137" s="61">
        <v>6</v>
      </c>
      <c r="E137" s="61">
        <v>31</v>
      </c>
      <c r="F137" s="252">
        <v>0.19354838709677419</v>
      </c>
      <c r="G137" s="53">
        <v>0.6</v>
      </c>
      <c r="H137" s="53">
        <v>0.4</v>
      </c>
      <c r="I137" s="53">
        <v>0.66666666666666663</v>
      </c>
      <c r="J137" s="53">
        <v>0.66666666666666663</v>
      </c>
      <c r="K137" s="53">
        <v>0.83333333333333337</v>
      </c>
      <c r="L137" s="53">
        <v>0.33333333333333331</v>
      </c>
      <c r="M137" s="53">
        <v>0.5</v>
      </c>
      <c r="N137" s="53">
        <v>0.5</v>
      </c>
      <c r="O137" s="53">
        <v>0.33333333333333331</v>
      </c>
      <c r="P137" s="53">
        <v>0.5</v>
      </c>
      <c r="Q137" s="53">
        <v>0.66666666666666663</v>
      </c>
      <c r="R137" s="53">
        <v>0.66666666666666663</v>
      </c>
      <c r="S137" s="53">
        <v>0.83333333333333337</v>
      </c>
      <c r="T137" s="53">
        <v>0.66666666666666663</v>
      </c>
      <c r="U137" s="53">
        <v>0.16666666666666666</v>
      </c>
      <c r="V137" s="53">
        <v>0.66666666666666663</v>
      </c>
      <c r="W137" s="53">
        <v>1</v>
      </c>
      <c r="X137" s="53">
        <v>1</v>
      </c>
      <c r="Y137" s="53">
        <v>0.16666666666666666</v>
      </c>
      <c r="Z137" s="53">
        <v>1</v>
      </c>
      <c r="AA137" s="53">
        <v>0.66666666666666663</v>
      </c>
      <c r="AB137" s="53">
        <v>0.66666666666666663</v>
      </c>
      <c r="AC137" s="53">
        <v>0.5</v>
      </c>
      <c r="AD137" s="53">
        <v>0.5</v>
      </c>
      <c r="AE137" s="53">
        <v>0.33333333333333331</v>
      </c>
      <c r="AF137" s="53">
        <v>1</v>
      </c>
      <c r="AG137" s="53">
        <v>0.66666666666666663</v>
      </c>
      <c r="AH137" s="53">
        <v>0.5</v>
      </c>
      <c r="AI137" s="53">
        <v>0.25</v>
      </c>
      <c r="AJ137" s="53">
        <v>0.83333333333333337</v>
      </c>
      <c r="AK137" s="53">
        <v>0.5</v>
      </c>
      <c r="AL137" s="53">
        <v>0.5</v>
      </c>
      <c r="AM137" s="53">
        <v>0.5</v>
      </c>
      <c r="AN137" s="53">
        <v>0.4</v>
      </c>
      <c r="AO137" s="53">
        <v>0.4</v>
      </c>
      <c r="AP137" s="53">
        <v>0.5</v>
      </c>
      <c r="AQ137" s="53">
        <v>1</v>
      </c>
      <c r="AR137" s="53">
        <v>0.83333333333333337</v>
      </c>
      <c r="AS137" s="53">
        <v>1</v>
      </c>
      <c r="AT137" s="53">
        <v>0</v>
      </c>
      <c r="AZ137" s="83"/>
    </row>
    <row r="138" spans="1:52" x14ac:dyDescent="0.35">
      <c r="B138" s="367"/>
      <c r="C138" s="61">
        <v>2019</v>
      </c>
      <c r="D138" s="61">
        <v>13</v>
      </c>
      <c r="E138" s="61">
        <v>63</v>
      </c>
      <c r="F138" s="252">
        <f>D138/E138</f>
        <v>0.20634920634920634</v>
      </c>
      <c r="G138" s="53">
        <v>0.76923076923076927</v>
      </c>
      <c r="H138" s="53">
        <v>0.92307692307692313</v>
      </c>
      <c r="I138" s="53">
        <v>1</v>
      </c>
      <c r="J138" s="53">
        <v>0.92307692307692313</v>
      </c>
      <c r="K138" s="53">
        <v>1</v>
      </c>
      <c r="L138" s="53">
        <v>0.53846153846153844</v>
      </c>
      <c r="M138" s="53">
        <v>0.76923076923076927</v>
      </c>
      <c r="N138" s="53">
        <v>0.92307692307692313</v>
      </c>
      <c r="O138" s="53">
        <v>0.76923076923076927</v>
      </c>
      <c r="P138" s="53">
        <v>0.76923076923076927</v>
      </c>
      <c r="Q138" s="53">
        <v>0.76923076923076927</v>
      </c>
      <c r="R138" s="53">
        <v>0.69230769230769229</v>
      </c>
      <c r="S138" s="53">
        <v>0.75</v>
      </c>
      <c r="T138" s="53">
        <v>0.66666666666666663</v>
      </c>
      <c r="U138" s="53">
        <v>0.5</v>
      </c>
      <c r="V138" s="53">
        <v>0.66666666666666663</v>
      </c>
      <c r="W138" s="53">
        <v>0.8571428571428571</v>
      </c>
      <c r="X138" s="53">
        <v>0.83333333333333337</v>
      </c>
      <c r="Y138" s="53">
        <v>1</v>
      </c>
      <c r="Z138" s="53">
        <v>1</v>
      </c>
      <c r="AA138" s="53">
        <v>0.53846153846153844</v>
      </c>
      <c r="AB138" s="53">
        <v>0.84615384615384615</v>
      </c>
      <c r="AC138" s="53">
        <v>0.76923076923076927</v>
      </c>
      <c r="AD138" s="53">
        <v>0.61538461538461542</v>
      </c>
      <c r="AE138" s="53">
        <v>0.53846153846153844</v>
      </c>
      <c r="AF138" s="53">
        <v>0.84615384615384615</v>
      </c>
      <c r="AG138" s="53">
        <v>0.83333333333333337</v>
      </c>
      <c r="AH138" s="53">
        <v>0.8571428571428571</v>
      </c>
      <c r="AI138" s="53">
        <v>0.55555555555555558</v>
      </c>
      <c r="AJ138" s="53">
        <v>0.61538461538461542</v>
      </c>
      <c r="AK138" s="53">
        <v>0.61538461538461542</v>
      </c>
      <c r="AL138" s="53">
        <v>0.61538461538461542</v>
      </c>
      <c r="AM138" s="53">
        <v>0.69230769230769229</v>
      </c>
      <c r="AN138" s="53">
        <v>0.54545454545454541</v>
      </c>
      <c r="AO138" s="53">
        <v>0.46153846153846156</v>
      </c>
      <c r="AP138" s="53">
        <v>0.84615384615384615</v>
      </c>
      <c r="AQ138" s="53">
        <v>0.58333333333333337</v>
      </c>
      <c r="AR138" s="53">
        <v>0.75</v>
      </c>
      <c r="AS138" s="53">
        <v>0.66666666666666663</v>
      </c>
      <c r="AT138" s="53" t="s">
        <v>66</v>
      </c>
      <c r="AZ138" s="83"/>
    </row>
    <row r="139" spans="1:52" x14ac:dyDescent="0.35">
      <c r="B139" s="367"/>
      <c r="C139" s="61">
        <v>2020</v>
      </c>
      <c r="D139" s="61">
        <v>6</v>
      </c>
      <c r="E139" s="61">
        <v>35</v>
      </c>
      <c r="F139" s="252">
        <f>D139/E139</f>
        <v>0.17142857142857143</v>
      </c>
      <c r="G139" s="53">
        <v>1</v>
      </c>
      <c r="H139" s="53">
        <v>0.83299999999999996</v>
      </c>
      <c r="I139" s="53">
        <v>0.83299999999999996</v>
      </c>
      <c r="J139" s="53">
        <v>0.83299999999999996</v>
      </c>
      <c r="K139" s="53">
        <v>0.83299999999999996</v>
      </c>
      <c r="L139" s="53">
        <v>0.5</v>
      </c>
      <c r="M139" s="53">
        <v>0.66669999999999996</v>
      </c>
      <c r="N139" s="53">
        <v>0.83299999999999996</v>
      </c>
      <c r="O139" s="53">
        <v>0.66700000000000004</v>
      </c>
      <c r="P139" s="53">
        <v>0.83299999999999996</v>
      </c>
      <c r="Q139" s="53">
        <v>1</v>
      </c>
      <c r="R139" s="53">
        <v>1</v>
      </c>
      <c r="S139" s="53">
        <v>0.66669999999999996</v>
      </c>
      <c r="T139" s="53">
        <v>0.2</v>
      </c>
      <c r="U139" s="53">
        <v>0.6</v>
      </c>
      <c r="V139" s="53">
        <v>0.6</v>
      </c>
      <c r="W139" s="53">
        <v>0.83299999999999996</v>
      </c>
      <c r="X139" s="53">
        <v>0.83299999999999996</v>
      </c>
      <c r="Y139" s="53">
        <v>0.83299999999999996</v>
      </c>
      <c r="Z139" s="53">
        <v>0.83299999999999996</v>
      </c>
      <c r="AA139" s="53">
        <v>1</v>
      </c>
      <c r="AB139" s="53">
        <v>0.8</v>
      </c>
      <c r="AC139" s="53">
        <v>0.83299999999999996</v>
      </c>
      <c r="AD139" s="53">
        <v>0.83299999999999996</v>
      </c>
      <c r="AE139" s="53">
        <v>0.66669999999999996</v>
      </c>
      <c r="AF139" s="53">
        <v>0.83299999999999996</v>
      </c>
      <c r="AG139" s="53">
        <v>1</v>
      </c>
      <c r="AH139" s="53">
        <v>0.6</v>
      </c>
      <c r="AI139" s="53">
        <v>0.83299999999999996</v>
      </c>
      <c r="AJ139" s="53">
        <v>0.66669999999999996</v>
      </c>
      <c r="AK139" s="53">
        <v>0.83299999999999996</v>
      </c>
      <c r="AL139" s="53">
        <v>0.66669999999999996</v>
      </c>
      <c r="AM139" s="53">
        <v>0.83299999999999996</v>
      </c>
      <c r="AN139" s="53">
        <v>0.66669999999999996</v>
      </c>
      <c r="AO139" s="53">
        <v>0.66669999999999996</v>
      </c>
      <c r="AP139" s="53">
        <v>0.83299999999999996</v>
      </c>
      <c r="AQ139" s="53">
        <v>0.66669999999999996</v>
      </c>
      <c r="AR139" s="53">
        <v>0.83299999999999996</v>
      </c>
      <c r="AS139" s="53">
        <v>0.83299999999999996</v>
      </c>
      <c r="AT139" s="53" t="s">
        <v>66</v>
      </c>
      <c r="AZ139" s="83"/>
    </row>
    <row r="140" spans="1:52" ht="15" customHeight="1" x14ac:dyDescent="0.35">
      <c r="B140" s="368"/>
      <c r="C140" s="369" t="s">
        <v>159</v>
      </c>
      <c r="D140" s="369"/>
      <c r="E140" s="369"/>
      <c r="F140" s="369"/>
      <c r="G140" s="33">
        <f>G139-G138</f>
        <v>0.23076923076923073</v>
      </c>
      <c r="H140" s="33">
        <f t="shared" ref="H140:AS140" si="41">H139-H138</f>
        <v>-9.0076923076923165E-2</v>
      </c>
      <c r="I140" s="33">
        <f t="shared" si="41"/>
        <v>-0.16700000000000004</v>
      </c>
      <c r="J140" s="33">
        <f t="shared" si="41"/>
        <v>-9.0076923076923165E-2</v>
      </c>
      <c r="K140" s="33">
        <f t="shared" si="41"/>
        <v>-0.16700000000000004</v>
      </c>
      <c r="L140" s="33">
        <f t="shared" si="41"/>
        <v>-3.8461538461538436E-2</v>
      </c>
      <c r="M140" s="33">
        <f t="shared" si="41"/>
        <v>-0.10253076923076931</v>
      </c>
      <c r="N140" s="33">
        <f t="shared" si="41"/>
        <v>-9.0076923076923165E-2</v>
      </c>
      <c r="O140" s="33">
        <f t="shared" si="41"/>
        <v>-0.10223076923076924</v>
      </c>
      <c r="P140" s="33">
        <f t="shared" si="41"/>
        <v>6.3769230769230689E-2</v>
      </c>
      <c r="Q140" s="33">
        <f t="shared" si="41"/>
        <v>0.23076923076923073</v>
      </c>
      <c r="R140" s="33">
        <f t="shared" si="41"/>
        <v>0.30769230769230771</v>
      </c>
      <c r="S140" s="33">
        <f t="shared" si="41"/>
        <v>-8.3300000000000041E-2</v>
      </c>
      <c r="T140" s="33">
        <f t="shared" si="41"/>
        <v>-0.46666666666666662</v>
      </c>
      <c r="U140" s="33">
        <f t="shared" si="41"/>
        <v>9.9999999999999978E-2</v>
      </c>
      <c r="V140" s="33">
        <f t="shared" si="41"/>
        <v>-6.6666666666666652E-2</v>
      </c>
      <c r="W140" s="33">
        <f t="shared" si="41"/>
        <v>-2.4142857142857133E-2</v>
      </c>
      <c r="X140" s="33">
        <f t="shared" si="41"/>
        <v>-3.3333333333340764E-4</v>
      </c>
      <c r="Y140" s="33">
        <f t="shared" si="41"/>
        <v>-0.16700000000000004</v>
      </c>
      <c r="Z140" s="33">
        <f t="shared" si="41"/>
        <v>-0.16700000000000004</v>
      </c>
      <c r="AA140" s="33">
        <f t="shared" si="41"/>
        <v>0.46153846153846156</v>
      </c>
      <c r="AB140" s="33">
        <f t="shared" si="41"/>
        <v>-4.6153846153846101E-2</v>
      </c>
      <c r="AC140" s="33">
        <f t="shared" si="41"/>
        <v>6.3769230769230689E-2</v>
      </c>
      <c r="AD140" s="33">
        <f t="shared" si="41"/>
        <v>0.21761538461538454</v>
      </c>
      <c r="AE140" s="33">
        <f t="shared" si="41"/>
        <v>0.12823846153846152</v>
      </c>
      <c r="AF140" s="33">
        <f t="shared" si="41"/>
        <v>-1.3153846153846183E-2</v>
      </c>
      <c r="AG140" s="33">
        <f t="shared" si="41"/>
        <v>0.16666666666666663</v>
      </c>
      <c r="AH140" s="33">
        <f t="shared" si="41"/>
        <v>-0.25714285714285712</v>
      </c>
      <c r="AI140" s="33">
        <f t="shared" si="41"/>
        <v>0.27744444444444438</v>
      </c>
      <c r="AJ140" s="33">
        <f t="shared" si="41"/>
        <v>5.1315384615384541E-2</v>
      </c>
      <c r="AK140" s="33">
        <f t="shared" si="41"/>
        <v>0.21761538461538454</v>
      </c>
      <c r="AL140" s="33">
        <f t="shared" si="41"/>
        <v>5.1315384615384541E-2</v>
      </c>
      <c r="AM140" s="33">
        <f t="shared" si="41"/>
        <v>0.14069230769230767</v>
      </c>
      <c r="AN140" s="33">
        <f t="shared" si="41"/>
        <v>0.12124545454545455</v>
      </c>
      <c r="AO140" s="33">
        <f t="shared" si="41"/>
        <v>0.2051615384615384</v>
      </c>
      <c r="AP140" s="33">
        <f t="shared" si="41"/>
        <v>-1.3153846153846183E-2</v>
      </c>
      <c r="AQ140" s="33">
        <f t="shared" si="41"/>
        <v>8.3366666666666589E-2</v>
      </c>
      <c r="AR140" s="33">
        <f t="shared" si="41"/>
        <v>8.2999999999999963E-2</v>
      </c>
      <c r="AS140" s="33">
        <f t="shared" si="41"/>
        <v>0.16633333333333333</v>
      </c>
      <c r="AT140" s="53" t="s">
        <v>66</v>
      </c>
      <c r="AZ140" s="83"/>
    </row>
    <row r="141" spans="1:52" s="5" customFormat="1" x14ac:dyDescent="0.35">
      <c r="A141" s="40"/>
      <c r="B141" s="49"/>
      <c r="C141" s="50"/>
      <c r="D141" s="50"/>
      <c r="E141" s="50"/>
      <c r="F141" s="50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51"/>
      <c r="AV141" s="51"/>
      <c r="AW141" s="51"/>
      <c r="AX141" s="51"/>
      <c r="AY141" s="51"/>
      <c r="AZ141" s="331"/>
    </row>
    <row r="142" spans="1:52" s="217" customFormat="1" ht="14.5" hidden="1" customHeight="1" x14ac:dyDescent="0.35">
      <c r="A142" s="215"/>
      <c r="B142" s="366" t="s">
        <v>76</v>
      </c>
      <c r="C142" s="323">
        <v>2012</v>
      </c>
      <c r="D142" s="211" t="s">
        <v>52</v>
      </c>
      <c r="E142" s="211"/>
      <c r="F142" s="216" t="s">
        <v>52</v>
      </c>
      <c r="G142" s="10" t="s">
        <v>52</v>
      </c>
      <c r="H142" s="10" t="s">
        <v>52</v>
      </c>
      <c r="I142" s="10" t="s">
        <v>52</v>
      </c>
      <c r="J142" s="10" t="s">
        <v>52</v>
      </c>
      <c r="K142" s="10" t="s">
        <v>52</v>
      </c>
      <c r="L142" s="10" t="s">
        <v>52</v>
      </c>
      <c r="M142" s="10" t="s">
        <v>52</v>
      </c>
      <c r="N142" s="10" t="s">
        <v>52</v>
      </c>
      <c r="O142" s="10" t="s">
        <v>52</v>
      </c>
      <c r="P142" s="10" t="s">
        <v>52</v>
      </c>
      <c r="Q142" s="10" t="s">
        <v>52</v>
      </c>
      <c r="R142" s="10" t="s">
        <v>52</v>
      </c>
      <c r="S142" s="10" t="s">
        <v>52</v>
      </c>
      <c r="T142" s="10" t="s">
        <v>52</v>
      </c>
      <c r="U142" s="10" t="s">
        <v>52</v>
      </c>
      <c r="V142" s="10" t="s">
        <v>52</v>
      </c>
      <c r="W142" s="10" t="s">
        <v>52</v>
      </c>
      <c r="X142" s="10" t="s">
        <v>52</v>
      </c>
      <c r="Y142" s="10" t="s">
        <v>52</v>
      </c>
      <c r="Z142" s="10" t="s">
        <v>52</v>
      </c>
      <c r="AA142" s="10" t="s">
        <v>52</v>
      </c>
      <c r="AB142" s="10" t="s">
        <v>52</v>
      </c>
      <c r="AC142" s="10" t="s">
        <v>52</v>
      </c>
      <c r="AD142" s="10" t="s">
        <v>52</v>
      </c>
      <c r="AE142" s="10" t="s">
        <v>52</v>
      </c>
      <c r="AF142" s="10" t="s">
        <v>52</v>
      </c>
      <c r="AG142" s="10" t="s">
        <v>52</v>
      </c>
      <c r="AH142" s="10" t="s">
        <v>52</v>
      </c>
      <c r="AI142" s="10" t="s">
        <v>52</v>
      </c>
      <c r="AJ142" s="10" t="s">
        <v>52</v>
      </c>
      <c r="AK142" s="10" t="s">
        <v>52</v>
      </c>
      <c r="AL142" s="10" t="s">
        <v>52</v>
      </c>
      <c r="AM142" s="10" t="s">
        <v>52</v>
      </c>
      <c r="AN142" s="10" t="s">
        <v>52</v>
      </c>
      <c r="AO142" s="10" t="s">
        <v>52</v>
      </c>
      <c r="AP142" s="10" t="s">
        <v>52</v>
      </c>
      <c r="AQ142" s="10"/>
      <c r="AR142" s="10"/>
      <c r="AS142" s="10"/>
      <c r="AT142" s="10"/>
      <c r="AU142" s="218"/>
      <c r="AV142" s="218"/>
      <c r="AW142" s="218"/>
      <c r="AX142" s="218"/>
      <c r="AY142" s="218"/>
      <c r="AZ142" s="332"/>
    </row>
    <row r="143" spans="1:52" hidden="1" x14ac:dyDescent="0.35">
      <c r="B143" s="367"/>
      <c r="C143" s="240">
        <v>2013</v>
      </c>
      <c r="D143" s="211" t="s">
        <v>52</v>
      </c>
      <c r="E143" s="211" t="s">
        <v>52</v>
      </c>
      <c r="F143" s="216" t="s">
        <v>52</v>
      </c>
      <c r="G143" s="10" t="s">
        <v>52</v>
      </c>
      <c r="H143" s="10" t="s">
        <v>52</v>
      </c>
      <c r="I143" s="10" t="s">
        <v>52</v>
      </c>
      <c r="J143" s="10" t="s">
        <v>52</v>
      </c>
      <c r="K143" s="10" t="s">
        <v>52</v>
      </c>
      <c r="L143" s="10" t="s">
        <v>52</v>
      </c>
      <c r="M143" s="10" t="s">
        <v>52</v>
      </c>
      <c r="N143" s="10" t="s">
        <v>52</v>
      </c>
      <c r="O143" s="10" t="s">
        <v>52</v>
      </c>
      <c r="P143" s="10" t="s">
        <v>52</v>
      </c>
      <c r="Q143" s="10" t="s">
        <v>52</v>
      </c>
      <c r="R143" s="10" t="s">
        <v>52</v>
      </c>
      <c r="S143" s="10" t="s">
        <v>52</v>
      </c>
      <c r="T143" s="10" t="s">
        <v>52</v>
      </c>
      <c r="U143" s="10" t="s">
        <v>52</v>
      </c>
      <c r="V143" s="10" t="s">
        <v>52</v>
      </c>
      <c r="W143" s="10" t="s">
        <v>52</v>
      </c>
      <c r="X143" s="10" t="s">
        <v>52</v>
      </c>
      <c r="Y143" s="10" t="s">
        <v>52</v>
      </c>
      <c r="Z143" s="10" t="s">
        <v>52</v>
      </c>
      <c r="AA143" s="10" t="s">
        <v>52</v>
      </c>
      <c r="AB143" s="10" t="s">
        <v>52</v>
      </c>
      <c r="AC143" s="10" t="s">
        <v>52</v>
      </c>
      <c r="AD143" s="10" t="s">
        <v>52</v>
      </c>
      <c r="AE143" s="10" t="s">
        <v>52</v>
      </c>
      <c r="AF143" s="10" t="s">
        <v>52</v>
      </c>
      <c r="AG143" s="10" t="s">
        <v>52</v>
      </c>
      <c r="AH143" s="10" t="s">
        <v>52</v>
      </c>
      <c r="AI143" s="10" t="s">
        <v>52</v>
      </c>
      <c r="AJ143" s="10" t="s">
        <v>52</v>
      </c>
      <c r="AK143" s="10" t="s">
        <v>52</v>
      </c>
      <c r="AL143" s="10" t="s">
        <v>52</v>
      </c>
      <c r="AM143" s="10" t="s">
        <v>52</v>
      </c>
      <c r="AN143" s="10" t="s">
        <v>52</v>
      </c>
      <c r="AO143" s="10" t="s">
        <v>52</v>
      </c>
      <c r="AP143" s="10" t="s">
        <v>52</v>
      </c>
      <c r="AQ143" s="10"/>
      <c r="AR143" s="10"/>
      <c r="AS143" s="10"/>
      <c r="AT143" s="10"/>
      <c r="AZ143" s="83"/>
    </row>
    <row r="144" spans="1:52" x14ac:dyDescent="0.35">
      <c r="B144" s="367"/>
      <c r="C144" s="240">
        <v>2014</v>
      </c>
      <c r="D144" s="211" t="s">
        <v>52</v>
      </c>
      <c r="E144" s="211" t="s">
        <v>52</v>
      </c>
      <c r="F144" s="216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  <c r="O144" s="10" t="s">
        <v>52</v>
      </c>
      <c r="P144" s="10" t="s">
        <v>52</v>
      </c>
      <c r="Q144" s="10" t="s">
        <v>52</v>
      </c>
      <c r="R144" s="10" t="s">
        <v>52</v>
      </c>
      <c r="S144" s="10" t="s">
        <v>52</v>
      </c>
      <c r="T144" s="10" t="s">
        <v>52</v>
      </c>
      <c r="U144" s="10" t="s">
        <v>52</v>
      </c>
      <c r="V144" s="10" t="s">
        <v>52</v>
      </c>
      <c r="W144" s="10" t="s">
        <v>52</v>
      </c>
      <c r="X144" s="10" t="s">
        <v>52</v>
      </c>
      <c r="Y144" s="10" t="s">
        <v>52</v>
      </c>
      <c r="Z144" s="10" t="s">
        <v>52</v>
      </c>
      <c r="AA144" s="10" t="s">
        <v>52</v>
      </c>
      <c r="AB144" s="10" t="s">
        <v>52</v>
      </c>
      <c r="AC144" s="10" t="s">
        <v>52</v>
      </c>
      <c r="AD144" s="10" t="s">
        <v>52</v>
      </c>
      <c r="AE144" s="10" t="s">
        <v>52</v>
      </c>
      <c r="AF144" s="10" t="s">
        <v>52</v>
      </c>
      <c r="AG144" s="10" t="s">
        <v>52</v>
      </c>
      <c r="AH144" s="10" t="s">
        <v>52</v>
      </c>
      <c r="AI144" s="10" t="s">
        <v>52</v>
      </c>
      <c r="AJ144" s="10" t="s">
        <v>52</v>
      </c>
      <c r="AK144" s="10" t="s">
        <v>52</v>
      </c>
      <c r="AL144" s="10" t="s">
        <v>52</v>
      </c>
      <c r="AM144" s="10" t="s">
        <v>52</v>
      </c>
      <c r="AN144" s="10" t="s">
        <v>52</v>
      </c>
      <c r="AO144" s="10" t="s">
        <v>52</v>
      </c>
      <c r="AP144" s="10" t="s">
        <v>52</v>
      </c>
      <c r="AQ144" s="343" t="s">
        <v>54</v>
      </c>
      <c r="AR144" s="344"/>
      <c r="AS144" s="344"/>
      <c r="AT144" s="345"/>
      <c r="AZ144" s="83"/>
    </row>
    <row r="145" spans="1:52" x14ac:dyDescent="0.35">
      <c r="B145" s="367"/>
      <c r="C145" s="75">
        <v>2015</v>
      </c>
      <c r="D145" s="61">
        <v>38</v>
      </c>
      <c r="E145" s="244">
        <v>89</v>
      </c>
      <c r="F145" s="254">
        <v>0.42696629213483145</v>
      </c>
      <c r="G145" s="53">
        <v>0.97368421052631582</v>
      </c>
      <c r="H145" s="53">
        <v>0.97368421052631582</v>
      </c>
      <c r="I145" s="53">
        <v>0.92105263157894735</v>
      </c>
      <c r="J145" s="53">
        <v>1</v>
      </c>
      <c r="K145" s="53">
        <v>0.92105263157894735</v>
      </c>
      <c r="L145" s="53">
        <v>0.84210526315789469</v>
      </c>
      <c r="M145" s="53">
        <v>0.84210526315789469</v>
      </c>
      <c r="N145" s="53">
        <v>0.94736842105263153</v>
      </c>
      <c r="O145" s="53">
        <v>0.73684210526315785</v>
      </c>
      <c r="P145" s="53">
        <v>0.89473684210526316</v>
      </c>
      <c r="Q145" s="53">
        <v>0.84210526315789469</v>
      </c>
      <c r="R145" s="53">
        <v>0.73684210526315785</v>
      </c>
      <c r="S145" s="53">
        <v>0.78947368421052633</v>
      </c>
      <c r="T145" s="53">
        <v>0.81578947368421051</v>
      </c>
      <c r="U145" s="53">
        <v>0.76315789473684215</v>
      </c>
      <c r="V145" s="53">
        <v>0.76315789473684215</v>
      </c>
      <c r="W145" s="53">
        <v>0.90625</v>
      </c>
      <c r="X145" s="53">
        <v>0.7407407407407407</v>
      </c>
      <c r="Y145" s="53">
        <v>0.73913043478260865</v>
      </c>
      <c r="Z145" s="53">
        <v>0.73684210526315785</v>
      </c>
      <c r="AA145" s="53">
        <v>0.92105263157894735</v>
      </c>
      <c r="AB145" s="53">
        <v>0.89473684210526316</v>
      </c>
      <c r="AC145" s="53">
        <v>0.89473684210526316</v>
      </c>
      <c r="AD145" s="53">
        <v>0.83783783783783783</v>
      </c>
      <c r="AE145" s="53">
        <v>0.7567567567567568</v>
      </c>
      <c r="AF145" s="53">
        <v>0.57894736842105265</v>
      </c>
      <c r="AG145" s="53">
        <v>0.68421052631578949</v>
      </c>
      <c r="AH145" s="53">
        <v>0.77777777777777779</v>
      </c>
      <c r="AI145" s="53">
        <v>0.64864864864864868</v>
      </c>
      <c r="AJ145" s="53">
        <v>0.94736842105263153</v>
      </c>
      <c r="AK145" s="53">
        <v>0.81578947368421051</v>
      </c>
      <c r="AL145" s="53">
        <v>0.89473684210526316</v>
      </c>
      <c r="AM145" s="53">
        <v>0.86842105263157898</v>
      </c>
      <c r="AN145" s="53">
        <v>0.63157894736842102</v>
      </c>
      <c r="AO145" s="53">
        <v>0.81578947368421051</v>
      </c>
      <c r="AP145" s="53">
        <v>0.86842105263157898</v>
      </c>
      <c r="AQ145" s="346"/>
      <c r="AR145" s="347"/>
      <c r="AS145" s="347"/>
      <c r="AT145" s="348"/>
      <c r="AZ145" s="83"/>
    </row>
    <row r="146" spans="1:52" s="238" customFormat="1" x14ac:dyDescent="0.35">
      <c r="A146" s="236"/>
      <c r="B146" s="367"/>
      <c r="C146" s="237">
        <v>2016</v>
      </c>
      <c r="D146" s="237">
        <v>37</v>
      </c>
      <c r="E146" s="244">
        <v>73</v>
      </c>
      <c r="F146" s="255">
        <v>0.50684931506849318</v>
      </c>
      <c r="G146" s="249">
        <v>0.86486486486486491</v>
      </c>
      <c r="H146" s="210">
        <v>0.83783783783783783</v>
      </c>
      <c r="I146" s="210">
        <v>0.81081081081081086</v>
      </c>
      <c r="J146" s="210">
        <v>0.7567567567567568</v>
      </c>
      <c r="K146" s="210">
        <v>0.78378378378378377</v>
      </c>
      <c r="L146" s="210">
        <v>0.6216216216216216</v>
      </c>
      <c r="M146" s="210">
        <v>0.75</v>
      </c>
      <c r="N146" s="210">
        <v>0.91891891891891897</v>
      </c>
      <c r="O146" s="210">
        <v>0.72972972972972971</v>
      </c>
      <c r="P146" s="210">
        <v>0.78378378378378377</v>
      </c>
      <c r="Q146" s="210">
        <v>0.89189189189189189</v>
      </c>
      <c r="R146" s="210">
        <v>0.70270270270270274</v>
      </c>
      <c r="S146" s="210">
        <v>0.7567567567567568</v>
      </c>
      <c r="T146" s="210">
        <v>0.64864864864864868</v>
      </c>
      <c r="U146" s="210">
        <v>0.64864864864864868</v>
      </c>
      <c r="V146" s="210">
        <v>0.83783783783783783</v>
      </c>
      <c r="W146" s="210">
        <v>0.77777777777777779</v>
      </c>
      <c r="X146" s="210">
        <v>0.65625</v>
      </c>
      <c r="Y146" s="210">
        <v>0.67741935483870963</v>
      </c>
      <c r="Z146" s="210">
        <v>0.62962962962962965</v>
      </c>
      <c r="AA146" s="210">
        <v>0.83783783783783783</v>
      </c>
      <c r="AB146" s="210">
        <v>0.80555555555555558</v>
      </c>
      <c r="AC146" s="210">
        <v>0.83783783783783783</v>
      </c>
      <c r="AD146" s="210">
        <v>0.67567567567567566</v>
      </c>
      <c r="AE146" s="210">
        <v>0.54054054054054057</v>
      </c>
      <c r="AF146" s="210">
        <v>0.48648648648648651</v>
      </c>
      <c r="AG146" s="210">
        <v>0.63888888888888884</v>
      </c>
      <c r="AH146" s="210">
        <v>0.42424242424242425</v>
      </c>
      <c r="AI146" s="210">
        <v>0.64864864864864868</v>
      </c>
      <c r="AJ146" s="210">
        <v>0.86486486486486491</v>
      </c>
      <c r="AK146" s="210">
        <v>0.6216216216216216</v>
      </c>
      <c r="AL146" s="210">
        <v>0.7567567567567568</v>
      </c>
      <c r="AM146" s="210">
        <v>0.5</v>
      </c>
      <c r="AN146" s="210">
        <v>0.51351351351351349</v>
      </c>
      <c r="AO146" s="210">
        <v>0.6216216216216216</v>
      </c>
      <c r="AP146" s="210">
        <v>0.81081081081081086</v>
      </c>
      <c r="AQ146" s="346"/>
      <c r="AR146" s="347"/>
      <c r="AS146" s="347"/>
      <c r="AT146" s="348"/>
      <c r="AU146" s="124"/>
      <c r="AV146" s="124"/>
      <c r="AW146" s="124"/>
      <c r="AX146" s="124"/>
      <c r="AY146" s="124"/>
    </row>
    <row r="147" spans="1:52" s="238" customFormat="1" x14ac:dyDescent="0.35">
      <c r="A147" s="236"/>
      <c r="B147" s="367"/>
      <c r="C147" s="248">
        <v>2017</v>
      </c>
      <c r="D147" s="237">
        <v>44</v>
      </c>
      <c r="E147" s="237">
        <v>73</v>
      </c>
      <c r="F147" s="255">
        <v>0.60273972602739723</v>
      </c>
      <c r="G147" s="249">
        <v>0.95454545454545459</v>
      </c>
      <c r="H147" s="249">
        <v>0.93181818181818177</v>
      </c>
      <c r="I147" s="249">
        <v>0.93181818181818177</v>
      </c>
      <c r="J147" s="249">
        <v>0.95454545454545459</v>
      </c>
      <c r="K147" s="249">
        <v>0.95454545454545459</v>
      </c>
      <c r="L147" s="249">
        <v>0.79545454545454541</v>
      </c>
      <c r="M147" s="249">
        <v>0.90909090909090906</v>
      </c>
      <c r="N147" s="249">
        <v>0.97727272727272729</v>
      </c>
      <c r="O147" s="249">
        <v>0.79545454545454541</v>
      </c>
      <c r="P147" s="249">
        <v>0.88636363636363635</v>
      </c>
      <c r="Q147" s="249">
        <v>0.93181818181818177</v>
      </c>
      <c r="R147" s="249">
        <v>0.88636363636363635</v>
      </c>
      <c r="S147" s="249">
        <v>0.77272727272727271</v>
      </c>
      <c r="T147" s="249">
        <v>0.79545454545454541</v>
      </c>
      <c r="U147" s="249">
        <v>0.84090909090909094</v>
      </c>
      <c r="V147" s="249">
        <v>0.79545454545454541</v>
      </c>
      <c r="W147" s="249">
        <v>0.74358974358974361</v>
      </c>
      <c r="X147" s="249">
        <v>0.51428571428571423</v>
      </c>
      <c r="Y147" s="249">
        <v>0.6</v>
      </c>
      <c r="Z147" s="249">
        <v>0.53333333333333333</v>
      </c>
      <c r="AA147" s="249">
        <v>0.88636363636363635</v>
      </c>
      <c r="AB147" s="249">
        <v>0.76190476190476186</v>
      </c>
      <c r="AC147" s="249">
        <v>0.88636363636363635</v>
      </c>
      <c r="AD147" s="249">
        <v>0.77272727272727271</v>
      </c>
      <c r="AE147" s="249">
        <v>0.51162790697674421</v>
      </c>
      <c r="AF147" s="249">
        <v>0.7441860465116279</v>
      </c>
      <c r="AG147" s="249">
        <v>0.76190476190476186</v>
      </c>
      <c r="AH147" s="249">
        <v>0.68421052631578949</v>
      </c>
      <c r="AI147" s="249">
        <v>0.72727272727272729</v>
      </c>
      <c r="AJ147" s="249">
        <v>0.83720930232558144</v>
      </c>
      <c r="AK147" s="249">
        <v>0.84090909090909094</v>
      </c>
      <c r="AL147" s="249">
        <v>0.90909090909090906</v>
      </c>
      <c r="AM147" s="249">
        <v>0.79545454545454541</v>
      </c>
      <c r="AN147" s="249">
        <v>0.61363636363636365</v>
      </c>
      <c r="AO147" s="249">
        <v>0.77272727272727271</v>
      </c>
      <c r="AP147" s="249">
        <v>0.88372093023255816</v>
      </c>
      <c r="AQ147" s="349"/>
      <c r="AR147" s="350"/>
      <c r="AS147" s="350"/>
      <c r="AT147" s="351"/>
      <c r="AU147" s="124"/>
      <c r="AV147" s="124"/>
      <c r="AW147" s="124"/>
      <c r="AX147" s="124"/>
      <c r="AY147" s="124"/>
    </row>
    <row r="148" spans="1:52" x14ac:dyDescent="0.35">
      <c r="B148" s="367"/>
      <c r="C148" s="61">
        <v>2018</v>
      </c>
      <c r="D148" s="61">
        <v>45</v>
      </c>
      <c r="E148" s="61">
        <v>101</v>
      </c>
      <c r="F148" s="252">
        <v>0.44554455445544555</v>
      </c>
      <c r="G148" s="53">
        <v>0.81818181818181823</v>
      </c>
      <c r="H148" s="53">
        <v>0.88636363636363635</v>
      </c>
      <c r="I148" s="53">
        <v>0.84090909090909094</v>
      </c>
      <c r="J148" s="53">
        <v>0.75</v>
      </c>
      <c r="K148" s="53">
        <v>0.88636363636363635</v>
      </c>
      <c r="L148" s="53">
        <v>0.65909090909090906</v>
      </c>
      <c r="M148" s="53">
        <v>0.68181818181818177</v>
      </c>
      <c r="N148" s="53">
        <v>0.93181818181818177</v>
      </c>
      <c r="O148" s="53">
        <v>0.77272727272727271</v>
      </c>
      <c r="P148" s="53">
        <v>0.77272727272727271</v>
      </c>
      <c r="Q148" s="53">
        <v>0.7441860465116279</v>
      </c>
      <c r="R148" s="53">
        <v>0.75</v>
      </c>
      <c r="S148" s="53">
        <v>0.8</v>
      </c>
      <c r="T148" s="53">
        <v>0.66666666666666663</v>
      </c>
      <c r="U148" s="53">
        <v>0.64444444444444449</v>
      </c>
      <c r="V148" s="53">
        <v>0.68888888888888888</v>
      </c>
      <c r="W148" s="53">
        <v>0.65789473684210531</v>
      </c>
      <c r="X148" s="53">
        <v>0.51428571428571423</v>
      </c>
      <c r="Y148" s="53">
        <v>0.64444444444444449</v>
      </c>
      <c r="Z148" s="53">
        <v>0.56000000000000005</v>
      </c>
      <c r="AA148" s="53">
        <v>0.84090909090909094</v>
      </c>
      <c r="AB148" s="53">
        <v>0.66666666666666663</v>
      </c>
      <c r="AC148" s="53">
        <v>0.77272727272727271</v>
      </c>
      <c r="AD148" s="53">
        <v>0.72727272727272729</v>
      </c>
      <c r="AE148" s="53">
        <v>0.61363636363636365</v>
      </c>
      <c r="AF148" s="53">
        <v>0.77272727272727271</v>
      </c>
      <c r="AG148" s="53">
        <v>0.79545454545454541</v>
      </c>
      <c r="AH148" s="53">
        <v>0.78048780487804881</v>
      </c>
      <c r="AI148" s="53">
        <v>0.75</v>
      </c>
      <c r="AJ148" s="53">
        <v>0.77272727272727271</v>
      </c>
      <c r="AK148" s="53">
        <v>0.65909090909090906</v>
      </c>
      <c r="AL148" s="53">
        <v>0.72727272727272729</v>
      </c>
      <c r="AM148" s="53">
        <v>0.72093023255813948</v>
      </c>
      <c r="AN148" s="53">
        <v>0.68181818181818177</v>
      </c>
      <c r="AO148" s="53">
        <v>0.59090909090909094</v>
      </c>
      <c r="AP148" s="53">
        <v>0.65909090909090906</v>
      </c>
      <c r="AQ148" s="53">
        <v>0.83333333333333337</v>
      </c>
      <c r="AR148" s="53">
        <v>0.80952380952380953</v>
      </c>
      <c r="AS148" s="53">
        <v>0.7857142857142857</v>
      </c>
      <c r="AT148" s="53">
        <v>0</v>
      </c>
      <c r="AZ148" s="83"/>
    </row>
    <row r="149" spans="1:52" x14ac:dyDescent="0.35">
      <c r="B149" s="367"/>
      <c r="C149" s="61">
        <v>2019</v>
      </c>
      <c r="D149" s="61">
        <v>18</v>
      </c>
      <c r="E149" s="61">
        <v>98</v>
      </c>
      <c r="F149" s="252">
        <f>D149/E149</f>
        <v>0.18367346938775511</v>
      </c>
      <c r="G149" s="53">
        <v>0.77777777777777779</v>
      </c>
      <c r="H149" s="53">
        <v>0.83333333333333337</v>
      </c>
      <c r="I149" s="53">
        <v>0.72222222222222221</v>
      </c>
      <c r="J149" s="53">
        <v>0.72222222222222221</v>
      </c>
      <c r="K149" s="53">
        <v>0.72222222222222221</v>
      </c>
      <c r="L149" s="53">
        <v>0.3888888888888889</v>
      </c>
      <c r="M149" s="53">
        <v>0.55555555555555558</v>
      </c>
      <c r="N149" s="53">
        <v>0.83333333333333337</v>
      </c>
      <c r="O149" s="53">
        <v>0.66666666666666663</v>
      </c>
      <c r="P149" s="53">
        <v>0.72222222222222221</v>
      </c>
      <c r="Q149" s="53">
        <v>0.83333333333333337</v>
      </c>
      <c r="R149" s="53">
        <v>0.5</v>
      </c>
      <c r="S149" s="53">
        <v>0.77777777777777779</v>
      </c>
      <c r="T149" s="53">
        <v>0.77777777777777779</v>
      </c>
      <c r="U149" s="53">
        <v>0.5</v>
      </c>
      <c r="V149" s="53">
        <v>0.66666666666666663</v>
      </c>
      <c r="W149" s="53">
        <v>0.76470588235294112</v>
      </c>
      <c r="X149" s="53">
        <v>0.33333333333333331</v>
      </c>
      <c r="Y149" s="53">
        <v>0.53846153846153844</v>
      </c>
      <c r="Z149" s="53">
        <v>0.58333333333333337</v>
      </c>
      <c r="AA149" s="53">
        <v>0.77777777777777779</v>
      </c>
      <c r="AB149" s="53">
        <v>0.8125</v>
      </c>
      <c r="AC149" s="53">
        <v>0.82352941176470584</v>
      </c>
      <c r="AD149" s="53">
        <v>0.70588235294117652</v>
      </c>
      <c r="AE149" s="53">
        <v>0.29411764705882354</v>
      </c>
      <c r="AF149" s="53">
        <v>0.66666666666666663</v>
      </c>
      <c r="AG149" s="53">
        <v>0.88235294117647056</v>
      </c>
      <c r="AH149" s="53">
        <v>0.6470588235294118</v>
      </c>
      <c r="AI149" s="53">
        <v>0.5</v>
      </c>
      <c r="AJ149" s="53">
        <v>0.88888888888888884</v>
      </c>
      <c r="AK149" s="53">
        <v>0.72222222222222221</v>
      </c>
      <c r="AL149" s="53">
        <v>0.83333333333333337</v>
      </c>
      <c r="AM149" s="53">
        <v>0.55555555555555558</v>
      </c>
      <c r="AN149" s="53">
        <v>0.55555555555555558</v>
      </c>
      <c r="AO149" s="53">
        <v>0.61111111111111116</v>
      </c>
      <c r="AP149" s="53">
        <v>0.77777777777777779</v>
      </c>
      <c r="AQ149" s="53">
        <v>0.6470588235294118</v>
      </c>
      <c r="AR149" s="53">
        <v>0.72222222222222221</v>
      </c>
      <c r="AS149" s="53">
        <v>0.76470588235294112</v>
      </c>
      <c r="AT149" s="53" t="s">
        <v>66</v>
      </c>
      <c r="AZ149" s="83"/>
    </row>
    <row r="150" spans="1:52" x14ac:dyDescent="0.35">
      <c r="B150" s="367"/>
      <c r="C150" s="61">
        <v>2020</v>
      </c>
      <c r="D150" s="61">
        <v>20</v>
      </c>
      <c r="E150" s="61">
        <v>96</v>
      </c>
      <c r="F150" s="252">
        <f>D150/E150</f>
        <v>0.20833333333333334</v>
      </c>
      <c r="G150" s="53">
        <v>0.8</v>
      </c>
      <c r="H150" s="53">
        <v>0.8</v>
      </c>
      <c r="I150" s="53">
        <v>0.65</v>
      </c>
      <c r="J150" s="53">
        <v>0.75</v>
      </c>
      <c r="K150" s="53">
        <v>0.75</v>
      </c>
      <c r="L150" s="53">
        <v>0.65</v>
      </c>
      <c r="M150" s="53">
        <v>0.55000000000000004</v>
      </c>
      <c r="N150" s="53">
        <v>0.75</v>
      </c>
      <c r="O150" s="53">
        <v>0.6</v>
      </c>
      <c r="P150" s="53">
        <v>0.7</v>
      </c>
      <c r="Q150" s="53">
        <v>0.75</v>
      </c>
      <c r="R150" s="53">
        <v>0.55000000000000004</v>
      </c>
      <c r="S150" s="53">
        <v>0.75</v>
      </c>
      <c r="T150" s="53">
        <v>0.7</v>
      </c>
      <c r="U150" s="53">
        <v>0.5</v>
      </c>
      <c r="V150" s="53">
        <v>0.6</v>
      </c>
      <c r="W150" s="53">
        <v>0.76470000000000005</v>
      </c>
      <c r="X150" s="53">
        <v>0.63600000000000001</v>
      </c>
      <c r="Y150" s="53">
        <v>0.61499999999999999</v>
      </c>
      <c r="Z150" s="53">
        <v>0.66669999999999996</v>
      </c>
      <c r="AA150" s="53">
        <v>0.75</v>
      </c>
      <c r="AB150" s="53">
        <v>0.55000000000000004</v>
      </c>
      <c r="AC150" s="53">
        <v>0.6</v>
      </c>
      <c r="AD150" s="53">
        <v>0.65</v>
      </c>
      <c r="AE150" s="53">
        <v>0.5</v>
      </c>
      <c r="AF150" s="53">
        <v>0.7</v>
      </c>
      <c r="AG150" s="53">
        <v>0.65</v>
      </c>
      <c r="AH150" s="53">
        <v>0.5</v>
      </c>
      <c r="AI150" s="53">
        <v>0.7</v>
      </c>
      <c r="AJ150" s="53">
        <v>0.55000000000000004</v>
      </c>
      <c r="AK150" s="53">
        <v>0.5</v>
      </c>
      <c r="AL150" s="53">
        <v>0.85</v>
      </c>
      <c r="AM150" s="53">
        <v>0.55000000000000004</v>
      </c>
      <c r="AN150" s="53">
        <v>0.5</v>
      </c>
      <c r="AO150" s="53">
        <v>0.55000000000000004</v>
      </c>
      <c r="AP150" s="53">
        <v>0.6</v>
      </c>
      <c r="AQ150" s="53">
        <v>0.85</v>
      </c>
      <c r="AR150" s="53">
        <v>0.83330000000000004</v>
      </c>
      <c r="AS150" s="53">
        <v>0.61099999999999999</v>
      </c>
      <c r="AT150" s="53" t="s">
        <v>66</v>
      </c>
      <c r="AZ150" s="83"/>
    </row>
    <row r="151" spans="1:52" ht="15" customHeight="1" x14ac:dyDescent="0.35">
      <c r="B151" s="368"/>
      <c r="C151" s="369" t="s">
        <v>159</v>
      </c>
      <c r="D151" s="369"/>
      <c r="E151" s="369"/>
      <c r="F151" s="369"/>
      <c r="G151" s="33">
        <f>G150-G149</f>
        <v>2.2222222222222254E-2</v>
      </c>
      <c r="H151" s="33">
        <f t="shared" ref="H151:AS151" si="42">H150-H149</f>
        <v>-3.3333333333333326E-2</v>
      </c>
      <c r="I151" s="33">
        <f t="shared" si="42"/>
        <v>-7.2222222222222188E-2</v>
      </c>
      <c r="J151" s="33">
        <f t="shared" si="42"/>
        <v>2.777777777777779E-2</v>
      </c>
      <c r="K151" s="33">
        <f t="shared" si="42"/>
        <v>2.777777777777779E-2</v>
      </c>
      <c r="L151" s="33">
        <f t="shared" si="42"/>
        <v>0.26111111111111113</v>
      </c>
      <c r="M151" s="33">
        <f t="shared" si="42"/>
        <v>-5.5555555555555358E-3</v>
      </c>
      <c r="N151" s="33">
        <f t="shared" si="42"/>
        <v>-8.333333333333337E-2</v>
      </c>
      <c r="O151" s="33">
        <f t="shared" si="42"/>
        <v>-6.6666666666666652E-2</v>
      </c>
      <c r="P151" s="33">
        <f t="shared" si="42"/>
        <v>-2.2222222222222254E-2</v>
      </c>
      <c r="Q151" s="33">
        <f t="shared" si="42"/>
        <v>-8.333333333333337E-2</v>
      </c>
      <c r="R151" s="33">
        <f t="shared" si="42"/>
        <v>5.0000000000000044E-2</v>
      </c>
      <c r="S151" s="33">
        <f t="shared" si="42"/>
        <v>-2.777777777777779E-2</v>
      </c>
      <c r="T151" s="33">
        <f t="shared" si="42"/>
        <v>-7.7777777777777835E-2</v>
      </c>
      <c r="U151" s="33">
        <f t="shared" si="42"/>
        <v>0</v>
      </c>
      <c r="V151" s="33">
        <f t="shared" si="42"/>
        <v>-6.6666666666666652E-2</v>
      </c>
      <c r="W151" s="33">
        <f t="shared" si="42"/>
        <v>-5.8823529410778619E-6</v>
      </c>
      <c r="X151" s="33">
        <f t="shared" si="42"/>
        <v>0.30266666666666669</v>
      </c>
      <c r="Y151" s="33">
        <f t="shared" si="42"/>
        <v>7.6538461538461555E-2</v>
      </c>
      <c r="Z151" s="33">
        <f t="shared" si="42"/>
        <v>8.3366666666666589E-2</v>
      </c>
      <c r="AA151" s="33">
        <f t="shared" si="42"/>
        <v>-2.777777777777779E-2</v>
      </c>
      <c r="AB151" s="33">
        <f t="shared" si="42"/>
        <v>-0.26249999999999996</v>
      </c>
      <c r="AC151" s="33">
        <f t="shared" si="42"/>
        <v>-0.22352941176470587</v>
      </c>
      <c r="AD151" s="33">
        <f t="shared" si="42"/>
        <v>-5.5882352941176494E-2</v>
      </c>
      <c r="AE151" s="33">
        <f t="shared" si="42"/>
        <v>0.20588235294117646</v>
      </c>
      <c r="AF151" s="33">
        <f t="shared" si="42"/>
        <v>3.3333333333333326E-2</v>
      </c>
      <c r="AG151" s="33">
        <f t="shared" si="42"/>
        <v>-0.23235294117647054</v>
      </c>
      <c r="AH151" s="33">
        <f t="shared" si="42"/>
        <v>-0.1470588235294118</v>
      </c>
      <c r="AI151" s="33">
        <f t="shared" si="42"/>
        <v>0.19999999999999996</v>
      </c>
      <c r="AJ151" s="33">
        <f t="shared" si="42"/>
        <v>-0.3388888888888888</v>
      </c>
      <c r="AK151" s="33">
        <f t="shared" si="42"/>
        <v>-0.22222222222222221</v>
      </c>
      <c r="AL151" s="33">
        <f t="shared" si="42"/>
        <v>1.6666666666666607E-2</v>
      </c>
      <c r="AM151" s="33">
        <f t="shared" si="42"/>
        <v>-5.5555555555555358E-3</v>
      </c>
      <c r="AN151" s="33">
        <f t="shared" si="42"/>
        <v>-5.555555555555558E-2</v>
      </c>
      <c r="AO151" s="33">
        <f t="shared" si="42"/>
        <v>-6.1111111111111116E-2</v>
      </c>
      <c r="AP151" s="33">
        <f t="shared" si="42"/>
        <v>-0.17777777777777781</v>
      </c>
      <c r="AQ151" s="33">
        <f t="shared" si="42"/>
        <v>0.20294117647058818</v>
      </c>
      <c r="AR151" s="33">
        <f t="shared" si="42"/>
        <v>0.11107777777777783</v>
      </c>
      <c r="AS151" s="33">
        <f t="shared" si="42"/>
        <v>-0.15370588235294114</v>
      </c>
      <c r="AT151" s="53" t="s">
        <v>66</v>
      </c>
      <c r="AZ151" s="83"/>
    </row>
    <row r="152" spans="1:52" s="5" customFormat="1" x14ac:dyDescent="0.35">
      <c r="A152" s="40"/>
      <c r="B152" s="49"/>
      <c r="C152" s="50"/>
      <c r="D152" s="50"/>
      <c r="E152" s="50"/>
      <c r="F152" s="17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51"/>
      <c r="AV152" s="51"/>
      <c r="AW152" s="51"/>
      <c r="AX152" s="51"/>
      <c r="AY152" s="51"/>
      <c r="AZ152" s="331"/>
    </row>
    <row r="153" spans="1:52" hidden="1" x14ac:dyDescent="0.35">
      <c r="B153" s="91"/>
      <c r="C153" s="30">
        <v>2010</v>
      </c>
      <c r="D153" s="30"/>
      <c r="E153" s="30"/>
      <c r="F153" s="171"/>
      <c r="G153" s="10">
        <v>1</v>
      </c>
      <c r="H153" s="10">
        <v>0.93333333333333335</v>
      </c>
      <c r="I153" s="10">
        <v>1</v>
      </c>
      <c r="J153" s="15" t="s">
        <v>52</v>
      </c>
      <c r="K153" s="32" t="s">
        <v>52</v>
      </c>
      <c r="L153" s="10">
        <v>0.73333333333333328</v>
      </c>
      <c r="M153" s="10">
        <v>0.66666666666666663</v>
      </c>
      <c r="N153" s="15" t="s">
        <v>52</v>
      </c>
      <c r="O153" s="15" t="s">
        <v>52</v>
      </c>
      <c r="P153" s="15" t="s">
        <v>52</v>
      </c>
      <c r="Q153" s="15" t="s">
        <v>52</v>
      </c>
      <c r="R153" s="15" t="s">
        <v>52</v>
      </c>
      <c r="S153" s="10">
        <v>0.73333333333333328</v>
      </c>
      <c r="T153" s="10">
        <v>0.66666666666666663</v>
      </c>
      <c r="U153" s="10">
        <v>0.8</v>
      </c>
      <c r="V153" s="32" t="s">
        <v>52</v>
      </c>
      <c r="W153" s="10">
        <v>0.73333333333333328</v>
      </c>
      <c r="X153" s="15" t="s">
        <v>52</v>
      </c>
      <c r="Y153" s="10">
        <v>0.4</v>
      </c>
      <c r="Z153" s="10">
        <v>0.4</v>
      </c>
      <c r="AA153" s="10">
        <v>0.93333333333333335</v>
      </c>
      <c r="AB153" s="10">
        <v>0.8666666666666667</v>
      </c>
      <c r="AC153" s="10">
        <v>0.8666666666666667</v>
      </c>
      <c r="AD153" s="15" t="s">
        <v>52</v>
      </c>
      <c r="AE153" s="15" t="s">
        <v>52</v>
      </c>
      <c r="AF153" s="10">
        <v>0.53333333333333333</v>
      </c>
      <c r="AG153" s="10">
        <v>0.8666666666666667</v>
      </c>
      <c r="AH153" s="10">
        <v>0.4</v>
      </c>
      <c r="AI153" s="15" t="s">
        <v>52</v>
      </c>
      <c r="AJ153" s="10">
        <v>0.8</v>
      </c>
      <c r="AK153" s="15" t="s">
        <v>52</v>
      </c>
      <c r="AL153" s="10">
        <v>0.73333333333333328</v>
      </c>
      <c r="AM153" s="15" t="s">
        <v>52</v>
      </c>
      <c r="AN153" s="15" t="s">
        <v>52</v>
      </c>
      <c r="AO153" s="15" t="s">
        <v>52</v>
      </c>
      <c r="AP153" s="32" t="s">
        <v>52</v>
      </c>
      <c r="AQ153" s="15"/>
      <c r="AR153" s="15"/>
      <c r="AS153" s="15"/>
      <c r="AT153" s="15"/>
      <c r="AZ153" s="83"/>
    </row>
    <row r="154" spans="1:52" ht="14.5" hidden="1" customHeight="1" x14ac:dyDescent="0.35">
      <c r="B154" s="86"/>
      <c r="C154" s="240">
        <v>2011</v>
      </c>
      <c r="D154" s="61">
        <v>15</v>
      </c>
      <c r="E154" s="61"/>
      <c r="F154" s="173"/>
      <c r="G154" s="10">
        <v>0.8666666666666667</v>
      </c>
      <c r="H154" s="10">
        <v>0.8666666666666667</v>
      </c>
      <c r="I154" s="10">
        <v>0.93333333333333335</v>
      </c>
      <c r="J154" s="15" t="s">
        <v>52</v>
      </c>
      <c r="K154" s="32" t="s">
        <v>52</v>
      </c>
      <c r="L154" s="10">
        <v>0.66666666666666663</v>
      </c>
      <c r="M154" s="10">
        <v>0.73333333333333328</v>
      </c>
      <c r="N154" s="15" t="s">
        <v>52</v>
      </c>
      <c r="O154" s="15" t="s">
        <v>52</v>
      </c>
      <c r="P154" s="15" t="s">
        <v>52</v>
      </c>
      <c r="Q154" s="15" t="s">
        <v>52</v>
      </c>
      <c r="R154" s="15" t="s">
        <v>52</v>
      </c>
      <c r="S154" s="10">
        <v>0.66666666666666663</v>
      </c>
      <c r="T154" s="10">
        <v>0.66666666666666663</v>
      </c>
      <c r="U154" s="10">
        <v>0.46666666666666667</v>
      </c>
      <c r="V154" s="32" t="s">
        <v>52</v>
      </c>
      <c r="W154" s="10">
        <v>0.7857142857142857</v>
      </c>
      <c r="X154" s="15" t="s">
        <v>52</v>
      </c>
      <c r="Y154" s="10">
        <v>0.5714285714285714</v>
      </c>
      <c r="Z154" s="10">
        <v>0.35714285714285715</v>
      </c>
      <c r="AA154" s="10">
        <v>0.8</v>
      </c>
      <c r="AB154" s="10">
        <v>0.93333333333333335</v>
      </c>
      <c r="AC154" s="10">
        <v>0.8666666666666667</v>
      </c>
      <c r="AD154" s="15" t="s">
        <v>52</v>
      </c>
      <c r="AE154" s="15" t="s">
        <v>52</v>
      </c>
      <c r="AF154" s="10">
        <v>0.46666666666666667</v>
      </c>
      <c r="AG154" s="10">
        <v>0.8</v>
      </c>
      <c r="AH154" s="10">
        <v>0.26666666666666666</v>
      </c>
      <c r="AI154" s="15" t="s">
        <v>52</v>
      </c>
      <c r="AJ154" s="10">
        <v>0.8</v>
      </c>
      <c r="AK154" s="15" t="s">
        <v>52</v>
      </c>
      <c r="AL154" s="10">
        <v>0.8</v>
      </c>
      <c r="AM154" s="15" t="s">
        <v>52</v>
      </c>
      <c r="AN154" s="15" t="s">
        <v>52</v>
      </c>
      <c r="AO154" s="15" t="s">
        <v>52</v>
      </c>
      <c r="AP154" s="32" t="s">
        <v>52</v>
      </c>
      <c r="AQ154" s="15"/>
      <c r="AR154" s="15"/>
      <c r="AS154" s="15"/>
      <c r="AT154" s="15"/>
      <c r="AZ154" s="83"/>
    </row>
    <row r="155" spans="1:52" s="217" customFormat="1" ht="14.5" hidden="1" customHeight="1" x14ac:dyDescent="0.35">
      <c r="A155" s="215"/>
      <c r="B155" s="366" t="s">
        <v>77</v>
      </c>
      <c r="C155" s="323">
        <v>2012</v>
      </c>
      <c r="D155" s="211">
        <v>13</v>
      </c>
      <c r="E155" s="211"/>
      <c r="F155" s="216">
        <v>0.16883116883116883</v>
      </c>
      <c r="G155" s="10">
        <v>0.76923076923076927</v>
      </c>
      <c r="H155" s="10">
        <v>0.69230769230769229</v>
      </c>
      <c r="I155" s="10">
        <v>0.61538461538461542</v>
      </c>
      <c r="J155" s="15" t="s">
        <v>52</v>
      </c>
      <c r="K155" s="10" t="s">
        <v>52</v>
      </c>
      <c r="L155" s="10">
        <v>0.46153846153846156</v>
      </c>
      <c r="M155" s="10">
        <v>0.69230769230769229</v>
      </c>
      <c r="N155" s="15" t="s">
        <v>52</v>
      </c>
      <c r="O155" s="15" t="s">
        <v>52</v>
      </c>
      <c r="P155" s="15" t="s">
        <v>52</v>
      </c>
      <c r="Q155" s="15" t="s">
        <v>52</v>
      </c>
      <c r="R155" s="15" t="s">
        <v>52</v>
      </c>
      <c r="S155" s="10">
        <v>0.38461538461538464</v>
      </c>
      <c r="T155" s="10">
        <v>0.38461538461538464</v>
      </c>
      <c r="U155" s="10">
        <v>0.30769230769230771</v>
      </c>
      <c r="V155" s="10" t="s">
        <v>52</v>
      </c>
      <c r="W155" s="10">
        <v>0.30769230769230771</v>
      </c>
      <c r="X155" s="15" t="s">
        <v>52</v>
      </c>
      <c r="Y155" s="10">
        <v>0.30769230769230771</v>
      </c>
      <c r="Z155" s="10">
        <v>0.25</v>
      </c>
      <c r="AA155" s="10">
        <v>0.69230769230769229</v>
      </c>
      <c r="AB155" s="10">
        <v>0.69230769230769229</v>
      </c>
      <c r="AC155" s="10">
        <v>0.46153846153846156</v>
      </c>
      <c r="AD155" s="15" t="s">
        <v>52</v>
      </c>
      <c r="AE155" s="15" t="s">
        <v>52</v>
      </c>
      <c r="AF155" s="10">
        <v>0.30769230769230771</v>
      </c>
      <c r="AG155" s="10">
        <v>0.53846153846153844</v>
      </c>
      <c r="AH155" s="10">
        <v>0.30769230769230771</v>
      </c>
      <c r="AI155" s="15" t="s">
        <v>52</v>
      </c>
      <c r="AJ155" s="10">
        <v>0.61538461538461542</v>
      </c>
      <c r="AK155" s="15" t="s">
        <v>52</v>
      </c>
      <c r="AL155" s="10">
        <v>0.61538461538461542</v>
      </c>
      <c r="AM155" s="15" t="s">
        <v>52</v>
      </c>
      <c r="AN155" s="15" t="s">
        <v>52</v>
      </c>
      <c r="AO155" s="15" t="s">
        <v>52</v>
      </c>
      <c r="AP155" s="10" t="s">
        <v>52</v>
      </c>
      <c r="AQ155" s="15"/>
      <c r="AR155" s="15"/>
      <c r="AS155" s="15"/>
      <c r="AT155" s="15"/>
      <c r="AU155" s="218"/>
      <c r="AV155" s="218"/>
      <c r="AW155" s="218"/>
      <c r="AX155" s="218"/>
      <c r="AY155" s="218"/>
      <c r="AZ155" s="332"/>
    </row>
    <row r="156" spans="1:52" hidden="1" x14ac:dyDescent="0.35">
      <c r="B156" s="367"/>
      <c r="C156" s="240">
        <v>2013</v>
      </c>
      <c r="D156" s="61">
        <v>29</v>
      </c>
      <c r="E156" s="244">
        <v>95</v>
      </c>
      <c r="F156" s="252">
        <v>0.30526315789473685</v>
      </c>
      <c r="G156" s="12">
        <v>0.75862068965517238</v>
      </c>
      <c r="H156" s="12">
        <v>0.8214285714285714</v>
      </c>
      <c r="I156" s="12">
        <v>0.75862068965517238</v>
      </c>
      <c r="J156" s="15" t="s">
        <v>52</v>
      </c>
      <c r="K156" s="33" t="s">
        <v>52</v>
      </c>
      <c r="L156" s="12">
        <v>0.62068965517241381</v>
      </c>
      <c r="M156" s="12">
        <v>0.68965517241379315</v>
      </c>
      <c r="N156" s="15" t="s">
        <v>52</v>
      </c>
      <c r="O156" s="15" t="s">
        <v>52</v>
      </c>
      <c r="P156" s="15" t="s">
        <v>52</v>
      </c>
      <c r="Q156" s="15" t="s">
        <v>52</v>
      </c>
      <c r="R156" s="15" t="s">
        <v>52</v>
      </c>
      <c r="S156" s="12">
        <v>0.65517241379310343</v>
      </c>
      <c r="T156" s="12">
        <v>0.68965517241379315</v>
      </c>
      <c r="U156" s="12">
        <v>0.6785714285714286</v>
      </c>
      <c r="V156" s="33" t="s">
        <v>52</v>
      </c>
      <c r="W156" s="12">
        <v>0.75</v>
      </c>
      <c r="X156" s="15" t="s">
        <v>52</v>
      </c>
      <c r="Y156" s="12">
        <v>0.5357142857142857</v>
      </c>
      <c r="Z156" s="12">
        <v>0.32142857142857145</v>
      </c>
      <c r="AA156" s="12">
        <v>0.89655172413793105</v>
      </c>
      <c r="AB156" s="12">
        <v>0.75</v>
      </c>
      <c r="AC156" s="12">
        <v>0.89655172413793105</v>
      </c>
      <c r="AD156" s="15" t="s">
        <v>52</v>
      </c>
      <c r="AE156" s="15" t="s">
        <v>52</v>
      </c>
      <c r="AF156" s="12">
        <v>0.58620689655172409</v>
      </c>
      <c r="AG156" s="12">
        <v>0.82758620689655171</v>
      </c>
      <c r="AH156" s="12">
        <v>0.5714285714285714</v>
      </c>
      <c r="AI156" s="15" t="s">
        <v>52</v>
      </c>
      <c r="AJ156" s="12">
        <v>0.93103448275862066</v>
      </c>
      <c r="AK156" s="15" t="s">
        <v>52</v>
      </c>
      <c r="AL156" s="12">
        <v>0.96551724137931039</v>
      </c>
      <c r="AM156" s="15" t="s">
        <v>52</v>
      </c>
      <c r="AN156" s="15" t="s">
        <v>52</v>
      </c>
      <c r="AO156" s="15" t="s">
        <v>52</v>
      </c>
      <c r="AP156" s="33" t="s">
        <v>52</v>
      </c>
      <c r="AQ156" s="15"/>
      <c r="AR156" s="15"/>
      <c r="AS156" s="15"/>
      <c r="AT156" s="15"/>
      <c r="AZ156" s="83"/>
    </row>
    <row r="157" spans="1:52" x14ac:dyDescent="0.35">
      <c r="B157" s="367"/>
      <c r="C157" s="240">
        <v>2014</v>
      </c>
      <c r="D157" s="61">
        <v>29</v>
      </c>
      <c r="E157" s="244">
        <v>77</v>
      </c>
      <c r="F157" s="252">
        <v>0.37662337662337664</v>
      </c>
      <c r="G157" s="12">
        <v>0.82758620689655171</v>
      </c>
      <c r="H157" s="12">
        <v>0.82758620689655171</v>
      </c>
      <c r="I157" s="12">
        <v>0.89655172413793105</v>
      </c>
      <c r="J157" s="12">
        <v>0.89655172413793105</v>
      </c>
      <c r="K157" s="12">
        <v>0.8571428571428571</v>
      </c>
      <c r="L157" s="12">
        <v>0.65517241379310343</v>
      </c>
      <c r="M157" s="12">
        <v>0.7931034482758621</v>
      </c>
      <c r="N157" s="12">
        <v>0.86206896551724133</v>
      </c>
      <c r="O157" s="12">
        <v>0.7931034482758621</v>
      </c>
      <c r="P157" s="12">
        <v>0.7931034482758621</v>
      </c>
      <c r="Q157" s="12">
        <v>0.82758620689655171</v>
      </c>
      <c r="R157" s="12">
        <v>0.72413793103448276</v>
      </c>
      <c r="S157" s="12">
        <v>0.86206896551724133</v>
      </c>
      <c r="T157" s="12">
        <v>0.72413793103448276</v>
      </c>
      <c r="U157" s="12">
        <v>0.65517241379310343</v>
      </c>
      <c r="V157" s="12">
        <v>0.68965517241379315</v>
      </c>
      <c r="W157" s="12">
        <v>0.76</v>
      </c>
      <c r="X157" s="12">
        <v>0.72727272727272729</v>
      </c>
      <c r="Y157" s="12">
        <v>0.9</v>
      </c>
      <c r="Z157" s="12">
        <v>0.73684210526315785</v>
      </c>
      <c r="AA157" s="12">
        <v>0.8571428571428571</v>
      </c>
      <c r="AB157" s="12">
        <v>0.7931034482758621</v>
      </c>
      <c r="AC157" s="12">
        <v>0.7931034482758621</v>
      </c>
      <c r="AD157" s="12">
        <v>0.6428571428571429</v>
      </c>
      <c r="AE157" s="12">
        <v>0.55172413793103448</v>
      </c>
      <c r="AF157" s="12">
        <v>0.66666666666666663</v>
      </c>
      <c r="AG157" s="12">
        <v>0.81481481481481477</v>
      </c>
      <c r="AH157" s="12">
        <v>0.84</v>
      </c>
      <c r="AI157" s="12">
        <v>0.79166666666666663</v>
      </c>
      <c r="AJ157" s="12">
        <v>0.8214285714285714</v>
      </c>
      <c r="AK157" s="12">
        <v>0.6785714285714286</v>
      </c>
      <c r="AL157" s="12">
        <v>0.8571428571428571</v>
      </c>
      <c r="AM157" s="12">
        <v>0.7142857142857143</v>
      </c>
      <c r="AN157" s="12">
        <v>0.7142857142857143</v>
      </c>
      <c r="AO157" s="12">
        <v>0.75</v>
      </c>
      <c r="AP157" s="12">
        <v>0.86206896551724133</v>
      </c>
      <c r="AQ157" s="343" t="s">
        <v>54</v>
      </c>
      <c r="AR157" s="344"/>
      <c r="AS157" s="344"/>
      <c r="AT157" s="345"/>
      <c r="AZ157" s="83"/>
    </row>
    <row r="158" spans="1:52" x14ac:dyDescent="0.35">
      <c r="B158" s="367"/>
      <c r="C158" s="75">
        <v>2015</v>
      </c>
      <c r="D158" s="61">
        <v>42</v>
      </c>
      <c r="E158" s="61">
        <v>96</v>
      </c>
      <c r="F158" s="252">
        <v>0.4329896907216495</v>
      </c>
      <c r="G158" s="12">
        <v>0.9285714285714286</v>
      </c>
      <c r="H158" s="12">
        <v>0.97619047619047616</v>
      </c>
      <c r="I158" s="12">
        <v>0.90476190476190477</v>
      </c>
      <c r="J158" s="12">
        <v>0.97619047619047616</v>
      </c>
      <c r="K158" s="12">
        <v>0.90476190476190477</v>
      </c>
      <c r="L158" s="12">
        <v>0.7857142857142857</v>
      </c>
      <c r="M158" s="12">
        <v>0.7857142857142857</v>
      </c>
      <c r="N158" s="12">
        <v>0.90476190476190477</v>
      </c>
      <c r="O158" s="12">
        <v>0.69047619047619047</v>
      </c>
      <c r="P158" s="12">
        <v>0.88095238095238093</v>
      </c>
      <c r="Q158" s="12">
        <v>0.8571428571428571</v>
      </c>
      <c r="R158" s="12">
        <v>0.7142857142857143</v>
      </c>
      <c r="S158" s="12">
        <v>0.73809523809523814</v>
      </c>
      <c r="T158" s="12">
        <v>0.80952380952380953</v>
      </c>
      <c r="U158" s="12">
        <v>0.69047619047619047</v>
      </c>
      <c r="V158" s="12">
        <v>0.76190476190476186</v>
      </c>
      <c r="W158" s="12">
        <v>0.88571428571428568</v>
      </c>
      <c r="X158" s="12">
        <v>0.7142857142857143</v>
      </c>
      <c r="Y158" s="12">
        <v>0.75</v>
      </c>
      <c r="Z158" s="12">
        <v>0.7</v>
      </c>
      <c r="AA158" s="12">
        <v>0.9285714285714286</v>
      </c>
      <c r="AB158" s="12">
        <v>0.8571428571428571</v>
      </c>
      <c r="AC158" s="12">
        <v>0.8571428571428571</v>
      </c>
      <c r="AD158" s="12">
        <v>0.75609756097560976</v>
      </c>
      <c r="AE158" s="12">
        <v>0.70731707317073167</v>
      </c>
      <c r="AF158" s="12">
        <v>0.59523809523809523</v>
      </c>
      <c r="AG158" s="12">
        <v>0.69047619047619047</v>
      </c>
      <c r="AH158" s="12">
        <v>0.75</v>
      </c>
      <c r="AI158" s="12">
        <v>0.68292682926829273</v>
      </c>
      <c r="AJ158" s="12">
        <v>0.9285714285714286</v>
      </c>
      <c r="AK158" s="12">
        <v>0.80952380952380953</v>
      </c>
      <c r="AL158" s="12">
        <v>0.88095238095238093</v>
      </c>
      <c r="AM158" s="12">
        <v>0.8571428571428571</v>
      </c>
      <c r="AN158" s="12">
        <v>0.61904761904761907</v>
      </c>
      <c r="AO158" s="12">
        <v>0.80952380952380953</v>
      </c>
      <c r="AP158" s="12">
        <v>0.8571428571428571</v>
      </c>
      <c r="AQ158" s="346"/>
      <c r="AR158" s="347"/>
      <c r="AS158" s="347"/>
      <c r="AT158" s="348"/>
      <c r="AZ158" s="83"/>
    </row>
    <row r="159" spans="1:52" s="238" customFormat="1" x14ac:dyDescent="0.35">
      <c r="A159" s="236"/>
      <c r="B159" s="367"/>
      <c r="C159" s="237">
        <v>2016</v>
      </c>
      <c r="D159" s="237">
        <v>46</v>
      </c>
      <c r="E159" s="237">
        <v>92</v>
      </c>
      <c r="F159" s="255">
        <v>0.5</v>
      </c>
      <c r="G159" s="249">
        <v>0.84444444444444444</v>
      </c>
      <c r="H159" s="210">
        <v>0.8666666666666667</v>
      </c>
      <c r="I159" s="210">
        <v>0.84782608695652173</v>
      </c>
      <c r="J159" s="210">
        <v>0.80434782608695654</v>
      </c>
      <c r="K159" s="210">
        <v>0.82608695652173914</v>
      </c>
      <c r="L159" s="210">
        <v>0.55555555555555558</v>
      </c>
      <c r="M159" s="210">
        <v>0.68888888888888888</v>
      </c>
      <c r="N159" s="210">
        <v>0.91111111111111109</v>
      </c>
      <c r="O159" s="210">
        <v>0.71739130434782605</v>
      </c>
      <c r="P159" s="210">
        <v>0.82608695652173914</v>
      </c>
      <c r="Q159" s="210">
        <v>0.89130434782608692</v>
      </c>
      <c r="R159" s="210">
        <v>0.73913043478260865</v>
      </c>
      <c r="S159" s="210">
        <v>0.73913043478260865</v>
      </c>
      <c r="T159" s="210">
        <v>0.67391304347826086</v>
      </c>
      <c r="U159" s="210">
        <v>0.60869565217391308</v>
      </c>
      <c r="V159" s="210">
        <v>0.82608695652173914</v>
      </c>
      <c r="W159" s="210">
        <v>0.77500000000000002</v>
      </c>
      <c r="X159" s="210">
        <v>0.67647058823529416</v>
      </c>
      <c r="Y159" s="210">
        <v>0.69696969696969702</v>
      </c>
      <c r="Z159" s="210">
        <v>0.6428571428571429</v>
      </c>
      <c r="AA159" s="210">
        <v>0.84782608695652173</v>
      </c>
      <c r="AB159" s="210">
        <v>0.75</v>
      </c>
      <c r="AC159" s="210">
        <v>0.82608695652173914</v>
      </c>
      <c r="AD159" s="210">
        <v>0.65217391304347827</v>
      </c>
      <c r="AE159" s="210">
        <v>0.5</v>
      </c>
      <c r="AF159" s="210">
        <v>0.54347826086956519</v>
      </c>
      <c r="AG159" s="210">
        <v>0.68181818181818177</v>
      </c>
      <c r="AH159" s="210">
        <v>0.47499999999999998</v>
      </c>
      <c r="AI159" s="210">
        <v>0.68181818181818177</v>
      </c>
      <c r="AJ159" s="210">
        <v>0.89130434782608692</v>
      </c>
      <c r="AK159" s="210">
        <v>0.63043478260869568</v>
      </c>
      <c r="AL159" s="210">
        <v>0.78260869565217395</v>
      </c>
      <c r="AM159" s="210">
        <v>0.51111111111111107</v>
      </c>
      <c r="AN159" s="210">
        <v>0.51111111111111107</v>
      </c>
      <c r="AO159" s="210">
        <v>0.64444444444444449</v>
      </c>
      <c r="AP159" s="210">
        <v>0.84782608695652173</v>
      </c>
      <c r="AQ159" s="346"/>
      <c r="AR159" s="347"/>
      <c r="AS159" s="347"/>
      <c r="AT159" s="348"/>
      <c r="AU159" s="124"/>
      <c r="AV159" s="124"/>
      <c r="AW159" s="124"/>
      <c r="AX159" s="124"/>
      <c r="AY159" s="124"/>
    </row>
    <row r="160" spans="1:52" s="238" customFormat="1" x14ac:dyDescent="0.35">
      <c r="A160" s="236"/>
      <c r="B160" s="367"/>
      <c r="C160" s="248">
        <v>2017</v>
      </c>
      <c r="D160" s="237">
        <v>52</v>
      </c>
      <c r="E160" s="237">
        <v>96</v>
      </c>
      <c r="F160" s="255">
        <v>0.54166666666666663</v>
      </c>
      <c r="G160" s="249">
        <v>0.94230769230769229</v>
      </c>
      <c r="H160" s="249">
        <v>0.92156862745098034</v>
      </c>
      <c r="I160" s="249">
        <v>0.92307692307692313</v>
      </c>
      <c r="J160" s="249">
        <v>0.94230769230769229</v>
      </c>
      <c r="K160" s="249">
        <v>0.96153846153846156</v>
      </c>
      <c r="L160" s="249">
        <v>0.73076923076923073</v>
      </c>
      <c r="M160" s="249">
        <v>0.88461538461538458</v>
      </c>
      <c r="N160" s="249">
        <v>0.94230769230769229</v>
      </c>
      <c r="O160" s="249">
        <v>0.76923076923076927</v>
      </c>
      <c r="P160" s="249">
        <v>0.88461538461538458</v>
      </c>
      <c r="Q160" s="249">
        <v>0.88461538461538458</v>
      </c>
      <c r="R160" s="249">
        <v>0.88461538461538458</v>
      </c>
      <c r="S160" s="249">
        <v>0.78846153846153844</v>
      </c>
      <c r="T160" s="249">
        <v>0.82692307692307687</v>
      </c>
      <c r="U160" s="249">
        <v>0.82692307692307687</v>
      </c>
      <c r="V160" s="249">
        <v>0.80769230769230771</v>
      </c>
      <c r="W160" s="249">
        <v>0.77272727272727271</v>
      </c>
      <c r="X160" s="249">
        <v>0.55000000000000004</v>
      </c>
      <c r="Y160" s="249">
        <v>0.65217391304347827</v>
      </c>
      <c r="Z160" s="249">
        <v>0.5625</v>
      </c>
      <c r="AA160" s="249">
        <v>0.86538461538461542</v>
      </c>
      <c r="AB160" s="249">
        <v>0.78</v>
      </c>
      <c r="AC160" s="249">
        <v>0.86538461538461542</v>
      </c>
      <c r="AD160" s="249">
        <v>0.76923076923076927</v>
      </c>
      <c r="AE160" s="249">
        <v>0.49019607843137253</v>
      </c>
      <c r="AF160" s="249">
        <v>0.72549019607843135</v>
      </c>
      <c r="AG160" s="249">
        <v>0.74</v>
      </c>
      <c r="AH160" s="249">
        <v>0.68888888888888888</v>
      </c>
      <c r="AI160" s="249">
        <v>0.69387755102040816</v>
      </c>
      <c r="AJ160" s="249">
        <v>0.84313725490196079</v>
      </c>
      <c r="AK160" s="249">
        <v>0.84615384615384615</v>
      </c>
      <c r="AL160" s="249">
        <v>0.88461538461538458</v>
      </c>
      <c r="AM160" s="249">
        <v>0.76923076923076927</v>
      </c>
      <c r="AN160" s="249">
        <v>0.62</v>
      </c>
      <c r="AO160" s="249">
        <v>0.78431372549019607</v>
      </c>
      <c r="AP160" s="249">
        <v>0.88235294117647056</v>
      </c>
      <c r="AQ160" s="349"/>
      <c r="AR160" s="350"/>
      <c r="AS160" s="350"/>
      <c r="AT160" s="351"/>
      <c r="AU160" s="124"/>
      <c r="AV160" s="124"/>
      <c r="AW160" s="124"/>
      <c r="AX160" s="124"/>
      <c r="AY160" s="124"/>
    </row>
    <row r="161" spans="1:52" x14ac:dyDescent="0.35">
      <c r="B161" s="367"/>
      <c r="C161" s="61">
        <v>2018</v>
      </c>
      <c r="D161" s="61">
        <v>51</v>
      </c>
      <c r="E161" s="61">
        <v>132</v>
      </c>
      <c r="F161" s="252">
        <v>0.38636363636363635</v>
      </c>
      <c r="G161" s="53">
        <v>0.79591836734693877</v>
      </c>
      <c r="H161" s="53">
        <v>0.83673469387755106</v>
      </c>
      <c r="I161" s="53">
        <v>0.82</v>
      </c>
      <c r="J161" s="53">
        <v>0.74</v>
      </c>
      <c r="K161" s="53">
        <v>0.88</v>
      </c>
      <c r="L161" s="53">
        <v>0.62</v>
      </c>
      <c r="M161" s="53">
        <v>0.66</v>
      </c>
      <c r="N161" s="53">
        <v>0.88</v>
      </c>
      <c r="O161" s="53">
        <v>0.72</v>
      </c>
      <c r="P161" s="53">
        <v>0.74</v>
      </c>
      <c r="Q161" s="53">
        <v>0.73469387755102045</v>
      </c>
      <c r="R161" s="53">
        <v>0.74</v>
      </c>
      <c r="S161" s="53">
        <v>0.80392156862745101</v>
      </c>
      <c r="T161" s="53">
        <v>0.66666666666666663</v>
      </c>
      <c r="U161" s="53">
        <v>0.58823529411764708</v>
      </c>
      <c r="V161" s="53">
        <v>0.68627450980392157</v>
      </c>
      <c r="W161" s="53">
        <v>0.67500000000000004</v>
      </c>
      <c r="X161" s="53">
        <v>0.54054054054054057</v>
      </c>
      <c r="Y161" s="53">
        <v>0.6071428571428571</v>
      </c>
      <c r="Z161" s="53">
        <v>0.57692307692307687</v>
      </c>
      <c r="AA161" s="53">
        <v>0.82</v>
      </c>
      <c r="AB161" s="53">
        <v>0.82</v>
      </c>
      <c r="AC161" s="53">
        <v>0.74</v>
      </c>
      <c r="AD161" s="53">
        <v>0.7</v>
      </c>
      <c r="AE161" s="53">
        <v>0.57999999999999996</v>
      </c>
      <c r="AF161" s="53">
        <v>0.8</v>
      </c>
      <c r="AG161" s="53">
        <v>0.78</v>
      </c>
      <c r="AH161" s="53">
        <v>0.75555555555555554</v>
      </c>
      <c r="AI161" s="53">
        <v>0.70833333333333337</v>
      </c>
      <c r="AJ161" s="53">
        <v>0.78</v>
      </c>
      <c r="AK161" s="53">
        <v>0.64</v>
      </c>
      <c r="AL161" s="53">
        <v>0.7</v>
      </c>
      <c r="AM161" s="53">
        <v>0.69387755102040816</v>
      </c>
      <c r="AN161" s="53">
        <v>0.65306122448979587</v>
      </c>
      <c r="AO161" s="53">
        <v>0.5714285714285714</v>
      </c>
      <c r="AP161" s="53">
        <v>0.64</v>
      </c>
      <c r="AQ161" s="53">
        <v>0.85416666666666663</v>
      </c>
      <c r="AR161" s="53">
        <v>0.8125</v>
      </c>
      <c r="AS161" s="53">
        <v>0.8125</v>
      </c>
      <c r="AT161" s="53">
        <v>0</v>
      </c>
      <c r="AZ161" s="83"/>
    </row>
    <row r="162" spans="1:52" x14ac:dyDescent="0.35">
      <c r="B162" s="367"/>
      <c r="C162" s="61">
        <v>2019</v>
      </c>
      <c r="D162" s="61">
        <v>31</v>
      </c>
      <c r="E162" s="61">
        <f>SUM(E138,E149)</f>
        <v>161</v>
      </c>
      <c r="F162" s="252">
        <f>D162/E162</f>
        <v>0.19254658385093168</v>
      </c>
      <c r="G162" s="53">
        <v>0.77419354838709675</v>
      </c>
      <c r="H162" s="53">
        <v>0.87096774193548387</v>
      </c>
      <c r="I162" s="53">
        <v>0.83870967741935487</v>
      </c>
      <c r="J162" s="53">
        <v>0.80645161290322576</v>
      </c>
      <c r="K162" s="53">
        <v>0.83870967741935487</v>
      </c>
      <c r="L162" s="53">
        <v>0.45161290322580644</v>
      </c>
      <c r="M162" s="53">
        <v>0.64516129032258063</v>
      </c>
      <c r="N162" s="53">
        <v>0.87096774193548387</v>
      </c>
      <c r="O162" s="53">
        <v>0.70967741935483875</v>
      </c>
      <c r="P162" s="53">
        <v>0.74193548387096775</v>
      </c>
      <c r="Q162" s="53">
        <v>0.80645161290322576</v>
      </c>
      <c r="R162" s="53">
        <v>0.58064516129032262</v>
      </c>
      <c r="S162" s="53">
        <v>0.76666666666666672</v>
      </c>
      <c r="T162" s="53">
        <v>0.73333333333333328</v>
      </c>
      <c r="U162" s="53">
        <v>0.5</v>
      </c>
      <c r="V162" s="53">
        <v>0.66666666666666663</v>
      </c>
      <c r="W162" s="53">
        <v>0.79166666666666663</v>
      </c>
      <c r="X162" s="53">
        <v>0.47619047619047616</v>
      </c>
      <c r="Y162" s="53">
        <v>0.66666666666666663</v>
      </c>
      <c r="Z162" s="53">
        <v>0.70588235294117652</v>
      </c>
      <c r="AA162" s="53">
        <v>0.67741935483870963</v>
      </c>
      <c r="AB162" s="53">
        <v>0.82758620689655171</v>
      </c>
      <c r="AC162" s="53">
        <v>0.8</v>
      </c>
      <c r="AD162" s="53">
        <v>0.66666666666666663</v>
      </c>
      <c r="AE162" s="53">
        <v>0.4</v>
      </c>
      <c r="AF162" s="53">
        <v>0.74193548387096775</v>
      </c>
      <c r="AG162" s="53">
        <v>0.86206896551724133</v>
      </c>
      <c r="AH162" s="53">
        <v>0.70833333333333337</v>
      </c>
      <c r="AI162" s="53">
        <v>0.51851851851851849</v>
      </c>
      <c r="AJ162" s="53">
        <v>0.77419354838709675</v>
      </c>
      <c r="AK162" s="53">
        <v>0.67741935483870963</v>
      </c>
      <c r="AL162" s="53">
        <v>0.74193548387096775</v>
      </c>
      <c r="AM162" s="53">
        <v>0.61290322580645162</v>
      </c>
      <c r="AN162" s="53">
        <v>0.55172413793103448</v>
      </c>
      <c r="AO162" s="53">
        <v>0.54838709677419351</v>
      </c>
      <c r="AP162" s="53">
        <v>0.80645161290322576</v>
      </c>
      <c r="AQ162" s="53">
        <v>0.62068965517241381</v>
      </c>
      <c r="AR162" s="53">
        <v>0.73333333333333328</v>
      </c>
      <c r="AS162" s="53">
        <v>0.72413793103448276</v>
      </c>
      <c r="AT162" s="53" t="s">
        <v>66</v>
      </c>
      <c r="AZ162" s="83"/>
    </row>
    <row r="163" spans="1:52" x14ac:dyDescent="0.35">
      <c r="B163" s="367"/>
      <c r="C163" s="61">
        <v>2020</v>
      </c>
      <c r="D163" s="61">
        <v>26</v>
      </c>
      <c r="E163" s="61">
        <v>131</v>
      </c>
      <c r="F163" s="252">
        <f>D163/E163</f>
        <v>0.19847328244274809</v>
      </c>
      <c r="G163" s="53">
        <v>0.80769999999999997</v>
      </c>
      <c r="H163" s="53">
        <v>0.80769999999999997</v>
      </c>
      <c r="I163" s="53">
        <v>0.69199999999999995</v>
      </c>
      <c r="J163" s="53">
        <v>0.76900000000000002</v>
      </c>
      <c r="K163" s="53">
        <v>0.76900000000000002</v>
      </c>
      <c r="L163" s="53">
        <v>0.61499999999999999</v>
      </c>
      <c r="M163" s="53">
        <v>0.57689999999999997</v>
      </c>
      <c r="N163" s="53">
        <v>0.76900000000000002</v>
      </c>
      <c r="O163" s="53">
        <v>0.61499999999999999</v>
      </c>
      <c r="P163" s="53">
        <v>0.73070000000000002</v>
      </c>
      <c r="Q163" s="53">
        <v>0.80769999999999997</v>
      </c>
      <c r="R163" s="53">
        <v>0.64</v>
      </c>
      <c r="S163" s="53">
        <v>0.73070000000000002</v>
      </c>
      <c r="T163" s="53">
        <v>0.6</v>
      </c>
      <c r="U163" s="53">
        <v>0.54159999999999997</v>
      </c>
      <c r="V163" s="53">
        <v>0.6</v>
      </c>
      <c r="W163" s="53">
        <v>0.73899999999999999</v>
      </c>
      <c r="X163" s="53">
        <v>0.57099999999999995</v>
      </c>
      <c r="Y163" s="53">
        <v>0.68400000000000005</v>
      </c>
      <c r="Z163" s="53">
        <v>0.61099999999999999</v>
      </c>
      <c r="AA163" s="53">
        <v>0.80769999999999997</v>
      </c>
      <c r="AB163" s="53">
        <v>0.65</v>
      </c>
      <c r="AC163" s="53">
        <v>0.65380000000000005</v>
      </c>
      <c r="AD163" s="53">
        <v>0.69199999999999995</v>
      </c>
      <c r="AE163" s="53">
        <v>0.53849999999999998</v>
      </c>
      <c r="AF163" s="53">
        <v>0.73080000000000001</v>
      </c>
      <c r="AG163" s="53">
        <v>0.72</v>
      </c>
      <c r="AH163" s="53">
        <v>0.52170000000000005</v>
      </c>
      <c r="AI163" s="53">
        <v>0.73080000000000001</v>
      </c>
      <c r="AJ163" s="53">
        <v>0.57689999999999997</v>
      </c>
      <c r="AK163" s="53">
        <v>0.57689999999999997</v>
      </c>
      <c r="AL163" s="53">
        <v>0.80769999999999997</v>
      </c>
      <c r="AM163" s="53">
        <v>0.61539999999999995</v>
      </c>
      <c r="AN163" s="53">
        <v>0.53849999999999998</v>
      </c>
      <c r="AO163" s="53">
        <v>0.57689999999999997</v>
      </c>
      <c r="AP163" s="53">
        <v>0.65380000000000005</v>
      </c>
      <c r="AQ163" s="53">
        <v>0.80769999999999997</v>
      </c>
      <c r="AR163" s="53">
        <v>0.83330000000000004</v>
      </c>
      <c r="AS163" s="53">
        <v>0.66669999999999996</v>
      </c>
      <c r="AT163" s="53" t="s">
        <v>66</v>
      </c>
      <c r="AZ163" s="83"/>
    </row>
    <row r="164" spans="1:52" ht="15" customHeight="1" x14ac:dyDescent="0.35">
      <c r="B164" s="368"/>
      <c r="C164" s="369" t="s">
        <v>159</v>
      </c>
      <c r="D164" s="369"/>
      <c r="E164" s="369"/>
      <c r="F164" s="369"/>
      <c r="G164" s="33">
        <f>G163-G162</f>
        <v>3.3506451612903221E-2</v>
      </c>
      <c r="H164" s="33">
        <f t="shared" ref="H164:AS164" si="43">H163-H162</f>
        <v>-6.3267741935483901E-2</v>
      </c>
      <c r="I164" s="33">
        <f t="shared" si="43"/>
        <v>-0.14670967741935492</v>
      </c>
      <c r="J164" s="33">
        <f t="shared" si="43"/>
        <v>-3.7451612903225739E-2</v>
      </c>
      <c r="K164" s="33">
        <f t="shared" si="43"/>
        <v>-6.9709677419354854E-2</v>
      </c>
      <c r="L164" s="33">
        <f t="shared" si="43"/>
        <v>0.16338709677419355</v>
      </c>
      <c r="M164" s="33">
        <f t="shared" si="43"/>
        <v>-6.8261290322580659E-2</v>
      </c>
      <c r="N164" s="33">
        <f t="shared" si="43"/>
        <v>-0.10196774193548386</v>
      </c>
      <c r="O164" s="33">
        <f t="shared" si="43"/>
        <v>-9.4677419354838754E-2</v>
      </c>
      <c r="P164" s="33">
        <f t="shared" si="43"/>
        <v>-1.1235483870967733E-2</v>
      </c>
      <c r="Q164" s="33">
        <f t="shared" si="43"/>
        <v>1.2483870967742172E-3</v>
      </c>
      <c r="R164" s="33">
        <f t="shared" si="43"/>
        <v>5.9354838709677393E-2</v>
      </c>
      <c r="S164" s="33">
        <f t="shared" si="43"/>
        <v>-3.5966666666666702E-2</v>
      </c>
      <c r="T164" s="33">
        <f t="shared" si="43"/>
        <v>-0.1333333333333333</v>
      </c>
      <c r="U164" s="33">
        <f t="shared" si="43"/>
        <v>4.159999999999997E-2</v>
      </c>
      <c r="V164" s="33">
        <f t="shared" si="43"/>
        <v>-6.6666666666666652E-2</v>
      </c>
      <c r="W164" s="33">
        <f t="shared" si="43"/>
        <v>-5.2666666666666639E-2</v>
      </c>
      <c r="X164" s="33">
        <f t="shared" si="43"/>
        <v>9.4809523809523788E-2</v>
      </c>
      <c r="Y164" s="33">
        <f t="shared" si="43"/>
        <v>1.7333333333333423E-2</v>
      </c>
      <c r="Z164" s="33">
        <f t="shared" si="43"/>
        <v>-9.4882352941176529E-2</v>
      </c>
      <c r="AA164" s="33">
        <f t="shared" si="43"/>
        <v>0.13028064516129034</v>
      </c>
      <c r="AB164" s="33">
        <f t="shared" si="43"/>
        <v>-0.17758620689655169</v>
      </c>
      <c r="AC164" s="33">
        <f t="shared" si="43"/>
        <v>-0.1462</v>
      </c>
      <c r="AD164" s="33">
        <f t="shared" si="43"/>
        <v>2.5333333333333319E-2</v>
      </c>
      <c r="AE164" s="33">
        <f t="shared" si="43"/>
        <v>0.13849999999999996</v>
      </c>
      <c r="AF164" s="33">
        <f t="shared" si="43"/>
        <v>-1.1135483870967744E-2</v>
      </c>
      <c r="AG164" s="33">
        <f t="shared" si="43"/>
        <v>-0.14206896551724135</v>
      </c>
      <c r="AH164" s="33">
        <f t="shared" si="43"/>
        <v>-0.18663333333333332</v>
      </c>
      <c r="AI164" s="33">
        <f t="shared" si="43"/>
        <v>0.21228148148148152</v>
      </c>
      <c r="AJ164" s="33">
        <f t="shared" si="43"/>
        <v>-0.19729354838709678</v>
      </c>
      <c r="AK164" s="33">
        <f t="shared" si="43"/>
        <v>-0.10051935483870966</v>
      </c>
      <c r="AL164" s="33">
        <f t="shared" si="43"/>
        <v>6.5764516129032224E-2</v>
      </c>
      <c r="AM164" s="33">
        <f t="shared" si="43"/>
        <v>2.4967741935483234E-3</v>
      </c>
      <c r="AN164" s="33">
        <f t="shared" si="43"/>
        <v>-1.3224137931034496E-2</v>
      </c>
      <c r="AO164" s="33">
        <f t="shared" si="43"/>
        <v>2.8512903225806463E-2</v>
      </c>
      <c r="AP164" s="33">
        <f t="shared" si="43"/>
        <v>-0.15265161290322571</v>
      </c>
      <c r="AQ164" s="33">
        <f t="shared" si="43"/>
        <v>0.18701034482758616</v>
      </c>
      <c r="AR164" s="33">
        <f t="shared" si="43"/>
        <v>9.9966666666666759E-2</v>
      </c>
      <c r="AS164" s="33">
        <f t="shared" si="43"/>
        <v>-5.7437931034482803E-2</v>
      </c>
      <c r="AT164" s="53" t="s">
        <v>66</v>
      </c>
      <c r="AZ164" s="83"/>
    </row>
    <row r="165" spans="1:52" s="5" customFormat="1" x14ac:dyDescent="0.35">
      <c r="A165" s="40"/>
      <c r="B165" s="50"/>
      <c r="C165" s="50"/>
      <c r="D165" s="50"/>
      <c r="E165" s="50"/>
      <c r="F165" s="5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51"/>
      <c r="AV165" s="51"/>
      <c r="AW165" s="51"/>
      <c r="AX165" s="51"/>
      <c r="AY165" s="51"/>
      <c r="AZ165" s="331"/>
    </row>
    <row r="166" spans="1:52" s="217" customFormat="1" hidden="1" x14ac:dyDescent="0.35">
      <c r="A166" s="215"/>
      <c r="B166" s="366" t="s">
        <v>78</v>
      </c>
      <c r="C166" s="323">
        <v>2012</v>
      </c>
      <c r="D166" s="211" t="s">
        <v>52</v>
      </c>
      <c r="E166" s="211"/>
      <c r="F166" s="216" t="s">
        <v>52</v>
      </c>
      <c r="G166" s="10" t="s">
        <v>52</v>
      </c>
      <c r="H166" s="10" t="s">
        <v>52</v>
      </c>
      <c r="I166" s="10" t="s">
        <v>52</v>
      </c>
      <c r="J166" s="10" t="s">
        <v>52</v>
      </c>
      <c r="K166" s="10" t="s">
        <v>52</v>
      </c>
      <c r="L166" s="10" t="s">
        <v>52</v>
      </c>
      <c r="M166" s="10" t="s">
        <v>52</v>
      </c>
      <c r="N166" s="10" t="s">
        <v>52</v>
      </c>
      <c r="O166" s="10" t="s">
        <v>52</v>
      </c>
      <c r="P166" s="10" t="s">
        <v>52</v>
      </c>
      <c r="Q166" s="10" t="s">
        <v>52</v>
      </c>
      <c r="R166" s="10" t="s">
        <v>52</v>
      </c>
      <c r="S166" s="10" t="s">
        <v>52</v>
      </c>
      <c r="T166" s="10" t="s">
        <v>52</v>
      </c>
      <c r="U166" s="10" t="s">
        <v>52</v>
      </c>
      <c r="V166" s="10" t="s">
        <v>52</v>
      </c>
      <c r="W166" s="10" t="s">
        <v>52</v>
      </c>
      <c r="X166" s="10" t="s">
        <v>52</v>
      </c>
      <c r="Y166" s="10" t="s">
        <v>52</v>
      </c>
      <c r="Z166" s="10" t="s">
        <v>52</v>
      </c>
      <c r="AA166" s="10" t="s">
        <v>52</v>
      </c>
      <c r="AB166" s="10" t="s">
        <v>52</v>
      </c>
      <c r="AC166" s="10" t="s">
        <v>52</v>
      </c>
      <c r="AD166" s="10" t="s">
        <v>52</v>
      </c>
      <c r="AE166" s="10" t="s">
        <v>52</v>
      </c>
      <c r="AF166" s="10" t="s">
        <v>52</v>
      </c>
      <c r="AG166" s="10" t="s">
        <v>52</v>
      </c>
      <c r="AH166" s="10" t="s">
        <v>52</v>
      </c>
      <c r="AI166" s="10" t="s">
        <v>52</v>
      </c>
      <c r="AJ166" s="10" t="s">
        <v>52</v>
      </c>
      <c r="AK166" s="10" t="s">
        <v>52</v>
      </c>
      <c r="AL166" s="10" t="s">
        <v>52</v>
      </c>
      <c r="AM166" s="10" t="s">
        <v>52</v>
      </c>
      <c r="AN166" s="10" t="s">
        <v>52</v>
      </c>
      <c r="AO166" s="10" t="s">
        <v>52</v>
      </c>
      <c r="AP166" s="10" t="s">
        <v>52</v>
      </c>
      <c r="AQ166" s="10"/>
      <c r="AR166" s="10"/>
      <c r="AS166" s="10"/>
      <c r="AT166" s="10"/>
      <c r="AU166" s="218"/>
      <c r="AV166" s="218"/>
      <c r="AW166" s="218"/>
      <c r="AX166" s="218"/>
      <c r="AY166" s="218"/>
      <c r="AZ166" s="332"/>
    </row>
    <row r="167" spans="1:52" hidden="1" x14ac:dyDescent="0.35">
      <c r="B167" s="367"/>
      <c r="C167" s="240">
        <v>2013</v>
      </c>
      <c r="D167" s="211" t="s">
        <v>52</v>
      </c>
      <c r="E167" s="211" t="s">
        <v>52</v>
      </c>
      <c r="F167" s="216" t="s">
        <v>52</v>
      </c>
      <c r="G167" s="10" t="s">
        <v>52</v>
      </c>
      <c r="H167" s="10" t="s">
        <v>52</v>
      </c>
      <c r="I167" s="10" t="s">
        <v>52</v>
      </c>
      <c r="J167" s="10" t="s">
        <v>52</v>
      </c>
      <c r="K167" s="10" t="s">
        <v>52</v>
      </c>
      <c r="L167" s="10" t="s">
        <v>52</v>
      </c>
      <c r="M167" s="10" t="s">
        <v>52</v>
      </c>
      <c r="N167" s="10" t="s">
        <v>52</v>
      </c>
      <c r="O167" s="10" t="s">
        <v>52</v>
      </c>
      <c r="P167" s="10" t="s">
        <v>52</v>
      </c>
      <c r="Q167" s="10" t="s">
        <v>52</v>
      </c>
      <c r="R167" s="10" t="s">
        <v>52</v>
      </c>
      <c r="S167" s="10" t="s">
        <v>52</v>
      </c>
      <c r="T167" s="10" t="s">
        <v>52</v>
      </c>
      <c r="U167" s="10" t="s">
        <v>52</v>
      </c>
      <c r="V167" s="10" t="s">
        <v>52</v>
      </c>
      <c r="W167" s="10" t="s">
        <v>52</v>
      </c>
      <c r="X167" s="10" t="s">
        <v>52</v>
      </c>
      <c r="Y167" s="10" t="s">
        <v>52</v>
      </c>
      <c r="Z167" s="10" t="s">
        <v>52</v>
      </c>
      <c r="AA167" s="10" t="s">
        <v>52</v>
      </c>
      <c r="AB167" s="10" t="s">
        <v>52</v>
      </c>
      <c r="AC167" s="10" t="s">
        <v>52</v>
      </c>
      <c r="AD167" s="10" t="s">
        <v>52</v>
      </c>
      <c r="AE167" s="10" t="s">
        <v>52</v>
      </c>
      <c r="AF167" s="10" t="s">
        <v>52</v>
      </c>
      <c r="AG167" s="10" t="s">
        <v>52</v>
      </c>
      <c r="AH167" s="10" t="s">
        <v>52</v>
      </c>
      <c r="AI167" s="10" t="s">
        <v>52</v>
      </c>
      <c r="AJ167" s="10" t="s">
        <v>52</v>
      </c>
      <c r="AK167" s="10" t="s">
        <v>52</v>
      </c>
      <c r="AL167" s="10" t="s">
        <v>52</v>
      </c>
      <c r="AM167" s="10" t="s">
        <v>52</v>
      </c>
      <c r="AN167" s="10" t="s">
        <v>52</v>
      </c>
      <c r="AO167" s="10" t="s">
        <v>52</v>
      </c>
      <c r="AP167" s="10" t="s">
        <v>52</v>
      </c>
      <c r="AQ167" s="10"/>
      <c r="AR167" s="10"/>
      <c r="AS167" s="10"/>
      <c r="AT167" s="10"/>
      <c r="AZ167" s="83"/>
    </row>
    <row r="168" spans="1:52" x14ac:dyDescent="0.35">
      <c r="B168" s="367"/>
      <c r="C168" s="240">
        <v>2014</v>
      </c>
      <c r="D168" s="211" t="s">
        <v>52</v>
      </c>
      <c r="E168" s="211" t="s">
        <v>52</v>
      </c>
      <c r="F168" s="216" t="s">
        <v>52</v>
      </c>
      <c r="G168" s="10" t="s">
        <v>52</v>
      </c>
      <c r="H168" s="10" t="s">
        <v>52</v>
      </c>
      <c r="I168" s="10" t="s">
        <v>52</v>
      </c>
      <c r="J168" s="10" t="s">
        <v>52</v>
      </c>
      <c r="K168" s="10" t="s">
        <v>52</v>
      </c>
      <c r="L168" s="10" t="s">
        <v>52</v>
      </c>
      <c r="M168" s="10" t="s">
        <v>52</v>
      </c>
      <c r="N168" s="10" t="s">
        <v>52</v>
      </c>
      <c r="O168" s="10" t="s">
        <v>52</v>
      </c>
      <c r="P168" s="10" t="s">
        <v>52</v>
      </c>
      <c r="Q168" s="10" t="s">
        <v>52</v>
      </c>
      <c r="R168" s="10" t="s">
        <v>52</v>
      </c>
      <c r="S168" s="10" t="s">
        <v>52</v>
      </c>
      <c r="T168" s="10" t="s">
        <v>52</v>
      </c>
      <c r="U168" s="10" t="s">
        <v>52</v>
      </c>
      <c r="V168" s="10" t="s">
        <v>52</v>
      </c>
      <c r="W168" s="10" t="s">
        <v>52</v>
      </c>
      <c r="X168" s="10" t="s">
        <v>52</v>
      </c>
      <c r="Y168" s="10" t="s">
        <v>52</v>
      </c>
      <c r="Z168" s="10" t="s">
        <v>52</v>
      </c>
      <c r="AA168" s="10" t="s">
        <v>52</v>
      </c>
      <c r="AB168" s="10" t="s">
        <v>52</v>
      </c>
      <c r="AC168" s="10" t="s">
        <v>52</v>
      </c>
      <c r="AD168" s="10" t="s">
        <v>52</v>
      </c>
      <c r="AE168" s="10" t="s">
        <v>52</v>
      </c>
      <c r="AF168" s="10" t="s">
        <v>52</v>
      </c>
      <c r="AG168" s="10" t="s">
        <v>52</v>
      </c>
      <c r="AH168" s="10" t="s">
        <v>52</v>
      </c>
      <c r="AI168" s="10" t="s">
        <v>52</v>
      </c>
      <c r="AJ168" s="10" t="s">
        <v>52</v>
      </c>
      <c r="AK168" s="10" t="s">
        <v>52</v>
      </c>
      <c r="AL168" s="10" t="s">
        <v>52</v>
      </c>
      <c r="AM168" s="10" t="s">
        <v>52</v>
      </c>
      <c r="AN168" s="10" t="s">
        <v>52</v>
      </c>
      <c r="AO168" s="10" t="s">
        <v>52</v>
      </c>
      <c r="AP168" s="10" t="s">
        <v>52</v>
      </c>
      <c r="AQ168" s="343" t="s">
        <v>54</v>
      </c>
      <c r="AR168" s="344"/>
      <c r="AS168" s="344"/>
      <c r="AT168" s="345"/>
      <c r="AZ168" s="83"/>
    </row>
    <row r="169" spans="1:52" x14ac:dyDescent="0.35">
      <c r="B169" s="367"/>
      <c r="C169" s="75">
        <v>2015</v>
      </c>
      <c r="D169" s="61">
        <v>6</v>
      </c>
      <c r="E169" s="244">
        <v>10</v>
      </c>
      <c r="F169" s="252">
        <v>0.6</v>
      </c>
      <c r="G169" s="53">
        <v>1</v>
      </c>
      <c r="H169" s="53">
        <v>1</v>
      </c>
      <c r="I169" s="53">
        <v>0.83333333333333337</v>
      </c>
      <c r="J169" s="53">
        <v>0.83333333333333337</v>
      </c>
      <c r="K169" s="53">
        <v>0.83333333333333337</v>
      </c>
      <c r="L169" s="53">
        <v>0.66666666666666663</v>
      </c>
      <c r="M169" s="53">
        <v>0.66666666666666663</v>
      </c>
      <c r="N169" s="53">
        <v>1</v>
      </c>
      <c r="O169" s="53">
        <v>0.5</v>
      </c>
      <c r="P169" s="53">
        <v>0.66666666666666663</v>
      </c>
      <c r="Q169" s="53">
        <v>1</v>
      </c>
      <c r="R169" s="53">
        <v>0.5</v>
      </c>
      <c r="S169" s="53">
        <v>0.66666666666666663</v>
      </c>
      <c r="T169" s="53">
        <v>0.66666666666666663</v>
      </c>
      <c r="U169" s="53">
        <v>0.33333333333333331</v>
      </c>
      <c r="V169" s="53">
        <v>0.66666666666666663</v>
      </c>
      <c r="W169" s="53">
        <v>0.66666666666666663</v>
      </c>
      <c r="X169" s="53">
        <v>0.5</v>
      </c>
      <c r="Y169" s="53">
        <v>0.66666666666666663</v>
      </c>
      <c r="Z169" s="53">
        <v>0.33333333333333331</v>
      </c>
      <c r="AA169" s="53">
        <v>0.83333333333333337</v>
      </c>
      <c r="AB169" s="53">
        <v>0.66666666666666663</v>
      </c>
      <c r="AC169" s="53">
        <v>0.33333333333333331</v>
      </c>
      <c r="AD169" s="53">
        <v>0.33333333333333331</v>
      </c>
      <c r="AE169" s="53">
        <v>0.4</v>
      </c>
      <c r="AF169" s="53">
        <v>0.83333333333333337</v>
      </c>
      <c r="AG169" s="53">
        <v>1</v>
      </c>
      <c r="AH169" s="53">
        <v>0.83333333333333337</v>
      </c>
      <c r="AI169" s="53">
        <v>0.33333333333333331</v>
      </c>
      <c r="AJ169" s="53">
        <v>0.66666666666666663</v>
      </c>
      <c r="AK169" s="53">
        <v>0.66666666666666663</v>
      </c>
      <c r="AL169" s="53">
        <v>0.83333333333333337</v>
      </c>
      <c r="AM169" s="53">
        <v>0.5</v>
      </c>
      <c r="AN169" s="53">
        <v>0.83333333333333337</v>
      </c>
      <c r="AO169" s="53">
        <v>0.5</v>
      </c>
      <c r="AP169" s="53">
        <v>0.83333333333333337</v>
      </c>
      <c r="AQ169" s="346"/>
      <c r="AR169" s="347"/>
      <c r="AS169" s="347"/>
      <c r="AT169" s="348"/>
      <c r="AZ169" s="83"/>
    </row>
    <row r="170" spans="1:52" x14ac:dyDescent="0.35">
      <c r="B170" s="367"/>
      <c r="C170" s="61">
        <v>2016</v>
      </c>
      <c r="D170" s="61">
        <v>6</v>
      </c>
      <c r="E170" s="261">
        <v>13.999066728884742</v>
      </c>
      <c r="F170" s="252">
        <v>0.42859999999999998</v>
      </c>
      <c r="G170" s="53">
        <v>0.83333333333333337</v>
      </c>
      <c r="H170" s="53">
        <v>1</v>
      </c>
      <c r="I170" s="53">
        <v>0.83333333333333337</v>
      </c>
      <c r="J170" s="53">
        <v>1</v>
      </c>
      <c r="K170" s="53">
        <v>0.83333333333333337</v>
      </c>
      <c r="L170" s="53">
        <v>0.5</v>
      </c>
      <c r="M170" s="53">
        <v>0.66666666666666663</v>
      </c>
      <c r="N170" s="53">
        <v>0.83333333333333337</v>
      </c>
      <c r="O170" s="53">
        <v>0.66666666666666663</v>
      </c>
      <c r="P170" s="53">
        <v>0.66666666666666663</v>
      </c>
      <c r="Q170" s="53">
        <v>1</v>
      </c>
      <c r="R170" s="53">
        <v>0.83333333333333337</v>
      </c>
      <c r="S170" s="53">
        <v>1</v>
      </c>
      <c r="T170" s="53">
        <v>0.66666666666666663</v>
      </c>
      <c r="U170" s="53">
        <v>0.16666666666666666</v>
      </c>
      <c r="V170" s="53">
        <v>0.83333333333333337</v>
      </c>
      <c r="W170" s="53">
        <v>0.5</v>
      </c>
      <c r="X170" s="53">
        <v>0.5</v>
      </c>
      <c r="Y170" s="53">
        <v>0.5</v>
      </c>
      <c r="Z170" s="53">
        <v>0.5</v>
      </c>
      <c r="AA170" s="53">
        <v>0.66666666666666663</v>
      </c>
      <c r="AB170" s="53">
        <v>0.5</v>
      </c>
      <c r="AC170" s="53">
        <v>0.16666666666666666</v>
      </c>
      <c r="AD170" s="53">
        <v>0.5</v>
      </c>
      <c r="AE170" s="53">
        <v>0.33333333333333331</v>
      </c>
      <c r="AF170" s="53">
        <v>0.83333333333333337</v>
      </c>
      <c r="AG170" s="53">
        <v>0.8</v>
      </c>
      <c r="AH170" s="53">
        <v>0.83333333333333337</v>
      </c>
      <c r="AI170" s="53">
        <v>0.66666666666666663</v>
      </c>
      <c r="AJ170" s="53">
        <v>0.66666666666666663</v>
      </c>
      <c r="AK170" s="53">
        <v>0.5</v>
      </c>
      <c r="AL170" s="53">
        <v>0.66666666666666663</v>
      </c>
      <c r="AM170" s="53">
        <v>0.33333333333333331</v>
      </c>
      <c r="AN170" s="53">
        <v>0.2</v>
      </c>
      <c r="AO170" s="53">
        <v>0.4</v>
      </c>
      <c r="AP170" s="53">
        <v>0.66666666666666663</v>
      </c>
      <c r="AQ170" s="346"/>
      <c r="AR170" s="347"/>
      <c r="AS170" s="347"/>
      <c r="AT170" s="348"/>
      <c r="AZ170" s="83"/>
    </row>
    <row r="171" spans="1:52" x14ac:dyDescent="0.35">
      <c r="B171" s="367"/>
      <c r="C171" s="240">
        <v>2017</v>
      </c>
      <c r="D171" s="61">
        <v>7</v>
      </c>
      <c r="E171" s="61">
        <v>20</v>
      </c>
      <c r="F171" s="191">
        <v>0.35</v>
      </c>
      <c r="G171" s="247">
        <v>0.7142857142857143</v>
      </c>
      <c r="H171" s="247">
        <v>0.8571428571428571</v>
      </c>
      <c r="I171" s="247">
        <v>0.7142857142857143</v>
      </c>
      <c r="J171" s="247">
        <v>0.7142857142857143</v>
      </c>
      <c r="K171" s="247">
        <v>0.7142857142857143</v>
      </c>
      <c r="L171" s="247">
        <v>0.42857142857142855</v>
      </c>
      <c r="M171" s="247">
        <v>0.5714285714285714</v>
      </c>
      <c r="N171" s="247">
        <v>0.8571428571428571</v>
      </c>
      <c r="O171" s="247">
        <v>0.5714285714285714</v>
      </c>
      <c r="P171" s="247">
        <v>0.7142857142857143</v>
      </c>
      <c r="Q171" s="247">
        <v>1</v>
      </c>
      <c r="R171" s="247">
        <v>0.5714285714285714</v>
      </c>
      <c r="S171" s="247">
        <v>0.7142857142857143</v>
      </c>
      <c r="T171" s="247">
        <v>0.7142857142857143</v>
      </c>
      <c r="U171" s="247">
        <v>0.7142857142857143</v>
      </c>
      <c r="V171" s="247">
        <v>0.7142857142857143</v>
      </c>
      <c r="W171" s="247">
        <v>0.42857142857142855</v>
      </c>
      <c r="X171" s="247">
        <v>0.4</v>
      </c>
      <c r="Y171" s="247">
        <v>0.66666666666666663</v>
      </c>
      <c r="Z171" s="247">
        <v>0.66666666666666663</v>
      </c>
      <c r="AA171" s="247">
        <v>0.8571428571428571</v>
      </c>
      <c r="AB171" s="247">
        <v>0.42857142857142855</v>
      </c>
      <c r="AC171" s="247">
        <v>0.42857142857142855</v>
      </c>
      <c r="AD171" s="247">
        <v>0.42857142857142855</v>
      </c>
      <c r="AE171" s="247">
        <v>0.42857142857142855</v>
      </c>
      <c r="AF171" s="247">
        <v>0.2857142857142857</v>
      </c>
      <c r="AG171" s="247">
        <v>0.33333333333333331</v>
      </c>
      <c r="AH171" s="247">
        <v>0.83333333333333337</v>
      </c>
      <c r="AI171" s="247">
        <v>0.5714285714285714</v>
      </c>
      <c r="AJ171" s="247">
        <v>0.8571428571428571</v>
      </c>
      <c r="AK171" s="247">
        <v>0.8571428571428571</v>
      </c>
      <c r="AL171" s="247">
        <v>0.7142857142857143</v>
      </c>
      <c r="AM171" s="247">
        <v>0.8571428571428571</v>
      </c>
      <c r="AN171" s="247">
        <v>0.42857142857142855</v>
      </c>
      <c r="AO171" s="247">
        <v>0.42857142857142855</v>
      </c>
      <c r="AP171" s="247">
        <v>0.5714285714285714</v>
      </c>
      <c r="AQ171" s="349"/>
      <c r="AR171" s="350"/>
      <c r="AS171" s="350"/>
      <c r="AT171" s="351"/>
      <c r="AZ171" s="83"/>
    </row>
    <row r="172" spans="1:52" x14ac:dyDescent="0.35">
      <c r="B172" s="367"/>
      <c r="C172" s="61">
        <v>2018</v>
      </c>
      <c r="D172" s="61">
        <v>7</v>
      </c>
      <c r="E172" s="61">
        <v>20</v>
      </c>
      <c r="F172" s="252">
        <v>0.35</v>
      </c>
      <c r="G172" s="53">
        <v>0.8571428571428571</v>
      </c>
      <c r="H172" s="53">
        <v>1</v>
      </c>
      <c r="I172" s="53">
        <v>0.7142857142857143</v>
      </c>
      <c r="J172" s="53">
        <v>0.7142857142857143</v>
      </c>
      <c r="K172" s="53">
        <v>0.5714285714285714</v>
      </c>
      <c r="L172" s="53">
        <v>0.5714285714285714</v>
      </c>
      <c r="M172" s="53">
        <v>0.42857142857142855</v>
      </c>
      <c r="N172" s="53">
        <v>1</v>
      </c>
      <c r="O172" s="53">
        <v>0.7142857142857143</v>
      </c>
      <c r="P172" s="53">
        <v>0.7142857142857143</v>
      </c>
      <c r="Q172" s="53">
        <v>0.8571428571428571</v>
      </c>
      <c r="R172" s="53">
        <v>0.66666666666666663</v>
      </c>
      <c r="S172" s="53">
        <v>1</v>
      </c>
      <c r="T172" s="53">
        <v>0.7142857142857143</v>
      </c>
      <c r="U172" s="53">
        <v>0.2857142857142857</v>
      </c>
      <c r="V172" s="53">
        <v>0.7142857142857143</v>
      </c>
      <c r="W172" s="53">
        <v>0.5</v>
      </c>
      <c r="X172" s="53">
        <v>0.5</v>
      </c>
      <c r="Y172" s="53">
        <v>1</v>
      </c>
      <c r="Z172" s="53">
        <v>1</v>
      </c>
      <c r="AA172" s="53">
        <v>0.5714285714285714</v>
      </c>
      <c r="AB172" s="53">
        <v>0.5714285714285714</v>
      </c>
      <c r="AC172" s="53">
        <v>0.42857142857142855</v>
      </c>
      <c r="AD172" s="53">
        <v>0.42857142857142855</v>
      </c>
      <c r="AE172" s="53">
        <v>0.42857142857142855</v>
      </c>
      <c r="AF172" s="53">
        <v>0.8571428571428571</v>
      </c>
      <c r="AG172" s="53">
        <v>0.8571428571428571</v>
      </c>
      <c r="AH172" s="53">
        <v>1</v>
      </c>
      <c r="AI172" s="53">
        <v>0.7142857142857143</v>
      </c>
      <c r="AJ172" s="53">
        <v>0.83333333333333337</v>
      </c>
      <c r="AK172" s="53">
        <v>0.7142857142857143</v>
      </c>
      <c r="AL172" s="53">
        <v>0.66666666666666663</v>
      </c>
      <c r="AM172" s="53">
        <v>0.42857142857142855</v>
      </c>
      <c r="AN172" s="53">
        <v>0.5714285714285714</v>
      </c>
      <c r="AO172" s="53">
        <v>0.42857142857142855</v>
      </c>
      <c r="AP172" s="53">
        <v>0.42857142857142855</v>
      </c>
      <c r="AQ172" s="53">
        <v>1</v>
      </c>
      <c r="AR172" s="53">
        <v>0.42857142857142855</v>
      </c>
      <c r="AS172" s="53">
        <v>0.5714285714285714</v>
      </c>
      <c r="AT172" s="53">
        <v>0.5</v>
      </c>
      <c r="AZ172" s="83"/>
    </row>
    <row r="173" spans="1:52" x14ac:dyDescent="0.35">
      <c r="B173" s="367"/>
      <c r="C173" s="61">
        <v>2019</v>
      </c>
      <c r="D173" s="61">
        <v>7</v>
      </c>
      <c r="E173" s="61">
        <v>15</v>
      </c>
      <c r="F173" s="252">
        <f>D173/E173</f>
        <v>0.46666666666666667</v>
      </c>
      <c r="G173" s="53">
        <v>1</v>
      </c>
      <c r="H173" s="53">
        <v>1</v>
      </c>
      <c r="I173" s="53">
        <v>1</v>
      </c>
      <c r="J173" s="53">
        <v>1</v>
      </c>
      <c r="K173" s="53">
        <v>1</v>
      </c>
      <c r="L173" s="53">
        <v>0.7142857142857143</v>
      </c>
      <c r="M173" s="53">
        <v>0.8571428571428571</v>
      </c>
      <c r="N173" s="53">
        <v>1</v>
      </c>
      <c r="O173" s="53">
        <v>0.8571428571428571</v>
      </c>
      <c r="P173" s="53">
        <v>1</v>
      </c>
      <c r="Q173" s="53">
        <v>1</v>
      </c>
      <c r="R173" s="53">
        <v>0.8571428571428571</v>
      </c>
      <c r="S173" s="53">
        <v>1</v>
      </c>
      <c r="T173" s="53">
        <v>1</v>
      </c>
      <c r="U173" s="53">
        <v>0.8571428571428571</v>
      </c>
      <c r="V173" s="53">
        <v>0.7142857142857143</v>
      </c>
      <c r="W173" s="53">
        <v>0.83333333333333337</v>
      </c>
      <c r="X173" s="53">
        <v>0.6</v>
      </c>
      <c r="Y173" s="53">
        <v>0.5</v>
      </c>
      <c r="Z173" s="53">
        <v>0.75</v>
      </c>
      <c r="AA173" s="53">
        <v>1</v>
      </c>
      <c r="AB173" s="53">
        <v>1</v>
      </c>
      <c r="AC173" s="53">
        <v>0.8571428571428571</v>
      </c>
      <c r="AD173" s="53">
        <v>0.8571428571428571</v>
      </c>
      <c r="AE173" s="53">
        <v>0.7142857142857143</v>
      </c>
      <c r="AF173" s="53">
        <v>0.5714285714285714</v>
      </c>
      <c r="AG173" s="53">
        <v>0.8571428571428571</v>
      </c>
      <c r="AH173" s="53">
        <v>0.83333333333333337</v>
      </c>
      <c r="AI173" s="53">
        <v>0.8571428571428571</v>
      </c>
      <c r="AJ173" s="53">
        <v>1</v>
      </c>
      <c r="AK173" s="53">
        <v>1</v>
      </c>
      <c r="AL173" s="53">
        <v>1</v>
      </c>
      <c r="AM173" s="53">
        <v>1</v>
      </c>
      <c r="AN173" s="53">
        <v>1</v>
      </c>
      <c r="AO173" s="53">
        <v>0.8571428571428571</v>
      </c>
      <c r="AP173" s="53">
        <v>1</v>
      </c>
      <c r="AQ173" s="53">
        <v>1</v>
      </c>
      <c r="AR173" s="53">
        <v>0.8571428571428571</v>
      </c>
      <c r="AS173" s="53">
        <v>0.8571428571428571</v>
      </c>
      <c r="AT173" s="53" t="s">
        <v>66</v>
      </c>
      <c r="AZ173" s="83"/>
    </row>
    <row r="174" spans="1:52" x14ac:dyDescent="0.35">
      <c r="B174" s="367"/>
      <c r="C174" s="61">
        <v>2020</v>
      </c>
      <c r="D174" s="61">
        <v>6</v>
      </c>
      <c r="E174" s="61">
        <v>20</v>
      </c>
      <c r="F174" s="252">
        <f>D174/E174</f>
        <v>0.3</v>
      </c>
      <c r="G174" s="53">
        <v>1</v>
      </c>
      <c r="H174" s="53">
        <v>1</v>
      </c>
      <c r="I174" s="53">
        <v>1</v>
      </c>
      <c r="J174" s="53">
        <v>1</v>
      </c>
      <c r="K174" s="53">
        <v>1</v>
      </c>
      <c r="L174" s="53">
        <v>0.33329999999999999</v>
      </c>
      <c r="M174" s="53">
        <v>0.66669999999999996</v>
      </c>
      <c r="N174" s="53">
        <v>0.83330000000000004</v>
      </c>
      <c r="O174" s="53">
        <v>0.83330000000000004</v>
      </c>
      <c r="P174" s="53">
        <v>1</v>
      </c>
      <c r="Q174" s="53">
        <v>0.83330000000000004</v>
      </c>
      <c r="R174" s="53">
        <v>0.5</v>
      </c>
      <c r="S174" s="53">
        <v>0.83299999999999996</v>
      </c>
      <c r="T174" s="53">
        <v>0.83299999999999996</v>
      </c>
      <c r="U174" s="53">
        <v>0.83299999999999996</v>
      </c>
      <c r="V174" s="53">
        <v>1</v>
      </c>
      <c r="W174" s="53">
        <v>1</v>
      </c>
      <c r="X174" s="53">
        <v>1</v>
      </c>
      <c r="Y174" s="53">
        <v>1</v>
      </c>
      <c r="Z174" s="53">
        <v>1</v>
      </c>
      <c r="AA174" s="53">
        <v>0.5</v>
      </c>
      <c r="AB174" s="53">
        <v>0.33300000000000002</v>
      </c>
      <c r="AC174" s="53">
        <v>0.5</v>
      </c>
      <c r="AD174" s="53">
        <v>0.5</v>
      </c>
      <c r="AE174" s="53">
        <v>0.66669999999999996</v>
      </c>
      <c r="AF174" s="53">
        <v>0.66669999999999996</v>
      </c>
      <c r="AG174" s="53">
        <v>1</v>
      </c>
      <c r="AH174" s="53">
        <v>1</v>
      </c>
      <c r="AI174" s="53">
        <v>0.66669999999999996</v>
      </c>
      <c r="AJ174" s="53">
        <v>0.83299999999999996</v>
      </c>
      <c r="AK174" s="53">
        <v>0.83299999999999996</v>
      </c>
      <c r="AL174" s="53">
        <v>1</v>
      </c>
      <c r="AM174" s="53">
        <v>0.83299999999999996</v>
      </c>
      <c r="AN174" s="53">
        <v>0.66669999999999996</v>
      </c>
      <c r="AO174" s="53">
        <v>0.83299999999999996</v>
      </c>
      <c r="AP174" s="53">
        <v>0.8</v>
      </c>
      <c r="AQ174" s="53">
        <v>1</v>
      </c>
      <c r="AR174" s="53">
        <v>0.83299999999999996</v>
      </c>
      <c r="AS174" s="53">
        <v>0.33300000000000002</v>
      </c>
      <c r="AT174" s="53" t="s">
        <v>66</v>
      </c>
      <c r="AZ174" s="83"/>
    </row>
    <row r="175" spans="1:52" ht="15" customHeight="1" x14ac:dyDescent="0.35">
      <c r="B175" s="368"/>
      <c r="C175" s="369" t="s">
        <v>55</v>
      </c>
      <c r="D175" s="369"/>
      <c r="E175" s="369"/>
      <c r="F175" s="369"/>
      <c r="G175" s="33">
        <f>G174-G173</f>
        <v>0</v>
      </c>
      <c r="H175" s="33">
        <f t="shared" ref="H175:AS175" si="44">H174-H173</f>
        <v>0</v>
      </c>
      <c r="I175" s="33">
        <f t="shared" si="44"/>
        <v>0</v>
      </c>
      <c r="J175" s="33">
        <f t="shared" si="44"/>
        <v>0</v>
      </c>
      <c r="K175" s="33">
        <f t="shared" si="44"/>
        <v>0</v>
      </c>
      <c r="L175" s="33">
        <f t="shared" si="44"/>
        <v>-0.38098571428571432</v>
      </c>
      <c r="M175" s="33">
        <f t="shared" si="44"/>
        <v>-0.19044285714285714</v>
      </c>
      <c r="N175" s="33">
        <f t="shared" si="44"/>
        <v>-0.16669999999999996</v>
      </c>
      <c r="O175" s="33">
        <f t="shared" si="44"/>
        <v>-2.3842857142857055E-2</v>
      </c>
      <c r="P175" s="33">
        <f t="shared" si="44"/>
        <v>0</v>
      </c>
      <c r="Q175" s="33">
        <f t="shared" si="44"/>
        <v>-0.16669999999999996</v>
      </c>
      <c r="R175" s="33">
        <f t="shared" si="44"/>
        <v>-0.3571428571428571</v>
      </c>
      <c r="S175" s="33">
        <f t="shared" si="44"/>
        <v>-0.16700000000000004</v>
      </c>
      <c r="T175" s="33">
        <f t="shared" si="44"/>
        <v>-0.16700000000000004</v>
      </c>
      <c r="U175" s="33">
        <f t="shared" si="44"/>
        <v>-2.4142857142857133E-2</v>
      </c>
      <c r="V175" s="33">
        <f t="shared" si="44"/>
        <v>0.2857142857142857</v>
      </c>
      <c r="W175" s="33">
        <f t="shared" si="44"/>
        <v>0.16666666666666663</v>
      </c>
      <c r="X175" s="33">
        <f t="shared" si="44"/>
        <v>0.4</v>
      </c>
      <c r="Y175" s="33">
        <f t="shared" si="44"/>
        <v>0.5</v>
      </c>
      <c r="Z175" s="33">
        <f t="shared" si="44"/>
        <v>0.25</v>
      </c>
      <c r="AA175" s="33">
        <f t="shared" si="44"/>
        <v>-0.5</v>
      </c>
      <c r="AB175" s="33">
        <f t="shared" si="44"/>
        <v>-0.66700000000000004</v>
      </c>
      <c r="AC175" s="33">
        <f t="shared" si="44"/>
        <v>-0.3571428571428571</v>
      </c>
      <c r="AD175" s="33">
        <f t="shared" si="44"/>
        <v>-0.3571428571428571</v>
      </c>
      <c r="AE175" s="33">
        <f t="shared" si="44"/>
        <v>-4.7585714285714342E-2</v>
      </c>
      <c r="AF175" s="33">
        <f t="shared" si="44"/>
        <v>9.5271428571428562E-2</v>
      </c>
      <c r="AG175" s="33">
        <f t="shared" si="44"/>
        <v>0.1428571428571429</v>
      </c>
      <c r="AH175" s="33">
        <f t="shared" si="44"/>
        <v>0.16666666666666663</v>
      </c>
      <c r="AI175" s="33">
        <f t="shared" si="44"/>
        <v>-0.19044285714285714</v>
      </c>
      <c r="AJ175" s="33">
        <f t="shared" si="44"/>
        <v>-0.16700000000000004</v>
      </c>
      <c r="AK175" s="33">
        <f t="shared" si="44"/>
        <v>-0.16700000000000004</v>
      </c>
      <c r="AL175" s="33">
        <f t="shared" si="44"/>
        <v>0</v>
      </c>
      <c r="AM175" s="33">
        <f t="shared" si="44"/>
        <v>-0.16700000000000004</v>
      </c>
      <c r="AN175" s="33">
        <f t="shared" si="44"/>
        <v>-0.33330000000000004</v>
      </c>
      <c r="AO175" s="33">
        <f t="shared" si="44"/>
        <v>-2.4142857142857133E-2</v>
      </c>
      <c r="AP175" s="33">
        <f t="shared" si="44"/>
        <v>-0.19999999999999996</v>
      </c>
      <c r="AQ175" s="33">
        <f t="shared" si="44"/>
        <v>0</v>
      </c>
      <c r="AR175" s="33">
        <f t="shared" si="44"/>
        <v>-2.4142857142857133E-2</v>
      </c>
      <c r="AS175" s="33">
        <f t="shared" si="44"/>
        <v>-0.52414285714285702</v>
      </c>
      <c r="AT175" s="53" t="s">
        <v>66</v>
      </c>
      <c r="AZ175" s="83"/>
    </row>
    <row r="176" spans="1:52" s="5" customFormat="1" x14ac:dyDescent="0.35">
      <c r="A176" s="40"/>
      <c r="B176" s="50"/>
      <c r="C176" s="50"/>
      <c r="D176" s="50"/>
      <c r="E176" s="50"/>
      <c r="F176" s="50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51"/>
      <c r="AV176" s="51"/>
      <c r="AW176" s="51"/>
      <c r="AX176" s="51"/>
      <c r="AY176" s="51"/>
      <c r="AZ176" s="331"/>
    </row>
    <row r="177" spans="1:52" s="217" customFormat="1" hidden="1" x14ac:dyDescent="0.35">
      <c r="A177" s="215"/>
      <c r="B177" s="366" t="s">
        <v>79</v>
      </c>
      <c r="C177" s="323">
        <v>2012</v>
      </c>
      <c r="D177" s="211" t="s">
        <v>52</v>
      </c>
      <c r="E177" s="211"/>
      <c r="F177" s="216" t="s">
        <v>52</v>
      </c>
      <c r="G177" s="10" t="s">
        <v>52</v>
      </c>
      <c r="H177" s="10" t="s">
        <v>52</v>
      </c>
      <c r="I177" s="10" t="s">
        <v>52</v>
      </c>
      <c r="J177" s="10" t="s">
        <v>52</v>
      </c>
      <c r="K177" s="10" t="s">
        <v>52</v>
      </c>
      <c r="L177" s="10" t="s">
        <v>52</v>
      </c>
      <c r="M177" s="10" t="s">
        <v>52</v>
      </c>
      <c r="N177" s="10" t="s">
        <v>52</v>
      </c>
      <c r="O177" s="10" t="s">
        <v>52</v>
      </c>
      <c r="P177" s="10" t="s">
        <v>52</v>
      </c>
      <c r="Q177" s="10" t="s">
        <v>52</v>
      </c>
      <c r="R177" s="10" t="s">
        <v>52</v>
      </c>
      <c r="S177" s="10" t="s">
        <v>52</v>
      </c>
      <c r="T177" s="10" t="s">
        <v>52</v>
      </c>
      <c r="U177" s="10" t="s">
        <v>52</v>
      </c>
      <c r="V177" s="10" t="s">
        <v>52</v>
      </c>
      <c r="W177" s="10" t="s">
        <v>52</v>
      </c>
      <c r="X177" s="10" t="s">
        <v>52</v>
      </c>
      <c r="Y177" s="10" t="s">
        <v>52</v>
      </c>
      <c r="Z177" s="10" t="s">
        <v>52</v>
      </c>
      <c r="AA177" s="10" t="s">
        <v>52</v>
      </c>
      <c r="AB177" s="10" t="s">
        <v>52</v>
      </c>
      <c r="AC177" s="10" t="s">
        <v>52</v>
      </c>
      <c r="AD177" s="10" t="s">
        <v>52</v>
      </c>
      <c r="AE177" s="10" t="s">
        <v>52</v>
      </c>
      <c r="AF177" s="10" t="s">
        <v>52</v>
      </c>
      <c r="AG177" s="10" t="s">
        <v>52</v>
      </c>
      <c r="AH177" s="10" t="s">
        <v>52</v>
      </c>
      <c r="AI177" s="10" t="s">
        <v>52</v>
      </c>
      <c r="AJ177" s="10" t="s">
        <v>52</v>
      </c>
      <c r="AK177" s="10" t="s">
        <v>52</v>
      </c>
      <c r="AL177" s="10" t="s">
        <v>52</v>
      </c>
      <c r="AM177" s="10" t="s">
        <v>52</v>
      </c>
      <c r="AN177" s="10" t="s">
        <v>52</v>
      </c>
      <c r="AO177" s="10" t="s">
        <v>52</v>
      </c>
      <c r="AP177" s="10" t="s">
        <v>52</v>
      </c>
      <c r="AQ177" s="10"/>
      <c r="AR177" s="10"/>
      <c r="AS177" s="10"/>
      <c r="AT177" s="10"/>
      <c r="AU177" s="218"/>
      <c r="AV177" s="218"/>
      <c r="AW177" s="218"/>
      <c r="AX177" s="218"/>
      <c r="AY177" s="218"/>
      <c r="AZ177" s="332"/>
    </row>
    <row r="178" spans="1:52" hidden="1" x14ac:dyDescent="0.35">
      <c r="B178" s="367"/>
      <c r="C178" s="240">
        <v>2013</v>
      </c>
      <c r="D178" s="211" t="s">
        <v>52</v>
      </c>
      <c r="E178" s="211" t="s">
        <v>52</v>
      </c>
      <c r="F178" s="216" t="s">
        <v>52</v>
      </c>
      <c r="G178" s="10" t="s">
        <v>52</v>
      </c>
      <c r="H178" s="10" t="s">
        <v>52</v>
      </c>
      <c r="I178" s="10" t="s">
        <v>52</v>
      </c>
      <c r="J178" s="10" t="s">
        <v>52</v>
      </c>
      <c r="K178" s="10" t="s">
        <v>52</v>
      </c>
      <c r="L178" s="10" t="s">
        <v>52</v>
      </c>
      <c r="M178" s="10" t="s">
        <v>52</v>
      </c>
      <c r="N178" s="10" t="s">
        <v>52</v>
      </c>
      <c r="O178" s="10" t="s">
        <v>52</v>
      </c>
      <c r="P178" s="10" t="s">
        <v>52</v>
      </c>
      <c r="Q178" s="10" t="s">
        <v>52</v>
      </c>
      <c r="R178" s="10" t="s">
        <v>52</v>
      </c>
      <c r="S178" s="10" t="s">
        <v>52</v>
      </c>
      <c r="T178" s="10" t="s">
        <v>52</v>
      </c>
      <c r="U178" s="10" t="s">
        <v>52</v>
      </c>
      <c r="V178" s="10" t="s">
        <v>52</v>
      </c>
      <c r="W178" s="10" t="s">
        <v>52</v>
      </c>
      <c r="X178" s="10" t="s">
        <v>52</v>
      </c>
      <c r="Y178" s="10" t="s">
        <v>52</v>
      </c>
      <c r="Z178" s="10" t="s">
        <v>52</v>
      </c>
      <c r="AA178" s="10" t="s">
        <v>52</v>
      </c>
      <c r="AB178" s="10" t="s">
        <v>52</v>
      </c>
      <c r="AC178" s="10" t="s">
        <v>52</v>
      </c>
      <c r="AD178" s="10" t="s">
        <v>52</v>
      </c>
      <c r="AE178" s="10" t="s">
        <v>52</v>
      </c>
      <c r="AF178" s="10" t="s">
        <v>52</v>
      </c>
      <c r="AG178" s="10" t="s">
        <v>52</v>
      </c>
      <c r="AH178" s="10" t="s">
        <v>52</v>
      </c>
      <c r="AI178" s="10" t="s">
        <v>52</v>
      </c>
      <c r="AJ178" s="10" t="s">
        <v>52</v>
      </c>
      <c r="AK178" s="10" t="s">
        <v>52</v>
      </c>
      <c r="AL178" s="10" t="s">
        <v>52</v>
      </c>
      <c r="AM178" s="10" t="s">
        <v>52</v>
      </c>
      <c r="AN178" s="10" t="s">
        <v>52</v>
      </c>
      <c r="AO178" s="10" t="s">
        <v>52</v>
      </c>
      <c r="AP178" s="10" t="s">
        <v>52</v>
      </c>
      <c r="AQ178" s="10"/>
      <c r="AR178" s="10"/>
      <c r="AS178" s="10"/>
      <c r="AT178" s="10"/>
      <c r="AZ178" s="83"/>
    </row>
    <row r="179" spans="1:52" x14ac:dyDescent="0.35">
      <c r="B179" s="367"/>
      <c r="C179" s="240">
        <v>2014</v>
      </c>
      <c r="D179" s="211" t="s">
        <v>52</v>
      </c>
      <c r="E179" s="211" t="s">
        <v>52</v>
      </c>
      <c r="F179" s="216" t="s">
        <v>52</v>
      </c>
      <c r="G179" s="10" t="s">
        <v>66</v>
      </c>
      <c r="H179" s="10" t="s">
        <v>66</v>
      </c>
      <c r="I179" s="10" t="s">
        <v>66</v>
      </c>
      <c r="J179" s="10" t="s">
        <v>66</v>
      </c>
      <c r="K179" s="10" t="s">
        <v>66</v>
      </c>
      <c r="L179" s="10" t="s">
        <v>66</v>
      </c>
      <c r="M179" s="10" t="s">
        <v>66</v>
      </c>
      <c r="N179" s="10" t="s">
        <v>66</v>
      </c>
      <c r="O179" s="10" t="s">
        <v>66</v>
      </c>
      <c r="P179" s="10" t="s">
        <v>66</v>
      </c>
      <c r="Q179" s="10" t="s">
        <v>66</v>
      </c>
      <c r="R179" s="10" t="s">
        <v>66</v>
      </c>
      <c r="S179" s="10" t="s">
        <v>66</v>
      </c>
      <c r="T179" s="10" t="s">
        <v>66</v>
      </c>
      <c r="U179" s="10" t="s">
        <v>66</v>
      </c>
      <c r="V179" s="10" t="s">
        <v>66</v>
      </c>
      <c r="W179" s="10" t="s">
        <v>66</v>
      </c>
      <c r="X179" s="10" t="s">
        <v>66</v>
      </c>
      <c r="Y179" s="10" t="s">
        <v>66</v>
      </c>
      <c r="Z179" s="10" t="s">
        <v>66</v>
      </c>
      <c r="AA179" s="10" t="s">
        <v>66</v>
      </c>
      <c r="AB179" s="10" t="s">
        <v>66</v>
      </c>
      <c r="AC179" s="10" t="s">
        <v>66</v>
      </c>
      <c r="AD179" s="10" t="s">
        <v>66</v>
      </c>
      <c r="AE179" s="10" t="s">
        <v>66</v>
      </c>
      <c r="AF179" s="10" t="s">
        <v>66</v>
      </c>
      <c r="AG179" s="10" t="s">
        <v>66</v>
      </c>
      <c r="AH179" s="10" t="s">
        <v>66</v>
      </c>
      <c r="AI179" s="10" t="s">
        <v>66</v>
      </c>
      <c r="AJ179" s="10" t="s">
        <v>66</v>
      </c>
      <c r="AK179" s="10" t="s">
        <v>66</v>
      </c>
      <c r="AL179" s="10" t="s">
        <v>66</v>
      </c>
      <c r="AM179" s="10" t="s">
        <v>66</v>
      </c>
      <c r="AN179" s="10" t="s">
        <v>66</v>
      </c>
      <c r="AO179" s="10" t="s">
        <v>66</v>
      </c>
      <c r="AP179" s="10" t="s">
        <v>66</v>
      </c>
      <c r="AQ179" s="343" t="s">
        <v>54</v>
      </c>
      <c r="AR179" s="344"/>
      <c r="AS179" s="344"/>
      <c r="AT179" s="345"/>
      <c r="AZ179" s="83"/>
    </row>
    <row r="180" spans="1:52" x14ac:dyDescent="0.35">
      <c r="B180" s="367"/>
      <c r="C180" s="75">
        <v>2015</v>
      </c>
      <c r="D180" s="61">
        <v>3</v>
      </c>
      <c r="E180" s="244">
        <v>3</v>
      </c>
      <c r="F180" s="254">
        <v>1</v>
      </c>
      <c r="G180" s="10" t="s">
        <v>66</v>
      </c>
      <c r="H180" s="10" t="s">
        <v>66</v>
      </c>
      <c r="I180" s="10" t="s">
        <v>66</v>
      </c>
      <c r="J180" s="10" t="s">
        <v>66</v>
      </c>
      <c r="K180" s="10" t="s">
        <v>66</v>
      </c>
      <c r="L180" s="10" t="s">
        <v>66</v>
      </c>
      <c r="M180" s="10" t="s">
        <v>66</v>
      </c>
      <c r="N180" s="10" t="s">
        <v>66</v>
      </c>
      <c r="O180" s="10" t="s">
        <v>66</v>
      </c>
      <c r="P180" s="10" t="s">
        <v>66</v>
      </c>
      <c r="Q180" s="10" t="s">
        <v>66</v>
      </c>
      <c r="R180" s="10" t="s">
        <v>66</v>
      </c>
      <c r="S180" s="10" t="s">
        <v>66</v>
      </c>
      <c r="T180" s="10" t="s">
        <v>66</v>
      </c>
      <c r="U180" s="10" t="s">
        <v>66</v>
      </c>
      <c r="V180" s="10" t="s">
        <v>66</v>
      </c>
      <c r="W180" s="10" t="s">
        <v>66</v>
      </c>
      <c r="X180" s="10" t="s">
        <v>66</v>
      </c>
      <c r="Y180" s="10" t="s">
        <v>66</v>
      </c>
      <c r="Z180" s="10" t="s">
        <v>66</v>
      </c>
      <c r="AA180" s="10" t="s">
        <v>66</v>
      </c>
      <c r="AB180" s="10" t="s">
        <v>66</v>
      </c>
      <c r="AC180" s="10" t="s">
        <v>66</v>
      </c>
      <c r="AD180" s="10" t="s">
        <v>66</v>
      </c>
      <c r="AE180" s="10" t="s">
        <v>66</v>
      </c>
      <c r="AF180" s="10" t="s">
        <v>66</v>
      </c>
      <c r="AG180" s="10" t="s">
        <v>66</v>
      </c>
      <c r="AH180" s="10" t="s">
        <v>66</v>
      </c>
      <c r="AI180" s="10" t="s">
        <v>66</v>
      </c>
      <c r="AJ180" s="10" t="s">
        <v>66</v>
      </c>
      <c r="AK180" s="10" t="s">
        <v>66</v>
      </c>
      <c r="AL180" s="10" t="s">
        <v>66</v>
      </c>
      <c r="AM180" s="10" t="s">
        <v>66</v>
      </c>
      <c r="AN180" s="10" t="s">
        <v>66</v>
      </c>
      <c r="AO180" s="10" t="s">
        <v>66</v>
      </c>
      <c r="AP180" s="10" t="s">
        <v>66</v>
      </c>
      <c r="AQ180" s="346"/>
      <c r="AR180" s="347"/>
      <c r="AS180" s="347"/>
      <c r="AT180" s="348"/>
      <c r="AZ180" s="83"/>
    </row>
    <row r="181" spans="1:52" x14ac:dyDescent="0.35">
      <c r="B181" s="367"/>
      <c r="C181" s="61">
        <v>2016</v>
      </c>
      <c r="D181" s="61">
        <v>2</v>
      </c>
      <c r="E181" s="244">
        <v>2</v>
      </c>
      <c r="F181" s="252">
        <v>1</v>
      </c>
      <c r="G181" s="10" t="s">
        <v>66</v>
      </c>
      <c r="H181" s="10" t="s">
        <v>66</v>
      </c>
      <c r="I181" s="10" t="s">
        <v>66</v>
      </c>
      <c r="J181" s="10" t="s">
        <v>66</v>
      </c>
      <c r="K181" s="10" t="s">
        <v>66</v>
      </c>
      <c r="L181" s="10" t="s">
        <v>66</v>
      </c>
      <c r="M181" s="10" t="s">
        <v>66</v>
      </c>
      <c r="N181" s="10" t="s">
        <v>66</v>
      </c>
      <c r="O181" s="10" t="s">
        <v>66</v>
      </c>
      <c r="P181" s="10" t="s">
        <v>66</v>
      </c>
      <c r="Q181" s="10" t="s">
        <v>66</v>
      </c>
      <c r="R181" s="10" t="s">
        <v>66</v>
      </c>
      <c r="S181" s="10" t="s">
        <v>66</v>
      </c>
      <c r="T181" s="10" t="s">
        <v>66</v>
      </c>
      <c r="U181" s="10" t="s">
        <v>66</v>
      </c>
      <c r="V181" s="10" t="s">
        <v>66</v>
      </c>
      <c r="W181" s="10" t="s">
        <v>66</v>
      </c>
      <c r="X181" s="10" t="s">
        <v>66</v>
      </c>
      <c r="Y181" s="10" t="s">
        <v>66</v>
      </c>
      <c r="Z181" s="10" t="s">
        <v>66</v>
      </c>
      <c r="AA181" s="10" t="s">
        <v>66</v>
      </c>
      <c r="AB181" s="10" t="s">
        <v>66</v>
      </c>
      <c r="AC181" s="10" t="s">
        <v>66</v>
      </c>
      <c r="AD181" s="10" t="s">
        <v>66</v>
      </c>
      <c r="AE181" s="10" t="s">
        <v>66</v>
      </c>
      <c r="AF181" s="10" t="s">
        <v>66</v>
      </c>
      <c r="AG181" s="10" t="s">
        <v>66</v>
      </c>
      <c r="AH181" s="10" t="s">
        <v>66</v>
      </c>
      <c r="AI181" s="10" t="s">
        <v>66</v>
      </c>
      <c r="AJ181" s="10" t="s">
        <v>66</v>
      </c>
      <c r="AK181" s="10" t="s">
        <v>66</v>
      </c>
      <c r="AL181" s="10" t="s">
        <v>66</v>
      </c>
      <c r="AM181" s="10" t="s">
        <v>66</v>
      </c>
      <c r="AN181" s="10" t="s">
        <v>66</v>
      </c>
      <c r="AO181" s="10" t="s">
        <v>66</v>
      </c>
      <c r="AP181" s="10" t="s">
        <v>66</v>
      </c>
      <c r="AQ181" s="346"/>
      <c r="AR181" s="347"/>
      <c r="AS181" s="347"/>
      <c r="AT181" s="348"/>
      <c r="AZ181" s="83"/>
    </row>
    <row r="182" spans="1:52" x14ac:dyDescent="0.35">
      <c r="B182" s="367"/>
      <c r="C182" s="240">
        <v>2017</v>
      </c>
      <c r="D182" s="61">
        <v>1</v>
      </c>
      <c r="E182" s="61">
        <v>1</v>
      </c>
      <c r="F182" s="191">
        <v>1</v>
      </c>
      <c r="G182" s="10" t="s">
        <v>66</v>
      </c>
      <c r="H182" s="10" t="s">
        <v>66</v>
      </c>
      <c r="I182" s="10" t="s">
        <v>66</v>
      </c>
      <c r="J182" s="10" t="s">
        <v>66</v>
      </c>
      <c r="K182" s="10" t="s">
        <v>66</v>
      </c>
      <c r="L182" s="10" t="s">
        <v>66</v>
      </c>
      <c r="M182" s="10" t="s">
        <v>66</v>
      </c>
      <c r="N182" s="10" t="s">
        <v>66</v>
      </c>
      <c r="O182" s="10" t="s">
        <v>66</v>
      </c>
      <c r="P182" s="10" t="s">
        <v>66</v>
      </c>
      <c r="Q182" s="10" t="s">
        <v>66</v>
      </c>
      <c r="R182" s="10" t="s">
        <v>66</v>
      </c>
      <c r="S182" s="10" t="s">
        <v>66</v>
      </c>
      <c r="T182" s="10" t="s">
        <v>66</v>
      </c>
      <c r="U182" s="10" t="s">
        <v>66</v>
      </c>
      <c r="V182" s="10" t="s">
        <v>66</v>
      </c>
      <c r="W182" s="10" t="s">
        <v>66</v>
      </c>
      <c r="X182" s="10" t="s">
        <v>66</v>
      </c>
      <c r="Y182" s="10" t="s">
        <v>66</v>
      </c>
      <c r="Z182" s="10" t="s">
        <v>66</v>
      </c>
      <c r="AA182" s="10" t="s">
        <v>66</v>
      </c>
      <c r="AB182" s="10" t="s">
        <v>66</v>
      </c>
      <c r="AC182" s="10" t="s">
        <v>66</v>
      </c>
      <c r="AD182" s="10" t="s">
        <v>66</v>
      </c>
      <c r="AE182" s="10" t="s">
        <v>66</v>
      </c>
      <c r="AF182" s="10" t="s">
        <v>66</v>
      </c>
      <c r="AG182" s="10" t="s">
        <v>66</v>
      </c>
      <c r="AH182" s="10" t="s">
        <v>66</v>
      </c>
      <c r="AI182" s="10" t="s">
        <v>66</v>
      </c>
      <c r="AJ182" s="10" t="s">
        <v>66</v>
      </c>
      <c r="AK182" s="10" t="s">
        <v>66</v>
      </c>
      <c r="AL182" s="10" t="s">
        <v>66</v>
      </c>
      <c r="AM182" s="10" t="s">
        <v>66</v>
      </c>
      <c r="AN182" s="10" t="s">
        <v>66</v>
      </c>
      <c r="AO182" s="10" t="s">
        <v>66</v>
      </c>
      <c r="AP182" s="10" t="s">
        <v>66</v>
      </c>
      <c r="AQ182" s="349"/>
      <c r="AR182" s="350"/>
      <c r="AS182" s="350"/>
      <c r="AT182" s="351"/>
      <c r="AZ182" s="83"/>
    </row>
    <row r="183" spans="1:52" x14ac:dyDescent="0.35">
      <c r="B183" s="367"/>
      <c r="C183" s="61">
        <v>2018</v>
      </c>
      <c r="D183" s="61">
        <v>2</v>
      </c>
      <c r="E183" s="61">
        <v>2</v>
      </c>
      <c r="F183" s="252">
        <v>1</v>
      </c>
      <c r="G183" s="10" t="s">
        <v>66</v>
      </c>
      <c r="H183" s="10" t="s">
        <v>66</v>
      </c>
      <c r="I183" s="10" t="s">
        <v>66</v>
      </c>
      <c r="J183" s="10" t="s">
        <v>66</v>
      </c>
      <c r="K183" s="10" t="s">
        <v>66</v>
      </c>
      <c r="L183" s="10" t="s">
        <v>66</v>
      </c>
      <c r="M183" s="10" t="s">
        <v>66</v>
      </c>
      <c r="N183" s="10" t="s">
        <v>66</v>
      </c>
      <c r="O183" s="10" t="s">
        <v>66</v>
      </c>
      <c r="P183" s="10" t="s">
        <v>66</v>
      </c>
      <c r="Q183" s="10" t="s">
        <v>66</v>
      </c>
      <c r="R183" s="10" t="s">
        <v>66</v>
      </c>
      <c r="S183" s="10" t="s">
        <v>66</v>
      </c>
      <c r="T183" s="10" t="s">
        <v>66</v>
      </c>
      <c r="U183" s="10" t="s">
        <v>66</v>
      </c>
      <c r="V183" s="10" t="s">
        <v>66</v>
      </c>
      <c r="W183" s="10" t="s">
        <v>66</v>
      </c>
      <c r="X183" s="10" t="s">
        <v>66</v>
      </c>
      <c r="Y183" s="10" t="s">
        <v>66</v>
      </c>
      <c r="Z183" s="10" t="s">
        <v>66</v>
      </c>
      <c r="AA183" s="10" t="s">
        <v>66</v>
      </c>
      <c r="AB183" s="10" t="s">
        <v>66</v>
      </c>
      <c r="AC183" s="10" t="s">
        <v>66</v>
      </c>
      <c r="AD183" s="10" t="s">
        <v>66</v>
      </c>
      <c r="AE183" s="10" t="s">
        <v>66</v>
      </c>
      <c r="AF183" s="10" t="s">
        <v>66</v>
      </c>
      <c r="AG183" s="10" t="s">
        <v>66</v>
      </c>
      <c r="AH183" s="10" t="s">
        <v>66</v>
      </c>
      <c r="AI183" s="10" t="s">
        <v>66</v>
      </c>
      <c r="AJ183" s="10" t="s">
        <v>66</v>
      </c>
      <c r="AK183" s="10" t="s">
        <v>66</v>
      </c>
      <c r="AL183" s="10" t="s">
        <v>66</v>
      </c>
      <c r="AM183" s="10" t="s">
        <v>66</v>
      </c>
      <c r="AN183" s="10" t="s">
        <v>66</v>
      </c>
      <c r="AO183" s="10" t="s">
        <v>66</v>
      </c>
      <c r="AP183" s="10" t="s">
        <v>66</v>
      </c>
      <c r="AQ183" s="10" t="s">
        <v>66</v>
      </c>
      <c r="AR183" s="10" t="s">
        <v>66</v>
      </c>
      <c r="AS183" s="10" t="s">
        <v>66</v>
      </c>
      <c r="AT183" s="10" t="s">
        <v>66</v>
      </c>
      <c r="AZ183" s="83"/>
    </row>
    <row r="184" spans="1:52" x14ac:dyDescent="0.35">
      <c r="B184" s="367"/>
      <c r="C184" s="61">
        <v>2019</v>
      </c>
      <c r="D184" s="61">
        <v>2</v>
      </c>
      <c r="E184" s="61">
        <v>9</v>
      </c>
      <c r="F184" s="252">
        <f>D184/E184</f>
        <v>0.22222222222222221</v>
      </c>
      <c r="G184" s="10" t="s">
        <v>66</v>
      </c>
      <c r="H184" s="10" t="s">
        <v>66</v>
      </c>
      <c r="I184" s="10" t="s">
        <v>66</v>
      </c>
      <c r="J184" s="10" t="s">
        <v>66</v>
      </c>
      <c r="K184" s="10" t="s">
        <v>66</v>
      </c>
      <c r="L184" s="10" t="s">
        <v>66</v>
      </c>
      <c r="M184" s="10" t="s">
        <v>66</v>
      </c>
      <c r="N184" s="10" t="s">
        <v>66</v>
      </c>
      <c r="O184" s="10" t="s">
        <v>66</v>
      </c>
      <c r="P184" s="10" t="s">
        <v>66</v>
      </c>
      <c r="Q184" s="10" t="s">
        <v>66</v>
      </c>
      <c r="R184" s="10" t="s">
        <v>66</v>
      </c>
      <c r="S184" s="10" t="s">
        <v>66</v>
      </c>
      <c r="T184" s="10" t="s">
        <v>66</v>
      </c>
      <c r="U184" s="10" t="s">
        <v>66</v>
      </c>
      <c r="V184" s="10" t="s">
        <v>66</v>
      </c>
      <c r="W184" s="10" t="s">
        <v>66</v>
      </c>
      <c r="X184" s="10" t="s">
        <v>66</v>
      </c>
      <c r="Y184" s="10" t="s">
        <v>66</v>
      </c>
      <c r="Z184" s="10" t="s">
        <v>66</v>
      </c>
      <c r="AA184" s="10" t="s">
        <v>66</v>
      </c>
      <c r="AB184" s="10" t="s">
        <v>66</v>
      </c>
      <c r="AC184" s="10" t="s">
        <v>66</v>
      </c>
      <c r="AD184" s="10" t="s">
        <v>66</v>
      </c>
      <c r="AE184" s="10" t="s">
        <v>66</v>
      </c>
      <c r="AF184" s="10" t="s">
        <v>66</v>
      </c>
      <c r="AG184" s="10" t="s">
        <v>66</v>
      </c>
      <c r="AH184" s="10" t="s">
        <v>66</v>
      </c>
      <c r="AI184" s="10" t="s">
        <v>66</v>
      </c>
      <c r="AJ184" s="10" t="s">
        <v>66</v>
      </c>
      <c r="AK184" s="10" t="s">
        <v>66</v>
      </c>
      <c r="AL184" s="10" t="s">
        <v>66</v>
      </c>
      <c r="AM184" s="10" t="s">
        <v>66</v>
      </c>
      <c r="AN184" s="10" t="s">
        <v>66</v>
      </c>
      <c r="AO184" s="10" t="s">
        <v>66</v>
      </c>
      <c r="AP184" s="10" t="s">
        <v>66</v>
      </c>
      <c r="AQ184" s="53" t="s">
        <v>66</v>
      </c>
      <c r="AR184" s="53" t="s">
        <v>66</v>
      </c>
      <c r="AS184" s="53" t="s">
        <v>66</v>
      </c>
      <c r="AT184" s="53" t="s">
        <v>66</v>
      </c>
      <c r="AZ184" s="83"/>
    </row>
    <row r="185" spans="1:52" x14ac:dyDescent="0.35">
      <c r="B185" s="367"/>
      <c r="C185" s="61">
        <v>2020</v>
      </c>
      <c r="D185" s="61">
        <v>1</v>
      </c>
      <c r="E185" s="61">
        <v>6</v>
      </c>
      <c r="F185" s="252">
        <f>D185/E185</f>
        <v>0.16666666666666666</v>
      </c>
      <c r="G185" s="10" t="s">
        <v>66</v>
      </c>
      <c r="H185" s="10" t="s">
        <v>66</v>
      </c>
      <c r="I185" s="10" t="s">
        <v>66</v>
      </c>
      <c r="J185" s="10" t="s">
        <v>66</v>
      </c>
      <c r="K185" s="10" t="s">
        <v>66</v>
      </c>
      <c r="L185" s="10" t="s">
        <v>66</v>
      </c>
      <c r="M185" s="10" t="s">
        <v>66</v>
      </c>
      <c r="N185" s="10" t="s">
        <v>66</v>
      </c>
      <c r="O185" s="10" t="s">
        <v>66</v>
      </c>
      <c r="P185" s="10" t="s">
        <v>66</v>
      </c>
      <c r="Q185" s="10" t="s">
        <v>66</v>
      </c>
      <c r="R185" s="10" t="s">
        <v>66</v>
      </c>
      <c r="S185" s="10" t="s">
        <v>66</v>
      </c>
      <c r="T185" s="10" t="s">
        <v>66</v>
      </c>
      <c r="U185" s="10" t="s">
        <v>66</v>
      </c>
      <c r="V185" s="10" t="s">
        <v>66</v>
      </c>
      <c r="W185" s="10" t="s">
        <v>66</v>
      </c>
      <c r="X185" s="10" t="s">
        <v>66</v>
      </c>
      <c r="Y185" s="10" t="s">
        <v>66</v>
      </c>
      <c r="Z185" s="10" t="s">
        <v>66</v>
      </c>
      <c r="AA185" s="10" t="s">
        <v>66</v>
      </c>
      <c r="AB185" s="10" t="s">
        <v>66</v>
      </c>
      <c r="AC185" s="10" t="s">
        <v>66</v>
      </c>
      <c r="AD185" s="10" t="s">
        <v>66</v>
      </c>
      <c r="AE185" s="10" t="s">
        <v>66</v>
      </c>
      <c r="AF185" s="10" t="s">
        <v>66</v>
      </c>
      <c r="AG185" s="10" t="s">
        <v>66</v>
      </c>
      <c r="AH185" s="10" t="s">
        <v>66</v>
      </c>
      <c r="AI185" s="10" t="s">
        <v>66</v>
      </c>
      <c r="AJ185" s="10" t="s">
        <v>66</v>
      </c>
      <c r="AK185" s="10" t="s">
        <v>66</v>
      </c>
      <c r="AL185" s="10" t="s">
        <v>66</v>
      </c>
      <c r="AM185" s="10" t="s">
        <v>66</v>
      </c>
      <c r="AN185" s="10" t="s">
        <v>66</v>
      </c>
      <c r="AO185" s="10" t="s">
        <v>66</v>
      </c>
      <c r="AP185" s="10" t="s">
        <v>66</v>
      </c>
      <c r="AQ185" s="10" t="s">
        <v>66</v>
      </c>
      <c r="AR185" s="10" t="s">
        <v>66</v>
      </c>
      <c r="AS185" s="10" t="s">
        <v>66</v>
      </c>
      <c r="AT185" s="10" t="s">
        <v>66</v>
      </c>
      <c r="AZ185" s="83"/>
    </row>
    <row r="186" spans="1:52" ht="15" customHeight="1" x14ac:dyDescent="0.35">
      <c r="B186" s="368"/>
      <c r="C186" s="369" t="s">
        <v>159</v>
      </c>
      <c r="D186" s="369"/>
      <c r="E186" s="369"/>
      <c r="F186" s="369"/>
      <c r="G186" s="10" t="s">
        <v>66</v>
      </c>
      <c r="H186" s="10" t="s">
        <v>66</v>
      </c>
      <c r="I186" s="10" t="s">
        <v>66</v>
      </c>
      <c r="J186" s="10" t="s">
        <v>66</v>
      </c>
      <c r="K186" s="10" t="s">
        <v>66</v>
      </c>
      <c r="L186" s="10" t="s">
        <v>66</v>
      </c>
      <c r="M186" s="10" t="s">
        <v>66</v>
      </c>
      <c r="N186" s="10" t="s">
        <v>66</v>
      </c>
      <c r="O186" s="10" t="s">
        <v>66</v>
      </c>
      <c r="P186" s="10" t="s">
        <v>66</v>
      </c>
      <c r="Q186" s="10" t="s">
        <v>66</v>
      </c>
      <c r="R186" s="10" t="s">
        <v>66</v>
      </c>
      <c r="S186" s="10" t="s">
        <v>66</v>
      </c>
      <c r="T186" s="10" t="s">
        <v>66</v>
      </c>
      <c r="U186" s="10" t="s">
        <v>66</v>
      </c>
      <c r="V186" s="10" t="s">
        <v>66</v>
      </c>
      <c r="W186" s="10" t="s">
        <v>66</v>
      </c>
      <c r="X186" s="10" t="s">
        <v>66</v>
      </c>
      <c r="Y186" s="10" t="s">
        <v>66</v>
      </c>
      <c r="Z186" s="10" t="s">
        <v>66</v>
      </c>
      <c r="AA186" s="10" t="s">
        <v>66</v>
      </c>
      <c r="AB186" s="10" t="s">
        <v>66</v>
      </c>
      <c r="AC186" s="10" t="s">
        <v>66</v>
      </c>
      <c r="AD186" s="10" t="s">
        <v>66</v>
      </c>
      <c r="AE186" s="10" t="s">
        <v>66</v>
      </c>
      <c r="AF186" s="10" t="s">
        <v>66</v>
      </c>
      <c r="AG186" s="10" t="s">
        <v>66</v>
      </c>
      <c r="AH186" s="10" t="s">
        <v>66</v>
      </c>
      <c r="AI186" s="10" t="s">
        <v>66</v>
      </c>
      <c r="AJ186" s="10" t="s">
        <v>66</v>
      </c>
      <c r="AK186" s="10" t="s">
        <v>66</v>
      </c>
      <c r="AL186" s="10" t="s">
        <v>66</v>
      </c>
      <c r="AM186" s="10" t="s">
        <v>66</v>
      </c>
      <c r="AN186" s="10" t="s">
        <v>66</v>
      </c>
      <c r="AO186" s="10" t="s">
        <v>66</v>
      </c>
      <c r="AP186" s="10" t="s">
        <v>66</v>
      </c>
      <c r="AQ186" s="10" t="s">
        <v>66</v>
      </c>
      <c r="AR186" s="10" t="s">
        <v>66</v>
      </c>
      <c r="AS186" s="10" t="s">
        <v>66</v>
      </c>
      <c r="AT186" s="53" t="s">
        <v>66</v>
      </c>
      <c r="AZ186" s="83"/>
    </row>
    <row r="187" spans="1:52" s="5" customFormat="1" x14ac:dyDescent="0.35">
      <c r="A187" s="40"/>
      <c r="B187" s="50"/>
      <c r="C187" s="50"/>
      <c r="D187" s="50"/>
      <c r="E187" s="50"/>
      <c r="F187" s="50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51"/>
      <c r="AV187" s="51"/>
      <c r="AW187" s="51"/>
      <c r="AX187" s="51"/>
      <c r="AY187" s="51"/>
      <c r="AZ187" s="331"/>
    </row>
    <row r="188" spans="1:52" s="217" customFormat="1" hidden="1" x14ac:dyDescent="0.35">
      <c r="A188" s="215"/>
      <c r="B188" s="366" t="s">
        <v>80</v>
      </c>
      <c r="C188" s="323">
        <v>2012</v>
      </c>
      <c r="D188" s="211" t="s">
        <v>52</v>
      </c>
      <c r="E188" s="211"/>
      <c r="F188" s="216" t="s">
        <v>52</v>
      </c>
      <c r="G188" s="10" t="s">
        <v>52</v>
      </c>
      <c r="H188" s="10" t="s">
        <v>52</v>
      </c>
      <c r="I188" s="10" t="s">
        <v>52</v>
      </c>
      <c r="J188" s="10" t="s">
        <v>52</v>
      </c>
      <c r="K188" s="10" t="s">
        <v>52</v>
      </c>
      <c r="L188" s="10" t="s">
        <v>52</v>
      </c>
      <c r="M188" s="10" t="s">
        <v>52</v>
      </c>
      <c r="N188" s="10" t="s">
        <v>52</v>
      </c>
      <c r="O188" s="10" t="s">
        <v>52</v>
      </c>
      <c r="P188" s="10" t="s">
        <v>52</v>
      </c>
      <c r="Q188" s="10" t="s">
        <v>52</v>
      </c>
      <c r="R188" s="10" t="s">
        <v>52</v>
      </c>
      <c r="S188" s="10" t="s">
        <v>52</v>
      </c>
      <c r="T188" s="10" t="s">
        <v>52</v>
      </c>
      <c r="U188" s="10" t="s">
        <v>52</v>
      </c>
      <c r="V188" s="10" t="s">
        <v>52</v>
      </c>
      <c r="W188" s="10" t="s">
        <v>52</v>
      </c>
      <c r="X188" s="10" t="s">
        <v>52</v>
      </c>
      <c r="Y188" s="10" t="s">
        <v>52</v>
      </c>
      <c r="Z188" s="10" t="s">
        <v>52</v>
      </c>
      <c r="AA188" s="10" t="s">
        <v>52</v>
      </c>
      <c r="AB188" s="10" t="s">
        <v>52</v>
      </c>
      <c r="AC188" s="10" t="s">
        <v>52</v>
      </c>
      <c r="AD188" s="10" t="s">
        <v>52</v>
      </c>
      <c r="AE188" s="10" t="s">
        <v>52</v>
      </c>
      <c r="AF188" s="10" t="s">
        <v>52</v>
      </c>
      <c r="AG188" s="10" t="s">
        <v>52</v>
      </c>
      <c r="AH188" s="10" t="s">
        <v>52</v>
      </c>
      <c r="AI188" s="10" t="s">
        <v>52</v>
      </c>
      <c r="AJ188" s="10" t="s">
        <v>52</v>
      </c>
      <c r="AK188" s="10" t="s">
        <v>52</v>
      </c>
      <c r="AL188" s="10" t="s">
        <v>52</v>
      </c>
      <c r="AM188" s="10" t="s">
        <v>52</v>
      </c>
      <c r="AN188" s="10" t="s">
        <v>52</v>
      </c>
      <c r="AO188" s="10" t="s">
        <v>52</v>
      </c>
      <c r="AP188" s="10" t="s">
        <v>52</v>
      </c>
      <c r="AQ188" s="10"/>
      <c r="AR188" s="10"/>
      <c r="AS188" s="10"/>
      <c r="AT188" s="10"/>
      <c r="AU188" s="218"/>
      <c r="AV188" s="218"/>
      <c r="AW188" s="218"/>
      <c r="AX188" s="218"/>
      <c r="AY188" s="218"/>
      <c r="AZ188" s="332"/>
    </row>
    <row r="189" spans="1:52" hidden="1" x14ac:dyDescent="0.35">
      <c r="B189" s="367"/>
      <c r="C189" s="240">
        <v>2013</v>
      </c>
      <c r="D189" s="211" t="s">
        <v>52</v>
      </c>
      <c r="E189" s="211" t="s">
        <v>52</v>
      </c>
      <c r="F189" s="216" t="s">
        <v>52</v>
      </c>
      <c r="G189" s="10" t="s">
        <v>52</v>
      </c>
      <c r="H189" s="10" t="s">
        <v>52</v>
      </c>
      <c r="I189" s="10" t="s">
        <v>52</v>
      </c>
      <c r="J189" s="10" t="s">
        <v>52</v>
      </c>
      <c r="K189" s="10" t="s">
        <v>52</v>
      </c>
      <c r="L189" s="10" t="s">
        <v>52</v>
      </c>
      <c r="M189" s="10" t="s">
        <v>52</v>
      </c>
      <c r="N189" s="10" t="s">
        <v>52</v>
      </c>
      <c r="O189" s="10" t="s">
        <v>52</v>
      </c>
      <c r="P189" s="10" t="s">
        <v>52</v>
      </c>
      <c r="Q189" s="10" t="s">
        <v>52</v>
      </c>
      <c r="R189" s="10" t="s">
        <v>52</v>
      </c>
      <c r="S189" s="10" t="s">
        <v>52</v>
      </c>
      <c r="T189" s="10" t="s">
        <v>52</v>
      </c>
      <c r="U189" s="10" t="s">
        <v>52</v>
      </c>
      <c r="V189" s="10" t="s">
        <v>52</v>
      </c>
      <c r="W189" s="10" t="s">
        <v>52</v>
      </c>
      <c r="X189" s="10" t="s">
        <v>52</v>
      </c>
      <c r="Y189" s="10" t="s">
        <v>52</v>
      </c>
      <c r="Z189" s="10" t="s">
        <v>52</v>
      </c>
      <c r="AA189" s="10" t="s">
        <v>52</v>
      </c>
      <c r="AB189" s="10" t="s">
        <v>52</v>
      </c>
      <c r="AC189" s="10" t="s">
        <v>52</v>
      </c>
      <c r="AD189" s="10" t="s">
        <v>52</v>
      </c>
      <c r="AE189" s="10" t="s">
        <v>52</v>
      </c>
      <c r="AF189" s="10" t="s">
        <v>52</v>
      </c>
      <c r="AG189" s="10" t="s">
        <v>52</v>
      </c>
      <c r="AH189" s="10" t="s">
        <v>52</v>
      </c>
      <c r="AI189" s="10" t="s">
        <v>52</v>
      </c>
      <c r="AJ189" s="10" t="s">
        <v>52</v>
      </c>
      <c r="AK189" s="10" t="s">
        <v>52</v>
      </c>
      <c r="AL189" s="10" t="s">
        <v>52</v>
      </c>
      <c r="AM189" s="10" t="s">
        <v>52</v>
      </c>
      <c r="AN189" s="10" t="s">
        <v>52</v>
      </c>
      <c r="AO189" s="10" t="s">
        <v>52</v>
      </c>
      <c r="AP189" s="10" t="s">
        <v>52</v>
      </c>
      <c r="AQ189" s="10"/>
      <c r="AR189" s="10"/>
      <c r="AS189" s="10"/>
      <c r="AT189" s="10"/>
      <c r="AZ189" s="83"/>
    </row>
    <row r="190" spans="1:52" x14ac:dyDescent="0.35">
      <c r="B190" s="367"/>
      <c r="C190" s="240">
        <v>2014</v>
      </c>
      <c r="D190" s="211" t="s">
        <v>52</v>
      </c>
      <c r="E190" s="211" t="s">
        <v>52</v>
      </c>
      <c r="F190" s="216" t="s">
        <v>52</v>
      </c>
      <c r="G190" s="10" t="s">
        <v>52</v>
      </c>
      <c r="H190" s="10" t="s">
        <v>52</v>
      </c>
      <c r="I190" s="10" t="s">
        <v>52</v>
      </c>
      <c r="J190" s="10" t="s">
        <v>52</v>
      </c>
      <c r="K190" s="10" t="s">
        <v>52</v>
      </c>
      <c r="L190" s="10" t="s">
        <v>52</v>
      </c>
      <c r="M190" s="10" t="s">
        <v>52</v>
      </c>
      <c r="N190" s="10" t="s">
        <v>52</v>
      </c>
      <c r="O190" s="10" t="s">
        <v>52</v>
      </c>
      <c r="P190" s="10" t="s">
        <v>52</v>
      </c>
      <c r="Q190" s="10" t="s">
        <v>52</v>
      </c>
      <c r="R190" s="10" t="s">
        <v>52</v>
      </c>
      <c r="S190" s="10" t="s">
        <v>52</v>
      </c>
      <c r="T190" s="10" t="s">
        <v>52</v>
      </c>
      <c r="U190" s="10" t="s">
        <v>52</v>
      </c>
      <c r="V190" s="10" t="s">
        <v>52</v>
      </c>
      <c r="W190" s="10" t="s">
        <v>52</v>
      </c>
      <c r="X190" s="10" t="s">
        <v>52</v>
      </c>
      <c r="Y190" s="10" t="s">
        <v>52</v>
      </c>
      <c r="Z190" s="10" t="s">
        <v>52</v>
      </c>
      <c r="AA190" s="10" t="s">
        <v>52</v>
      </c>
      <c r="AB190" s="10" t="s">
        <v>52</v>
      </c>
      <c r="AC190" s="10" t="s">
        <v>52</v>
      </c>
      <c r="AD190" s="10" t="s">
        <v>52</v>
      </c>
      <c r="AE190" s="10" t="s">
        <v>52</v>
      </c>
      <c r="AF190" s="10" t="s">
        <v>52</v>
      </c>
      <c r="AG190" s="10" t="s">
        <v>52</v>
      </c>
      <c r="AH190" s="10" t="s">
        <v>52</v>
      </c>
      <c r="AI190" s="10" t="s">
        <v>52</v>
      </c>
      <c r="AJ190" s="10" t="s">
        <v>52</v>
      </c>
      <c r="AK190" s="10" t="s">
        <v>52</v>
      </c>
      <c r="AL190" s="10" t="s">
        <v>52</v>
      </c>
      <c r="AM190" s="10" t="s">
        <v>52</v>
      </c>
      <c r="AN190" s="10" t="s">
        <v>52</v>
      </c>
      <c r="AO190" s="10" t="s">
        <v>52</v>
      </c>
      <c r="AP190" s="10" t="s">
        <v>52</v>
      </c>
      <c r="AQ190" s="343" t="s">
        <v>54</v>
      </c>
      <c r="AR190" s="344"/>
      <c r="AS190" s="344"/>
      <c r="AT190" s="345"/>
      <c r="AZ190" s="83"/>
    </row>
    <row r="191" spans="1:52" x14ac:dyDescent="0.35">
      <c r="B191" s="367"/>
      <c r="C191" s="75">
        <v>2015</v>
      </c>
      <c r="D191" s="61">
        <v>14</v>
      </c>
      <c r="E191" s="244">
        <v>36</v>
      </c>
      <c r="F191" s="252">
        <v>0.3888888888888889</v>
      </c>
      <c r="G191" s="53">
        <v>1</v>
      </c>
      <c r="H191" s="53">
        <v>1</v>
      </c>
      <c r="I191" s="53">
        <v>0.8571428571428571</v>
      </c>
      <c r="J191" s="53">
        <v>0.9285714285714286</v>
      </c>
      <c r="K191" s="53">
        <v>0.7857142857142857</v>
      </c>
      <c r="L191" s="53">
        <v>1</v>
      </c>
      <c r="M191" s="53">
        <v>0.8571428571428571</v>
      </c>
      <c r="N191" s="53">
        <v>0.9285714285714286</v>
      </c>
      <c r="O191" s="53">
        <v>0.76923076923076927</v>
      </c>
      <c r="P191" s="53">
        <v>0.8571428571428571</v>
      </c>
      <c r="Q191" s="53">
        <v>0.9285714285714286</v>
      </c>
      <c r="R191" s="53">
        <v>0.69230769230769229</v>
      </c>
      <c r="S191" s="53">
        <v>0.8571428571428571</v>
      </c>
      <c r="T191" s="53">
        <v>0.9285714285714286</v>
      </c>
      <c r="U191" s="53">
        <v>0.7142857142857143</v>
      </c>
      <c r="V191" s="53">
        <v>0.9285714285714286</v>
      </c>
      <c r="W191" s="53">
        <v>0.9285714285714286</v>
      </c>
      <c r="X191" s="53">
        <v>0.8571428571428571</v>
      </c>
      <c r="Y191" s="53">
        <v>0.88888888888888884</v>
      </c>
      <c r="Z191" s="53">
        <v>0.6428571428571429</v>
      </c>
      <c r="AA191" s="53">
        <v>0.8571428571428571</v>
      </c>
      <c r="AB191" s="53">
        <v>1</v>
      </c>
      <c r="AC191" s="53">
        <v>1</v>
      </c>
      <c r="AD191" s="53">
        <v>0.7857142857142857</v>
      </c>
      <c r="AE191" s="53">
        <v>0.35714285714285715</v>
      </c>
      <c r="AF191" s="53">
        <v>7.1428571428571425E-2</v>
      </c>
      <c r="AG191" s="53">
        <v>0.5</v>
      </c>
      <c r="AH191" s="53">
        <v>0.41666666666666669</v>
      </c>
      <c r="AI191" s="53">
        <v>0.7142857142857143</v>
      </c>
      <c r="AJ191" s="53">
        <v>0.7857142857142857</v>
      </c>
      <c r="AK191" s="53">
        <v>0.5714285714285714</v>
      </c>
      <c r="AL191" s="53">
        <v>0.8571428571428571</v>
      </c>
      <c r="AM191" s="53">
        <v>0.5714285714285714</v>
      </c>
      <c r="AN191" s="53">
        <v>0.7857142857142857</v>
      </c>
      <c r="AO191" s="53">
        <v>0.8571428571428571</v>
      </c>
      <c r="AP191" s="53">
        <v>0.8571428571428571</v>
      </c>
      <c r="AQ191" s="346"/>
      <c r="AR191" s="347"/>
      <c r="AS191" s="347"/>
      <c r="AT191" s="348"/>
      <c r="AZ191" s="83"/>
    </row>
    <row r="192" spans="1:52" x14ac:dyDescent="0.35">
      <c r="B192" s="367"/>
      <c r="C192" s="61">
        <v>2016</v>
      </c>
      <c r="D192" s="61">
        <v>10</v>
      </c>
      <c r="E192" s="291">
        <v>22.841480127912288</v>
      </c>
      <c r="F192" s="253">
        <v>0.43780000000000002</v>
      </c>
      <c r="G192" s="53">
        <v>0.8</v>
      </c>
      <c r="H192" s="53">
        <v>0.8</v>
      </c>
      <c r="I192" s="53">
        <v>0.8</v>
      </c>
      <c r="J192" s="53">
        <v>0.8</v>
      </c>
      <c r="K192" s="53">
        <v>0.8</v>
      </c>
      <c r="L192" s="53">
        <v>0.7</v>
      </c>
      <c r="M192" s="53">
        <v>0.8</v>
      </c>
      <c r="N192" s="53">
        <v>0.9</v>
      </c>
      <c r="O192" s="53">
        <v>0.7</v>
      </c>
      <c r="P192" s="53">
        <v>0.8</v>
      </c>
      <c r="Q192" s="53">
        <v>0.7</v>
      </c>
      <c r="R192" s="53">
        <v>0.5</v>
      </c>
      <c r="S192" s="53">
        <v>0.8</v>
      </c>
      <c r="T192" s="53">
        <v>0.7</v>
      </c>
      <c r="U192" s="53">
        <v>0.5</v>
      </c>
      <c r="V192" s="53">
        <v>0.7</v>
      </c>
      <c r="W192" s="53">
        <v>0.7</v>
      </c>
      <c r="X192" s="53">
        <v>0.5</v>
      </c>
      <c r="Y192" s="53">
        <v>0.75</v>
      </c>
      <c r="Z192" s="53">
        <v>0.5714285714285714</v>
      </c>
      <c r="AA192" s="53">
        <v>0.66666666666666663</v>
      </c>
      <c r="AB192" s="53">
        <v>0.9</v>
      </c>
      <c r="AC192" s="53">
        <v>0.7</v>
      </c>
      <c r="AD192" s="53">
        <v>0.8</v>
      </c>
      <c r="AE192" s="53">
        <v>0.4</v>
      </c>
      <c r="AF192" s="53">
        <v>0.7</v>
      </c>
      <c r="AG192" s="53">
        <v>0.9</v>
      </c>
      <c r="AH192" s="53">
        <v>0.875</v>
      </c>
      <c r="AI192" s="53">
        <v>0.6</v>
      </c>
      <c r="AJ192" s="53">
        <v>0.7</v>
      </c>
      <c r="AK192" s="53">
        <v>0.6</v>
      </c>
      <c r="AL192" s="53">
        <v>0.7</v>
      </c>
      <c r="AM192" s="53">
        <v>0.6</v>
      </c>
      <c r="AN192" s="53">
        <v>0.5</v>
      </c>
      <c r="AO192" s="53">
        <v>0.6</v>
      </c>
      <c r="AP192" s="53">
        <v>0.7</v>
      </c>
      <c r="AQ192" s="346"/>
      <c r="AR192" s="347"/>
      <c r="AS192" s="347"/>
      <c r="AT192" s="348"/>
      <c r="AZ192" s="83"/>
    </row>
    <row r="193" spans="1:52" x14ac:dyDescent="0.35">
      <c r="B193" s="367"/>
      <c r="C193" s="240">
        <v>2017</v>
      </c>
      <c r="D193" s="61">
        <v>8</v>
      </c>
      <c r="E193" s="61">
        <v>15</v>
      </c>
      <c r="F193" s="252">
        <v>0.53333333333333333</v>
      </c>
      <c r="G193" s="247">
        <v>1</v>
      </c>
      <c r="H193" s="247">
        <v>0.875</v>
      </c>
      <c r="I193" s="247">
        <v>1</v>
      </c>
      <c r="J193" s="247">
        <v>1</v>
      </c>
      <c r="K193" s="247">
        <v>1</v>
      </c>
      <c r="L193" s="247">
        <v>0.75</v>
      </c>
      <c r="M193" s="247">
        <v>0.875</v>
      </c>
      <c r="N193" s="247">
        <v>0.875</v>
      </c>
      <c r="O193" s="247">
        <v>0.875</v>
      </c>
      <c r="P193" s="247">
        <v>1</v>
      </c>
      <c r="Q193" s="247">
        <v>0.875</v>
      </c>
      <c r="R193" s="247">
        <v>0.875</v>
      </c>
      <c r="S193" s="247">
        <v>0.5</v>
      </c>
      <c r="T193" s="247">
        <v>0.75</v>
      </c>
      <c r="U193" s="247">
        <v>0.375</v>
      </c>
      <c r="V193" s="247">
        <v>0.875</v>
      </c>
      <c r="W193" s="247">
        <v>0.5</v>
      </c>
      <c r="X193" s="247">
        <v>1</v>
      </c>
      <c r="Y193" s="247">
        <v>0.875</v>
      </c>
      <c r="Z193" s="247">
        <v>0.83333333333333337</v>
      </c>
      <c r="AA193" s="247">
        <v>1</v>
      </c>
      <c r="AB193" s="247">
        <v>0.75</v>
      </c>
      <c r="AC193" s="247">
        <v>0.875</v>
      </c>
      <c r="AD193" s="247">
        <v>1</v>
      </c>
      <c r="AE193" s="247">
        <v>0.75</v>
      </c>
      <c r="AF193" s="247">
        <v>0.5</v>
      </c>
      <c r="AG193" s="247">
        <v>1</v>
      </c>
      <c r="AH193" s="247">
        <v>0.7142857142857143</v>
      </c>
      <c r="AI193" s="247">
        <v>0.75</v>
      </c>
      <c r="AJ193" s="247">
        <v>1</v>
      </c>
      <c r="AK193" s="247">
        <v>0.875</v>
      </c>
      <c r="AL193" s="247">
        <v>1</v>
      </c>
      <c r="AM193" s="247">
        <v>0.625</v>
      </c>
      <c r="AN193" s="247">
        <v>0.5714285714285714</v>
      </c>
      <c r="AO193" s="247">
        <v>0.5714285714285714</v>
      </c>
      <c r="AP193" s="247">
        <v>1</v>
      </c>
      <c r="AQ193" s="349"/>
      <c r="AR193" s="350"/>
      <c r="AS193" s="350"/>
      <c r="AT193" s="351"/>
      <c r="AZ193" s="83"/>
    </row>
    <row r="194" spans="1:52" x14ac:dyDescent="0.35">
      <c r="B194" s="367"/>
      <c r="C194" s="61">
        <v>2018</v>
      </c>
      <c r="D194" s="61">
        <v>12</v>
      </c>
      <c r="E194" s="61">
        <v>37</v>
      </c>
      <c r="F194" s="252">
        <v>0.32432432432432434</v>
      </c>
      <c r="G194" s="53">
        <v>0.91666666666666663</v>
      </c>
      <c r="H194" s="53">
        <v>0.75</v>
      </c>
      <c r="I194" s="53">
        <v>1</v>
      </c>
      <c r="J194" s="53">
        <v>0.91666666666666663</v>
      </c>
      <c r="K194" s="53">
        <v>0.75</v>
      </c>
      <c r="L194" s="53">
        <v>0.41666666666666669</v>
      </c>
      <c r="M194" s="53">
        <v>0.58333333333333337</v>
      </c>
      <c r="N194" s="53">
        <v>0.91666666666666663</v>
      </c>
      <c r="O194" s="53">
        <v>0.83333333333333337</v>
      </c>
      <c r="P194" s="53">
        <v>0.83333333333333337</v>
      </c>
      <c r="Q194" s="53">
        <v>0.66666666666666663</v>
      </c>
      <c r="R194" s="53">
        <v>0.5</v>
      </c>
      <c r="S194" s="53">
        <v>0.66666666666666663</v>
      </c>
      <c r="T194" s="53">
        <v>0.58333333333333337</v>
      </c>
      <c r="U194" s="53">
        <v>0.75</v>
      </c>
      <c r="V194" s="53">
        <v>0.66666666666666663</v>
      </c>
      <c r="W194" s="53">
        <v>0.55555555555555558</v>
      </c>
      <c r="X194" s="53">
        <v>0.5714285714285714</v>
      </c>
      <c r="Y194" s="53">
        <v>1</v>
      </c>
      <c r="Z194" s="53">
        <v>0.83333333333333337</v>
      </c>
      <c r="AA194" s="53">
        <v>0.66666666666666663</v>
      </c>
      <c r="AB194" s="53">
        <v>0.25</v>
      </c>
      <c r="AC194" s="53">
        <v>0.41666666666666669</v>
      </c>
      <c r="AD194" s="53">
        <v>0.33333333333333331</v>
      </c>
      <c r="AE194" s="53">
        <v>0.33333333333333331</v>
      </c>
      <c r="AF194" s="53">
        <v>0.58333333333333337</v>
      </c>
      <c r="AG194" s="53">
        <v>0.58333333333333337</v>
      </c>
      <c r="AH194" s="53">
        <v>0.5</v>
      </c>
      <c r="AI194" s="53">
        <v>0.58333333333333337</v>
      </c>
      <c r="AJ194" s="53">
        <v>0.75</v>
      </c>
      <c r="AK194" s="53">
        <v>0.75</v>
      </c>
      <c r="AL194" s="53">
        <v>0.83333333333333337</v>
      </c>
      <c r="AM194" s="53">
        <v>0.66666666666666663</v>
      </c>
      <c r="AN194" s="53">
        <v>0.58333333333333337</v>
      </c>
      <c r="AO194" s="53">
        <v>0.66666666666666663</v>
      </c>
      <c r="AP194" s="53">
        <v>0.83333333333333337</v>
      </c>
      <c r="AQ194" s="53">
        <v>0.625</v>
      </c>
      <c r="AR194" s="53">
        <v>0.72727272727272729</v>
      </c>
      <c r="AS194" s="53">
        <v>0.72727272727272729</v>
      </c>
      <c r="AT194" s="53">
        <v>1</v>
      </c>
      <c r="AZ194" s="83"/>
    </row>
    <row r="195" spans="1:52" x14ac:dyDescent="0.35">
      <c r="B195" s="367"/>
      <c r="C195" s="61">
        <v>2019</v>
      </c>
      <c r="D195" s="61">
        <v>11</v>
      </c>
      <c r="E195" s="61">
        <v>11</v>
      </c>
      <c r="F195" s="252">
        <v>1</v>
      </c>
      <c r="G195" s="53">
        <v>0.90909090909090906</v>
      </c>
      <c r="H195" s="53">
        <v>0.81818181818181823</v>
      </c>
      <c r="I195" s="53">
        <v>0.81818181818181823</v>
      </c>
      <c r="J195" s="53">
        <v>1</v>
      </c>
      <c r="K195" s="53">
        <v>1</v>
      </c>
      <c r="L195" s="53">
        <v>1</v>
      </c>
      <c r="M195" s="53">
        <v>1</v>
      </c>
      <c r="N195" s="53">
        <v>1</v>
      </c>
      <c r="O195" s="53">
        <v>0.90909090909090906</v>
      </c>
      <c r="P195" s="53">
        <v>0.81818181818181823</v>
      </c>
      <c r="Q195" s="53">
        <v>0.81818181818181823</v>
      </c>
      <c r="R195" s="53">
        <v>0.90909090909090906</v>
      </c>
      <c r="S195" s="53">
        <v>1</v>
      </c>
      <c r="T195" s="53">
        <v>1</v>
      </c>
      <c r="U195" s="53">
        <v>1</v>
      </c>
      <c r="V195" s="53">
        <v>1</v>
      </c>
      <c r="W195" s="53">
        <v>0.90909090909090906</v>
      </c>
      <c r="X195" s="53">
        <v>1</v>
      </c>
      <c r="Y195" s="53">
        <v>1</v>
      </c>
      <c r="Z195" s="53">
        <v>1</v>
      </c>
      <c r="AA195" s="53">
        <v>0.81818181818181823</v>
      </c>
      <c r="AB195" s="53">
        <v>1</v>
      </c>
      <c r="AC195" s="53">
        <v>1</v>
      </c>
      <c r="AD195" s="53">
        <v>0.81818181818181823</v>
      </c>
      <c r="AE195" s="53">
        <v>0.8</v>
      </c>
      <c r="AF195" s="53">
        <v>0.6</v>
      </c>
      <c r="AG195" s="53">
        <v>0.7</v>
      </c>
      <c r="AH195" s="53">
        <v>0.72727272727272729</v>
      </c>
      <c r="AI195" s="53">
        <v>0.72727272727272729</v>
      </c>
      <c r="AJ195" s="53">
        <v>0.72727272727272729</v>
      </c>
      <c r="AK195" s="53">
        <v>0.90909090909090906</v>
      </c>
      <c r="AL195" s="53">
        <v>0.90909090909090906</v>
      </c>
      <c r="AM195" s="53">
        <v>0.9</v>
      </c>
      <c r="AN195" s="53">
        <v>0.90909090909090906</v>
      </c>
      <c r="AO195" s="53">
        <v>1</v>
      </c>
      <c r="AP195" s="53">
        <v>1</v>
      </c>
      <c r="AQ195" s="53">
        <v>0.90909090909090906</v>
      </c>
      <c r="AR195" s="53">
        <v>1</v>
      </c>
      <c r="AS195" s="53">
        <v>1</v>
      </c>
      <c r="AT195" s="53" t="s">
        <v>66</v>
      </c>
      <c r="AZ195" s="83"/>
    </row>
    <row r="196" spans="1:52" x14ac:dyDescent="0.35">
      <c r="B196" s="367"/>
      <c r="C196" s="61">
        <v>2020</v>
      </c>
      <c r="D196" s="61">
        <v>8</v>
      </c>
      <c r="E196" s="61">
        <v>18</v>
      </c>
      <c r="F196" s="252">
        <f>D196/E196</f>
        <v>0.44444444444444442</v>
      </c>
      <c r="G196" s="53">
        <v>0.75</v>
      </c>
      <c r="H196" s="53">
        <v>0.625</v>
      </c>
      <c r="I196" s="53">
        <v>0.75</v>
      </c>
      <c r="J196" s="53">
        <v>0.75</v>
      </c>
      <c r="K196" s="53">
        <v>0.625</v>
      </c>
      <c r="L196" s="53">
        <v>0.5</v>
      </c>
      <c r="M196" s="53">
        <v>0.625</v>
      </c>
      <c r="N196" s="53">
        <v>0.875</v>
      </c>
      <c r="O196" s="53">
        <v>0.625</v>
      </c>
      <c r="P196" s="53">
        <v>0.5</v>
      </c>
      <c r="Q196" s="53">
        <v>0.5</v>
      </c>
      <c r="R196" s="53">
        <v>0.75</v>
      </c>
      <c r="S196" s="53">
        <v>0.875</v>
      </c>
      <c r="T196" s="53">
        <v>0.875</v>
      </c>
      <c r="U196" s="53">
        <v>0.75</v>
      </c>
      <c r="V196" s="53">
        <v>0.875</v>
      </c>
      <c r="W196" s="53">
        <v>0.66669999999999996</v>
      </c>
      <c r="X196" s="53">
        <v>0.83299999999999996</v>
      </c>
      <c r="Y196" s="53">
        <v>0.8</v>
      </c>
      <c r="Z196" s="53">
        <v>0.8</v>
      </c>
      <c r="AA196" s="53">
        <v>0.75</v>
      </c>
      <c r="AB196" s="53">
        <v>0.57099999999999995</v>
      </c>
      <c r="AC196" s="53">
        <v>0.625</v>
      </c>
      <c r="AD196" s="53">
        <v>0.375</v>
      </c>
      <c r="AE196" s="53">
        <v>0.25</v>
      </c>
      <c r="AF196" s="53">
        <v>0.5</v>
      </c>
      <c r="AG196" s="53">
        <v>0.5</v>
      </c>
      <c r="AH196" s="53">
        <v>0.375</v>
      </c>
      <c r="AI196" s="53">
        <v>0.375</v>
      </c>
      <c r="AJ196" s="53">
        <v>0.625</v>
      </c>
      <c r="AK196" s="53">
        <v>0.625</v>
      </c>
      <c r="AL196" s="53">
        <v>0.75</v>
      </c>
      <c r="AM196" s="53">
        <v>0.5</v>
      </c>
      <c r="AN196" s="53">
        <v>0.625</v>
      </c>
      <c r="AO196" s="53">
        <v>0.5</v>
      </c>
      <c r="AP196" s="53">
        <v>0.75</v>
      </c>
      <c r="AQ196" s="53">
        <v>0.625</v>
      </c>
      <c r="AR196" s="53">
        <v>0.625</v>
      </c>
      <c r="AS196" s="53">
        <v>0.625</v>
      </c>
      <c r="AT196" s="53" t="s">
        <v>66</v>
      </c>
      <c r="AZ196" s="83"/>
    </row>
    <row r="197" spans="1:52" ht="15" customHeight="1" x14ac:dyDescent="0.35">
      <c r="B197" s="368"/>
      <c r="C197" s="369" t="s">
        <v>159</v>
      </c>
      <c r="D197" s="369"/>
      <c r="E197" s="369"/>
      <c r="F197" s="369"/>
      <c r="G197" s="33">
        <f>G196-G195</f>
        <v>-0.15909090909090906</v>
      </c>
      <c r="H197" s="33">
        <f t="shared" ref="H197:AS197" si="45">H196-H195</f>
        <v>-0.19318181818181823</v>
      </c>
      <c r="I197" s="33">
        <f t="shared" si="45"/>
        <v>-6.8181818181818232E-2</v>
      </c>
      <c r="J197" s="33">
        <f t="shared" si="45"/>
        <v>-0.25</v>
      </c>
      <c r="K197" s="33">
        <f t="shared" si="45"/>
        <v>-0.375</v>
      </c>
      <c r="L197" s="33">
        <f t="shared" si="45"/>
        <v>-0.5</v>
      </c>
      <c r="M197" s="33">
        <f t="shared" si="45"/>
        <v>-0.375</v>
      </c>
      <c r="N197" s="33">
        <f t="shared" si="45"/>
        <v>-0.125</v>
      </c>
      <c r="O197" s="33">
        <f t="shared" si="45"/>
        <v>-0.28409090909090906</v>
      </c>
      <c r="P197" s="33">
        <f t="shared" si="45"/>
        <v>-0.31818181818181823</v>
      </c>
      <c r="Q197" s="33">
        <f t="shared" si="45"/>
        <v>-0.31818181818181823</v>
      </c>
      <c r="R197" s="33">
        <f t="shared" si="45"/>
        <v>-0.15909090909090906</v>
      </c>
      <c r="S197" s="33">
        <f t="shared" si="45"/>
        <v>-0.125</v>
      </c>
      <c r="T197" s="33">
        <f t="shared" si="45"/>
        <v>-0.125</v>
      </c>
      <c r="U197" s="33">
        <f t="shared" si="45"/>
        <v>-0.25</v>
      </c>
      <c r="V197" s="33">
        <f t="shared" si="45"/>
        <v>-0.125</v>
      </c>
      <c r="W197" s="33">
        <f t="shared" si="45"/>
        <v>-0.2423909090909091</v>
      </c>
      <c r="X197" s="33">
        <f t="shared" si="45"/>
        <v>-0.16700000000000004</v>
      </c>
      <c r="Y197" s="33">
        <f t="shared" si="45"/>
        <v>-0.19999999999999996</v>
      </c>
      <c r="Z197" s="33">
        <f t="shared" si="45"/>
        <v>-0.19999999999999996</v>
      </c>
      <c r="AA197" s="33">
        <f t="shared" si="45"/>
        <v>-6.8181818181818232E-2</v>
      </c>
      <c r="AB197" s="33">
        <f t="shared" si="45"/>
        <v>-0.42900000000000005</v>
      </c>
      <c r="AC197" s="33">
        <f t="shared" si="45"/>
        <v>-0.375</v>
      </c>
      <c r="AD197" s="33">
        <f t="shared" si="45"/>
        <v>-0.44318181818181823</v>
      </c>
      <c r="AE197" s="33">
        <f t="shared" si="45"/>
        <v>-0.55000000000000004</v>
      </c>
      <c r="AF197" s="33">
        <f t="shared" si="45"/>
        <v>-9.9999999999999978E-2</v>
      </c>
      <c r="AG197" s="33">
        <f t="shared" si="45"/>
        <v>-0.19999999999999996</v>
      </c>
      <c r="AH197" s="33">
        <f t="shared" si="45"/>
        <v>-0.35227272727272729</v>
      </c>
      <c r="AI197" s="33">
        <f t="shared" si="45"/>
        <v>-0.35227272727272729</v>
      </c>
      <c r="AJ197" s="33">
        <f t="shared" si="45"/>
        <v>-0.10227272727272729</v>
      </c>
      <c r="AK197" s="33">
        <f t="shared" si="45"/>
        <v>-0.28409090909090906</v>
      </c>
      <c r="AL197" s="33">
        <f t="shared" si="45"/>
        <v>-0.15909090909090906</v>
      </c>
      <c r="AM197" s="33">
        <f t="shared" si="45"/>
        <v>-0.4</v>
      </c>
      <c r="AN197" s="33">
        <f t="shared" si="45"/>
        <v>-0.28409090909090906</v>
      </c>
      <c r="AO197" s="33">
        <f t="shared" si="45"/>
        <v>-0.5</v>
      </c>
      <c r="AP197" s="33">
        <f t="shared" si="45"/>
        <v>-0.25</v>
      </c>
      <c r="AQ197" s="33">
        <f t="shared" si="45"/>
        <v>-0.28409090909090906</v>
      </c>
      <c r="AR197" s="33">
        <f t="shared" si="45"/>
        <v>-0.375</v>
      </c>
      <c r="AS197" s="33">
        <f t="shared" si="45"/>
        <v>-0.375</v>
      </c>
      <c r="AT197" s="53" t="s">
        <v>66</v>
      </c>
      <c r="AZ197" s="83"/>
    </row>
    <row r="198" spans="1:52" s="5" customFormat="1" x14ac:dyDescent="0.35">
      <c r="A198" s="40"/>
      <c r="B198" s="43"/>
      <c r="C198" s="21"/>
      <c r="D198" s="21"/>
      <c r="E198" s="21"/>
      <c r="F198" s="162"/>
      <c r="G198" s="89"/>
      <c r="H198" s="89"/>
      <c r="I198" s="89"/>
      <c r="J198" s="90"/>
      <c r="K198" s="89"/>
      <c r="L198" s="89"/>
      <c r="M198" s="89"/>
      <c r="N198" s="90"/>
      <c r="O198" s="90"/>
      <c r="P198" s="90"/>
      <c r="Q198" s="90"/>
      <c r="R198" s="90"/>
      <c r="S198" s="89"/>
      <c r="T198" s="89"/>
      <c r="U198" s="89"/>
      <c r="V198" s="41"/>
      <c r="W198" s="89"/>
      <c r="X198" s="90"/>
      <c r="Y198" s="89"/>
      <c r="Z198" s="89"/>
      <c r="AA198" s="89"/>
      <c r="AB198" s="89"/>
      <c r="AC198" s="89"/>
      <c r="AD198" s="90"/>
      <c r="AE198" s="90"/>
      <c r="AF198" s="89"/>
      <c r="AG198" s="89"/>
      <c r="AH198" s="89"/>
      <c r="AI198" s="49"/>
      <c r="AJ198" s="89"/>
      <c r="AK198" s="90"/>
      <c r="AL198" s="89"/>
      <c r="AM198" s="90"/>
      <c r="AN198" s="90"/>
      <c r="AO198" s="90"/>
      <c r="AP198" s="89"/>
      <c r="AQ198" s="90"/>
      <c r="AR198" s="90"/>
      <c r="AS198" s="90"/>
      <c r="AT198" s="90"/>
      <c r="AU198" s="51"/>
      <c r="AV198" s="51"/>
      <c r="AW198" s="51"/>
      <c r="AX198" s="51"/>
      <c r="AY198" s="51"/>
      <c r="AZ198" s="331"/>
    </row>
    <row r="199" spans="1:52" hidden="1" x14ac:dyDescent="0.35">
      <c r="B199" s="76"/>
      <c r="C199" s="30">
        <v>2010</v>
      </c>
      <c r="D199" s="30"/>
      <c r="E199" s="30"/>
      <c r="F199" s="171"/>
      <c r="G199" s="10">
        <v>0.8571428571428571</v>
      </c>
      <c r="H199" s="10">
        <v>1</v>
      </c>
      <c r="I199" s="10">
        <v>0.5714285714285714</v>
      </c>
      <c r="J199" s="15" t="s">
        <v>52</v>
      </c>
      <c r="K199" s="32" t="s">
        <v>52</v>
      </c>
      <c r="L199" s="10">
        <v>0.7142857142857143</v>
      </c>
      <c r="M199" s="10">
        <v>0.5714285714285714</v>
      </c>
      <c r="N199" s="15" t="s">
        <v>52</v>
      </c>
      <c r="O199" s="15" t="s">
        <v>52</v>
      </c>
      <c r="P199" s="15" t="s">
        <v>52</v>
      </c>
      <c r="Q199" s="15" t="s">
        <v>52</v>
      </c>
      <c r="R199" s="15" t="s">
        <v>52</v>
      </c>
      <c r="S199" s="10">
        <v>0.8571428571428571</v>
      </c>
      <c r="T199" s="10">
        <v>0.7142857142857143</v>
      </c>
      <c r="U199" s="10">
        <v>1</v>
      </c>
      <c r="V199" s="32" t="s">
        <v>52</v>
      </c>
      <c r="W199" s="10">
        <v>0.7142857142857143</v>
      </c>
      <c r="X199" s="15" t="s">
        <v>52</v>
      </c>
      <c r="Y199" s="10">
        <v>0.2857142857142857</v>
      </c>
      <c r="Z199" s="10">
        <v>0.2857142857142857</v>
      </c>
      <c r="AA199" s="10">
        <v>0.8571428571428571</v>
      </c>
      <c r="AB199" s="10">
        <v>0.8571428571428571</v>
      </c>
      <c r="AC199" s="10">
        <v>0.42857142857142855</v>
      </c>
      <c r="AD199" s="15" t="s">
        <v>52</v>
      </c>
      <c r="AE199" s="15" t="s">
        <v>52</v>
      </c>
      <c r="AF199" s="10">
        <v>0</v>
      </c>
      <c r="AG199" s="10">
        <v>0.2857142857142857</v>
      </c>
      <c r="AH199" s="10">
        <v>0.2857142857142857</v>
      </c>
      <c r="AI199" s="11"/>
      <c r="AJ199" s="10">
        <v>0.5714285714285714</v>
      </c>
      <c r="AK199" s="15" t="s">
        <v>52</v>
      </c>
      <c r="AL199" s="10">
        <v>0.5714285714285714</v>
      </c>
      <c r="AM199" s="15" t="s">
        <v>52</v>
      </c>
      <c r="AN199" s="15" t="s">
        <v>52</v>
      </c>
      <c r="AO199" s="15" t="s">
        <v>52</v>
      </c>
      <c r="AP199" s="32" t="s">
        <v>52</v>
      </c>
      <c r="AQ199" s="15"/>
      <c r="AR199" s="15"/>
      <c r="AS199" s="15"/>
      <c r="AT199" s="15"/>
      <c r="AZ199" s="83"/>
    </row>
    <row r="200" spans="1:52" hidden="1" x14ac:dyDescent="0.35">
      <c r="B200" s="91"/>
      <c r="C200" s="240">
        <v>2011</v>
      </c>
      <c r="D200" s="61">
        <v>0</v>
      </c>
      <c r="E200" s="61"/>
      <c r="F200" s="173"/>
      <c r="G200" s="12" t="s">
        <v>52</v>
      </c>
      <c r="H200" s="12" t="s">
        <v>52</v>
      </c>
      <c r="I200" s="12" t="s">
        <v>52</v>
      </c>
      <c r="J200" s="15" t="s">
        <v>52</v>
      </c>
      <c r="K200" s="32" t="s">
        <v>52</v>
      </c>
      <c r="L200" s="12" t="s">
        <v>52</v>
      </c>
      <c r="M200" s="12" t="s">
        <v>52</v>
      </c>
      <c r="N200" s="15" t="s">
        <v>52</v>
      </c>
      <c r="O200" s="15" t="s">
        <v>52</v>
      </c>
      <c r="P200" s="15" t="s">
        <v>52</v>
      </c>
      <c r="Q200" s="15" t="s">
        <v>52</v>
      </c>
      <c r="R200" s="15" t="s">
        <v>52</v>
      </c>
      <c r="S200" s="12" t="s">
        <v>52</v>
      </c>
      <c r="T200" s="12" t="s">
        <v>52</v>
      </c>
      <c r="U200" s="12" t="s">
        <v>52</v>
      </c>
      <c r="V200" s="32" t="s">
        <v>52</v>
      </c>
      <c r="W200" s="12" t="s">
        <v>52</v>
      </c>
      <c r="X200" s="15" t="s">
        <v>52</v>
      </c>
      <c r="Y200" s="12" t="s">
        <v>52</v>
      </c>
      <c r="Z200" s="12" t="s">
        <v>52</v>
      </c>
      <c r="AA200" s="12" t="s">
        <v>52</v>
      </c>
      <c r="AB200" s="12" t="s">
        <v>52</v>
      </c>
      <c r="AC200" s="12" t="s">
        <v>52</v>
      </c>
      <c r="AD200" s="15" t="s">
        <v>52</v>
      </c>
      <c r="AE200" s="15" t="s">
        <v>52</v>
      </c>
      <c r="AF200" s="12" t="s">
        <v>52</v>
      </c>
      <c r="AG200" s="12" t="s">
        <v>52</v>
      </c>
      <c r="AH200" s="12" t="s">
        <v>52</v>
      </c>
      <c r="AI200" s="11"/>
      <c r="AJ200" s="12" t="s">
        <v>52</v>
      </c>
      <c r="AK200" s="15" t="s">
        <v>52</v>
      </c>
      <c r="AL200" s="12" t="s">
        <v>52</v>
      </c>
      <c r="AM200" s="15" t="s">
        <v>52</v>
      </c>
      <c r="AN200" s="15" t="s">
        <v>52</v>
      </c>
      <c r="AO200" s="15" t="s">
        <v>52</v>
      </c>
      <c r="AP200" s="32" t="s">
        <v>52</v>
      </c>
      <c r="AQ200" s="15"/>
      <c r="AR200" s="15"/>
      <c r="AS200" s="15"/>
      <c r="AT200" s="15"/>
      <c r="AZ200" s="83"/>
    </row>
    <row r="201" spans="1:52" hidden="1" x14ac:dyDescent="0.35">
      <c r="B201" s="370" t="s">
        <v>81</v>
      </c>
      <c r="C201" s="240">
        <v>2012</v>
      </c>
      <c r="D201" s="61">
        <v>11</v>
      </c>
      <c r="E201" s="61"/>
      <c r="F201" s="173">
        <v>0.37931034482758619</v>
      </c>
      <c r="G201" s="10">
        <v>1</v>
      </c>
      <c r="H201" s="10">
        <v>1</v>
      </c>
      <c r="I201" s="10">
        <v>0.90909090909090906</v>
      </c>
      <c r="J201" s="15" t="s">
        <v>52</v>
      </c>
      <c r="K201" s="32" t="s">
        <v>52</v>
      </c>
      <c r="L201" s="10">
        <v>0.63636363636363635</v>
      </c>
      <c r="M201" s="10">
        <v>0.90909090909090906</v>
      </c>
      <c r="N201" s="15" t="s">
        <v>52</v>
      </c>
      <c r="O201" s="15" t="s">
        <v>52</v>
      </c>
      <c r="P201" s="15" t="s">
        <v>52</v>
      </c>
      <c r="Q201" s="15" t="s">
        <v>52</v>
      </c>
      <c r="R201" s="15" t="s">
        <v>52</v>
      </c>
      <c r="S201" s="10">
        <v>0.54545454545454541</v>
      </c>
      <c r="T201" s="10">
        <v>0.72727272727272729</v>
      </c>
      <c r="U201" s="10">
        <v>0.72727272727272729</v>
      </c>
      <c r="V201" s="32" t="s">
        <v>52</v>
      </c>
      <c r="W201" s="10">
        <v>0.72727272727272729</v>
      </c>
      <c r="X201" s="15" t="s">
        <v>52</v>
      </c>
      <c r="Y201" s="10">
        <v>0.6</v>
      </c>
      <c r="Z201" s="10">
        <v>0.5</v>
      </c>
      <c r="AA201" s="10">
        <v>0.81818181818181823</v>
      </c>
      <c r="AB201" s="10">
        <v>0.81818181818181823</v>
      </c>
      <c r="AC201" s="10">
        <v>0.81818181818181823</v>
      </c>
      <c r="AD201" s="15" t="s">
        <v>52</v>
      </c>
      <c r="AE201" s="15" t="s">
        <v>52</v>
      </c>
      <c r="AF201" s="10">
        <v>0.72727272727272729</v>
      </c>
      <c r="AG201" s="10">
        <v>0.81818181818181823</v>
      </c>
      <c r="AH201" s="10">
        <v>0.54545454545454541</v>
      </c>
      <c r="AI201" s="11"/>
      <c r="AJ201" s="10">
        <v>0.72727272727272729</v>
      </c>
      <c r="AK201" s="15" t="s">
        <v>52</v>
      </c>
      <c r="AL201" s="10">
        <v>0.90909090909090906</v>
      </c>
      <c r="AM201" s="15" t="s">
        <v>52</v>
      </c>
      <c r="AN201" s="15" t="s">
        <v>52</v>
      </c>
      <c r="AO201" s="15" t="s">
        <v>52</v>
      </c>
      <c r="AP201" s="32" t="s">
        <v>52</v>
      </c>
      <c r="AQ201" s="15"/>
      <c r="AR201" s="15"/>
      <c r="AS201" s="15"/>
      <c r="AT201" s="15"/>
      <c r="AZ201" s="83"/>
    </row>
    <row r="202" spans="1:52" hidden="1" x14ac:dyDescent="0.35">
      <c r="B202" s="371"/>
      <c r="C202" s="240">
        <v>2013</v>
      </c>
      <c r="D202" s="61">
        <v>9</v>
      </c>
      <c r="E202" s="244">
        <v>30.999999999999996</v>
      </c>
      <c r="F202" s="252">
        <v>0.29032258064516131</v>
      </c>
      <c r="G202" s="12">
        <v>0.66666666666666663</v>
      </c>
      <c r="H202" s="12">
        <v>0.66666666666666663</v>
      </c>
      <c r="I202" s="12">
        <v>0.77777777777777779</v>
      </c>
      <c r="J202" s="15" t="s">
        <v>52</v>
      </c>
      <c r="K202" s="33" t="s">
        <v>52</v>
      </c>
      <c r="L202" s="12">
        <v>0.66666666666666663</v>
      </c>
      <c r="M202" s="12">
        <v>0.88888888888888884</v>
      </c>
      <c r="N202" s="15" t="s">
        <v>52</v>
      </c>
      <c r="O202" s="15" t="s">
        <v>52</v>
      </c>
      <c r="P202" s="15" t="s">
        <v>52</v>
      </c>
      <c r="Q202" s="15" t="s">
        <v>52</v>
      </c>
      <c r="R202" s="15" t="s">
        <v>52</v>
      </c>
      <c r="S202" s="12">
        <v>0.44444444444444442</v>
      </c>
      <c r="T202" s="12">
        <v>0.77777777777777779</v>
      </c>
      <c r="U202" s="12">
        <v>0.44444444444444442</v>
      </c>
      <c r="V202" s="33" t="s">
        <v>52</v>
      </c>
      <c r="W202" s="12">
        <v>0.25</v>
      </c>
      <c r="X202" s="15" t="s">
        <v>52</v>
      </c>
      <c r="Y202" s="12">
        <v>0.5</v>
      </c>
      <c r="Z202" s="12">
        <v>0.25</v>
      </c>
      <c r="AA202" s="12">
        <v>0.66666666666666663</v>
      </c>
      <c r="AB202" s="12">
        <v>0.77777777777777779</v>
      </c>
      <c r="AC202" s="12">
        <v>0.66666666666666663</v>
      </c>
      <c r="AD202" s="15" t="s">
        <v>52</v>
      </c>
      <c r="AE202" s="15" t="s">
        <v>52</v>
      </c>
      <c r="AF202" s="12">
        <v>0.77777777777777779</v>
      </c>
      <c r="AG202" s="12">
        <v>0.66666666666666663</v>
      </c>
      <c r="AH202" s="12">
        <v>0.7142857142857143</v>
      </c>
      <c r="AI202" s="11"/>
      <c r="AJ202" s="12">
        <v>0.77777777777777779</v>
      </c>
      <c r="AK202" s="15" t="s">
        <v>52</v>
      </c>
      <c r="AL202" s="12">
        <v>0.77777777777777779</v>
      </c>
      <c r="AM202" s="15" t="s">
        <v>52</v>
      </c>
      <c r="AN202" s="15" t="s">
        <v>52</v>
      </c>
      <c r="AO202" s="15" t="s">
        <v>52</v>
      </c>
      <c r="AP202" s="33" t="s">
        <v>52</v>
      </c>
      <c r="AQ202" s="15"/>
      <c r="AR202" s="15"/>
      <c r="AS202" s="15"/>
      <c r="AT202" s="15"/>
      <c r="AZ202" s="83"/>
    </row>
    <row r="203" spans="1:52" x14ac:dyDescent="0.35">
      <c r="B203" s="371"/>
      <c r="C203" s="240">
        <v>2014</v>
      </c>
      <c r="D203" s="61">
        <v>12</v>
      </c>
      <c r="E203" s="244">
        <v>41</v>
      </c>
      <c r="F203" s="252">
        <v>0.29268292682926828</v>
      </c>
      <c r="G203" s="12">
        <v>0.91666666666666663</v>
      </c>
      <c r="H203" s="12">
        <v>0.91666666666666663</v>
      </c>
      <c r="I203" s="12">
        <v>0.83333333333333337</v>
      </c>
      <c r="J203" s="12">
        <v>0.91666666666666663</v>
      </c>
      <c r="K203" s="12">
        <v>0.83333333333333337</v>
      </c>
      <c r="L203" s="12">
        <v>0.66666666666666663</v>
      </c>
      <c r="M203" s="12">
        <v>0.83333333333333337</v>
      </c>
      <c r="N203" s="12">
        <v>1</v>
      </c>
      <c r="O203" s="12">
        <v>0.58333333333333337</v>
      </c>
      <c r="P203" s="12">
        <v>0.75</v>
      </c>
      <c r="Q203" s="12">
        <v>0.58333333333333337</v>
      </c>
      <c r="R203" s="12">
        <v>0.81818181818181823</v>
      </c>
      <c r="S203" s="12">
        <v>0.75</v>
      </c>
      <c r="T203" s="12">
        <v>0.83333333333333337</v>
      </c>
      <c r="U203" s="12">
        <v>0.25</v>
      </c>
      <c r="V203" s="12">
        <v>0.58333333333333337</v>
      </c>
      <c r="W203" s="12">
        <v>0.54545454545454541</v>
      </c>
      <c r="X203" s="12">
        <v>0.4</v>
      </c>
      <c r="Y203" s="12">
        <v>0.42857142857142855</v>
      </c>
      <c r="Z203" s="12">
        <v>0.5</v>
      </c>
      <c r="AA203" s="12">
        <v>0.83333333333333337</v>
      </c>
      <c r="AB203" s="12">
        <v>0.5</v>
      </c>
      <c r="AC203" s="12">
        <v>0.75</v>
      </c>
      <c r="AD203" s="12">
        <v>0.58333333333333337</v>
      </c>
      <c r="AE203" s="12">
        <v>0.58333333333333337</v>
      </c>
      <c r="AF203" s="12">
        <v>0.58333333333333337</v>
      </c>
      <c r="AG203" s="12">
        <v>0.91666666666666663</v>
      </c>
      <c r="AH203" s="12">
        <v>0.72727272727272729</v>
      </c>
      <c r="AI203" s="12">
        <v>0.75</v>
      </c>
      <c r="AJ203" s="12">
        <v>0.66666666666666663</v>
      </c>
      <c r="AK203" s="12">
        <v>0.91666666666666663</v>
      </c>
      <c r="AL203" s="12">
        <v>1</v>
      </c>
      <c r="AM203" s="12">
        <v>0.58333333333333337</v>
      </c>
      <c r="AN203" s="12">
        <v>0.5</v>
      </c>
      <c r="AO203" s="12">
        <v>0.58333333333333337</v>
      </c>
      <c r="AP203" s="12">
        <v>0.75</v>
      </c>
      <c r="AQ203" s="343" t="s">
        <v>54</v>
      </c>
      <c r="AR203" s="344"/>
      <c r="AS203" s="344"/>
      <c r="AT203" s="345"/>
      <c r="AZ203" s="83"/>
    </row>
    <row r="204" spans="1:52" x14ac:dyDescent="0.35">
      <c r="B204" s="371"/>
      <c r="C204" s="61">
        <v>2015</v>
      </c>
      <c r="D204" s="61">
        <v>23</v>
      </c>
      <c r="E204" s="61">
        <v>49</v>
      </c>
      <c r="F204" s="252">
        <v>0.46938775510204084</v>
      </c>
      <c r="G204" s="12">
        <v>1</v>
      </c>
      <c r="H204" s="12">
        <v>1</v>
      </c>
      <c r="I204" s="12">
        <v>0.86956521739130432</v>
      </c>
      <c r="J204" s="12">
        <v>0.91304347826086951</v>
      </c>
      <c r="K204" s="12">
        <v>0.82608695652173914</v>
      </c>
      <c r="L204" s="12">
        <v>0.86956521739130432</v>
      </c>
      <c r="M204" s="12">
        <v>0.82608695652173914</v>
      </c>
      <c r="N204" s="12">
        <v>0.95652173913043481</v>
      </c>
      <c r="O204" s="12">
        <v>0.72727272727272729</v>
      </c>
      <c r="P204" s="12">
        <v>0.82608695652173914</v>
      </c>
      <c r="Q204" s="12">
        <v>0.95652173913043481</v>
      </c>
      <c r="R204" s="12">
        <v>0.68181818181818177</v>
      </c>
      <c r="S204" s="12">
        <v>0.73913043478260865</v>
      </c>
      <c r="T204" s="12">
        <v>0.82608695652173914</v>
      </c>
      <c r="U204" s="12">
        <v>0.60869565217391308</v>
      </c>
      <c r="V204" s="12">
        <v>0.82608695652173914</v>
      </c>
      <c r="W204" s="12">
        <v>0.90909090909090906</v>
      </c>
      <c r="X204" s="12">
        <v>0.9</v>
      </c>
      <c r="Y204" s="12">
        <v>0.8666666666666667</v>
      </c>
      <c r="Z204" s="12">
        <v>0.93333333333333335</v>
      </c>
      <c r="AA204" s="12">
        <v>0.86956521739130432</v>
      </c>
      <c r="AB204" s="12">
        <v>0.91304347826086951</v>
      </c>
      <c r="AC204" s="12">
        <v>0.82608695652173914</v>
      </c>
      <c r="AD204" s="12">
        <v>0.69565217391304346</v>
      </c>
      <c r="AE204" s="12">
        <v>0.45454545454545453</v>
      </c>
      <c r="AF204" s="12">
        <v>0.30434782608695654</v>
      </c>
      <c r="AG204" s="12">
        <v>0.65217391304347827</v>
      </c>
      <c r="AH204" s="12">
        <v>0.61904761904761907</v>
      </c>
      <c r="AI204" s="12">
        <v>0.56521739130434778</v>
      </c>
      <c r="AJ204" s="12">
        <v>0.78260869565217395</v>
      </c>
      <c r="AK204" s="12">
        <v>0.60869565217391308</v>
      </c>
      <c r="AL204" s="12">
        <v>0.86956521739130432</v>
      </c>
      <c r="AM204" s="12">
        <v>0.60869565217391308</v>
      </c>
      <c r="AN204" s="12">
        <v>0.78260869565217395</v>
      </c>
      <c r="AO204" s="12">
        <v>0.78260869565217395</v>
      </c>
      <c r="AP204" s="12">
        <v>0.86956521739130432</v>
      </c>
      <c r="AQ204" s="346"/>
      <c r="AR204" s="347"/>
      <c r="AS204" s="347"/>
      <c r="AT204" s="348"/>
      <c r="AZ204" s="83"/>
    </row>
    <row r="205" spans="1:52" x14ac:dyDescent="0.35">
      <c r="B205" s="371"/>
      <c r="C205" s="61">
        <v>2016</v>
      </c>
      <c r="D205" s="61">
        <v>18</v>
      </c>
      <c r="E205" s="61">
        <v>39</v>
      </c>
      <c r="F205" s="252">
        <v>0.46153846153846156</v>
      </c>
      <c r="G205" s="53">
        <v>0.83333333333333337</v>
      </c>
      <c r="H205" s="53">
        <v>0.88888888888888884</v>
      </c>
      <c r="I205" s="53">
        <v>0.83333333333333337</v>
      </c>
      <c r="J205" s="53">
        <v>0.88888888888888884</v>
      </c>
      <c r="K205" s="53">
        <v>0.83333333333333337</v>
      </c>
      <c r="L205" s="53">
        <v>0.66666666666666663</v>
      </c>
      <c r="M205" s="53">
        <v>0.77777777777777779</v>
      </c>
      <c r="N205" s="53">
        <v>0.88888888888888884</v>
      </c>
      <c r="O205" s="53">
        <v>0.72222222222222221</v>
      </c>
      <c r="P205" s="53">
        <v>0.77777777777777779</v>
      </c>
      <c r="Q205" s="53">
        <v>0.83333333333333337</v>
      </c>
      <c r="R205" s="53">
        <v>0.66666666666666663</v>
      </c>
      <c r="S205" s="53">
        <v>0.88888888888888884</v>
      </c>
      <c r="T205" s="53">
        <v>0.72222222222222221</v>
      </c>
      <c r="U205" s="53">
        <v>0.44444444444444442</v>
      </c>
      <c r="V205" s="53">
        <v>0.77777777777777779</v>
      </c>
      <c r="W205" s="53">
        <v>0.6470588235294118</v>
      </c>
      <c r="X205" s="53">
        <v>0.52941176470588236</v>
      </c>
      <c r="Y205" s="53">
        <v>0.69230769230769229</v>
      </c>
      <c r="Z205" s="53">
        <v>0.58333333333333337</v>
      </c>
      <c r="AA205" s="53">
        <v>0.70588235294117652</v>
      </c>
      <c r="AB205" s="53">
        <v>0.77777777777777779</v>
      </c>
      <c r="AC205" s="53">
        <v>0.55555555555555558</v>
      </c>
      <c r="AD205" s="53">
        <v>0.72222222222222221</v>
      </c>
      <c r="AE205" s="53">
        <v>0.44444444444444442</v>
      </c>
      <c r="AF205" s="53">
        <v>0.77777777777777779</v>
      </c>
      <c r="AG205" s="53">
        <v>0.88235294117647056</v>
      </c>
      <c r="AH205" s="53">
        <v>0.875</v>
      </c>
      <c r="AI205" s="53">
        <v>0.66666666666666663</v>
      </c>
      <c r="AJ205" s="53">
        <v>0.72222222222222221</v>
      </c>
      <c r="AK205" s="53">
        <v>0.61111111111111116</v>
      </c>
      <c r="AL205" s="53">
        <v>0.72222222222222221</v>
      </c>
      <c r="AM205" s="53">
        <v>0.55555555555555558</v>
      </c>
      <c r="AN205" s="53">
        <v>0.47058823529411764</v>
      </c>
      <c r="AO205" s="53">
        <v>0.58823529411764708</v>
      </c>
      <c r="AP205" s="53">
        <v>0.72222222222222221</v>
      </c>
      <c r="AQ205" s="346"/>
      <c r="AR205" s="347"/>
      <c r="AS205" s="347"/>
      <c r="AT205" s="348"/>
      <c r="AZ205" s="83"/>
    </row>
    <row r="206" spans="1:52" x14ac:dyDescent="0.35">
      <c r="B206" s="371"/>
      <c r="C206" s="75">
        <v>2017</v>
      </c>
      <c r="D206" s="61">
        <v>16</v>
      </c>
      <c r="E206" s="61">
        <v>36</v>
      </c>
      <c r="F206" s="252">
        <v>0.44444444444444442</v>
      </c>
      <c r="G206" s="247">
        <v>0.875</v>
      </c>
      <c r="H206" s="247">
        <v>0.875</v>
      </c>
      <c r="I206" s="247">
        <v>0.875</v>
      </c>
      <c r="J206" s="247">
        <v>0.875</v>
      </c>
      <c r="K206" s="247">
        <v>0.875</v>
      </c>
      <c r="L206" s="247">
        <v>0.625</v>
      </c>
      <c r="M206" s="247">
        <v>0.75</v>
      </c>
      <c r="N206" s="247">
        <v>0.875</v>
      </c>
      <c r="O206" s="247">
        <v>0.75</v>
      </c>
      <c r="P206" s="247">
        <v>0.875</v>
      </c>
      <c r="Q206" s="247">
        <v>0.9375</v>
      </c>
      <c r="R206" s="247">
        <v>0.75</v>
      </c>
      <c r="S206" s="247">
        <v>0.625</v>
      </c>
      <c r="T206" s="247">
        <v>0.75</v>
      </c>
      <c r="U206" s="247">
        <v>0.5625</v>
      </c>
      <c r="V206" s="247">
        <v>0.8125</v>
      </c>
      <c r="W206" s="247">
        <v>0.8666666666666667</v>
      </c>
      <c r="X206" s="247">
        <v>0.76923076923076927</v>
      </c>
      <c r="Y206" s="247">
        <v>0.83333333333333337</v>
      </c>
      <c r="Z206" s="247">
        <v>0.8</v>
      </c>
      <c r="AA206" s="247">
        <v>0.9375</v>
      </c>
      <c r="AB206" s="247">
        <v>0.625</v>
      </c>
      <c r="AC206" s="247">
        <v>0.6875</v>
      </c>
      <c r="AD206" s="247">
        <v>0.75</v>
      </c>
      <c r="AE206" s="247">
        <v>0.625</v>
      </c>
      <c r="AF206" s="247">
        <v>0.4375</v>
      </c>
      <c r="AG206" s="247">
        <v>0.69230769230769229</v>
      </c>
      <c r="AH206" s="247">
        <v>0.7857142857142857</v>
      </c>
      <c r="AI206" s="247">
        <v>0.6875</v>
      </c>
      <c r="AJ206" s="247">
        <v>0.9375</v>
      </c>
      <c r="AK206" s="247">
        <v>0.875</v>
      </c>
      <c r="AL206" s="247">
        <v>0.875</v>
      </c>
      <c r="AM206" s="247">
        <v>0.75</v>
      </c>
      <c r="AN206" s="247">
        <v>0.53333333333333333</v>
      </c>
      <c r="AO206" s="247">
        <v>0.53333333333333333</v>
      </c>
      <c r="AP206" s="247">
        <v>0.8125</v>
      </c>
      <c r="AQ206" s="349"/>
      <c r="AR206" s="350"/>
      <c r="AS206" s="350"/>
      <c r="AT206" s="351"/>
      <c r="AZ206" s="83"/>
    </row>
    <row r="207" spans="1:52" x14ac:dyDescent="0.35">
      <c r="B207" s="371"/>
      <c r="C207" s="61">
        <v>2018</v>
      </c>
      <c r="D207" s="61">
        <v>21</v>
      </c>
      <c r="E207" s="61">
        <v>59</v>
      </c>
      <c r="F207" s="252">
        <v>0.3559322033898305</v>
      </c>
      <c r="G207" s="53">
        <v>0.90476190476190477</v>
      </c>
      <c r="H207" s="53">
        <v>0.8571428571428571</v>
      </c>
      <c r="I207" s="53">
        <v>0.90476190476190477</v>
      </c>
      <c r="J207" s="53">
        <v>0.8571428571428571</v>
      </c>
      <c r="K207" s="53">
        <v>0.7</v>
      </c>
      <c r="L207" s="53">
        <v>0.52380952380952384</v>
      </c>
      <c r="M207" s="53">
        <v>0.5714285714285714</v>
      </c>
      <c r="N207" s="53">
        <v>0.95238095238095233</v>
      </c>
      <c r="O207" s="53">
        <v>0.80952380952380953</v>
      </c>
      <c r="P207" s="53">
        <v>0.80952380952380953</v>
      </c>
      <c r="Q207" s="53">
        <v>0.76190476190476186</v>
      </c>
      <c r="R207" s="53">
        <v>0.6</v>
      </c>
      <c r="S207" s="53">
        <v>0.76190476190476186</v>
      </c>
      <c r="T207" s="53">
        <v>0.66666666666666663</v>
      </c>
      <c r="U207" s="53">
        <v>0.61904761904761907</v>
      </c>
      <c r="V207" s="53">
        <v>0.7142857142857143</v>
      </c>
      <c r="W207" s="53">
        <v>0.53846153846153844</v>
      </c>
      <c r="X207" s="53">
        <v>0.6</v>
      </c>
      <c r="Y207" s="53">
        <v>1</v>
      </c>
      <c r="Z207" s="53">
        <v>0.875</v>
      </c>
      <c r="AA207" s="53">
        <v>0.66666666666666663</v>
      </c>
      <c r="AB207" s="53">
        <v>0.42857142857142855</v>
      </c>
      <c r="AC207" s="53">
        <v>0.47619047619047616</v>
      </c>
      <c r="AD207" s="53">
        <v>0.42857142857142855</v>
      </c>
      <c r="AE207" s="53">
        <v>0.42857142857142855</v>
      </c>
      <c r="AF207" s="53">
        <v>0.7142857142857143</v>
      </c>
      <c r="AG207" s="53">
        <v>0.7</v>
      </c>
      <c r="AH207" s="53">
        <v>0.7142857142857143</v>
      </c>
      <c r="AI207" s="53">
        <v>0.66666666666666663</v>
      </c>
      <c r="AJ207" s="53">
        <v>0.8</v>
      </c>
      <c r="AK207" s="53">
        <v>0.76190476190476186</v>
      </c>
      <c r="AL207" s="53">
        <v>0.8</v>
      </c>
      <c r="AM207" s="53">
        <v>0.61904761904761907</v>
      </c>
      <c r="AN207" s="53">
        <v>0.61904761904761907</v>
      </c>
      <c r="AO207" s="53">
        <v>0.61904761904761907</v>
      </c>
      <c r="AP207" s="53">
        <v>0.7142857142857143</v>
      </c>
      <c r="AQ207" s="53">
        <v>0.6</v>
      </c>
      <c r="AR207" s="53">
        <v>0.65</v>
      </c>
      <c r="AS207" s="53">
        <v>0.7</v>
      </c>
      <c r="AT207" s="53">
        <v>0.66666666666666663</v>
      </c>
      <c r="AZ207" s="83"/>
    </row>
    <row r="208" spans="1:52" x14ac:dyDescent="0.35">
      <c r="B208" s="371"/>
      <c r="C208" s="61">
        <v>2019</v>
      </c>
      <c r="D208" s="61">
        <v>21</v>
      </c>
      <c r="E208" s="61">
        <f>SUM(E173,E184,E195)</f>
        <v>35</v>
      </c>
      <c r="F208" s="252">
        <f>D208/E208</f>
        <v>0.6</v>
      </c>
      <c r="G208" s="53">
        <v>0.95238095238095233</v>
      </c>
      <c r="H208" s="53">
        <v>0.90476190476190477</v>
      </c>
      <c r="I208" s="53">
        <v>0.90476190476190477</v>
      </c>
      <c r="J208" s="53">
        <v>1</v>
      </c>
      <c r="K208" s="53">
        <v>1</v>
      </c>
      <c r="L208" s="53">
        <v>0.90476190476190477</v>
      </c>
      <c r="M208" s="53">
        <v>0.95238095238095233</v>
      </c>
      <c r="N208" s="53">
        <v>1</v>
      </c>
      <c r="O208" s="53">
        <v>0.90476190476190477</v>
      </c>
      <c r="P208" s="53">
        <v>0.90476190476190477</v>
      </c>
      <c r="Q208" s="53">
        <v>0.90476190476190477</v>
      </c>
      <c r="R208" s="53">
        <v>0.90476190476190477</v>
      </c>
      <c r="S208" s="53">
        <v>1</v>
      </c>
      <c r="T208" s="53">
        <v>1</v>
      </c>
      <c r="U208" s="53">
        <v>0.95238095238095233</v>
      </c>
      <c r="V208" s="53">
        <v>0.9</v>
      </c>
      <c r="W208" s="53">
        <v>0.9</v>
      </c>
      <c r="X208" s="53">
        <v>0.88888888888888884</v>
      </c>
      <c r="Y208" s="53">
        <v>0.88888888888888884</v>
      </c>
      <c r="Z208" s="53">
        <v>0.9375</v>
      </c>
      <c r="AA208" s="53">
        <v>0.90476190476190477</v>
      </c>
      <c r="AB208" s="53">
        <v>1</v>
      </c>
      <c r="AC208" s="53">
        <v>0.95238095238095233</v>
      </c>
      <c r="AD208" s="53">
        <v>0.8571428571428571</v>
      </c>
      <c r="AE208" s="53">
        <v>0.8</v>
      </c>
      <c r="AF208" s="53">
        <v>0.65</v>
      </c>
      <c r="AG208" s="53">
        <v>0.8</v>
      </c>
      <c r="AH208" s="53">
        <v>0.8</v>
      </c>
      <c r="AI208" s="53">
        <v>0.80952380952380953</v>
      </c>
      <c r="AJ208" s="53">
        <v>0.8571428571428571</v>
      </c>
      <c r="AK208" s="53">
        <v>0.95238095238095233</v>
      </c>
      <c r="AL208" s="53">
        <v>0.95</v>
      </c>
      <c r="AM208" s="53">
        <v>0.9</v>
      </c>
      <c r="AN208" s="53">
        <v>0.90476190476190477</v>
      </c>
      <c r="AO208" s="53">
        <v>0.90476190476190477</v>
      </c>
      <c r="AP208" s="53">
        <v>1</v>
      </c>
      <c r="AQ208" s="53">
        <v>0.95238095238095233</v>
      </c>
      <c r="AR208" s="53">
        <v>0.95238095238095233</v>
      </c>
      <c r="AS208" s="53">
        <v>0.95238095238095233</v>
      </c>
      <c r="AT208" s="53" t="s">
        <v>66</v>
      </c>
      <c r="AZ208" s="83"/>
    </row>
    <row r="209" spans="2:52" x14ac:dyDescent="0.35">
      <c r="B209" s="371"/>
      <c r="C209" s="61">
        <v>2020</v>
      </c>
      <c r="D209" s="61">
        <v>15</v>
      </c>
      <c r="E209" s="61">
        <v>44</v>
      </c>
      <c r="F209" s="252">
        <f>D209/E209</f>
        <v>0.34090909090909088</v>
      </c>
      <c r="G209" s="53">
        <v>0.86670000000000003</v>
      </c>
      <c r="H209" s="53">
        <v>0.86699999999999999</v>
      </c>
      <c r="I209" s="53">
        <v>0.86699999999999999</v>
      </c>
      <c r="J209" s="53">
        <v>0.86699999999999999</v>
      </c>
      <c r="K209" s="53">
        <v>0.8</v>
      </c>
      <c r="L209" s="53">
        <v>0.4667</v>
      </c>
      <c r="M209" s="53">
        <v>0.66669999999999996</v>
      </c>
      <c r="N209" s="53">
        <v>0.86699999999999999</v>
      </c>
      <c r="O209" s="53">
        <v>0.6</v>
      </c>
      <c r="P209" s="53">
        <v>0.8</v>
      </c>
      <c r="Q209" s="53">
        <v>0.66669999999999996</v>
      </c>
      <c r="R209" s="53">
        <v>0.66669999999999996</v>
      </c>
      <c r="S209" s="53">
        <v>0.86670000000000003</v>
      </c>
      <c r="T209" s="53">
        <v>0.86670000000000003</v>
      </c>
      <c r="U209" s="53">
        <v>0.8</v>
      </c>
      <c r="V209" s="53">
        <v>0.93300000000000005</v>
      </c>
      <c r="W209" s="53">
        <v>0.83299999999999996</v>
      </c>
      <c r="X209" s="53">
        <v>0.9</v>
      </c>
      <c r="Y209" s="53">
        <v>0.85699999999999998</v>
      </c>
      <c r="Z209" s="53">
        <v>0.85699999999999998</v>
      </c>
      <c r="AA209" s="53">
        <v>0.6</v>
      </c>
      <c r="AB209" s="53">
        <v>0.5</v>
      </c>
      <c r="AC209" s="53">
        <v>0.6</v>
      </c>
      <c r="AD209" s="53">
        <v>0.4667</v>
      </c>
      <c r="AE209" s="53">
        <v>0.4667</v>
      </c>
      <c r="AF209" s="53">
        <v>0.6</v>
      </c>
      <c r="AG209" s="53">
        <v>0.73299999999999998</v>
      </c>
      <c r="AH209" s="53">
        <v>0.66669999999999996</v>
      </c>
      <c r="AI209" s="53">
        <v>0.53300000000000003</v>
      </c>
      <c r="AJ209" s="53">
        <v>0.73299999999999998</v>
      </c>
      <c r="AK209" s="53">
        <v>0.66669999999999996</v>
      </c>
      <c r="AL209" s="53">
        <v>0.86670000000000003</v>
      </c>
      <c r="AM209" s="53">
        <v>0.66669999999999996</v>
      </c>
      <c r="AN209" s="53">
        <v>0.66669999999999996</v>
      </c>
      <c r="AO209" s="53">
        <v>0.66669999999999996</v>
      </c>
      <c r="AP209" s="53">
        <v>0.78569999999999995</v>
      </c>
      <c r="AQ209" s="53">
        <v>0.8</v>
      </c>
      <c r="AR209" s="53">
        <v>0.73299999999999998</v>
      </c>
      <c r="AS209" s="53">
        <v>0.53300000000000003</v>
      </c>
      <c r="AT209" s="53" t="s">
        <v>66</v>
      </c>
      <c r="AZ209" s="83"/>
    </row>
    <row r="210" spans="2:52" ht="15" customHeight="1" x14ac:dyDescent="0.35">
      <c r="B210" s="372"/>
      <c r="C210" s="369" t="s">
        <v>159</v>
      </c>
      <c r="D210" s="369"/>
      <c r="E210" s="369"/>
      <c r="F210" s="369"/>
      <c r="G210" s="33">
        <f>G209-G208</f>
        <v>-8.5680952380952302E-2</v>
      </c>
      <c r="H210" s="33">
        <f t="shared" ref="H210:AS210" si="46">H209-H208</f>
        <v>-3.7761904761904774E-2</v>
      </c>
      <c r="I210" s="33">
        <f t="shared" si="46"/>
        <v>-3.7761904761904774E-2</v>
      </c>
      <c r="J210" s="33">
        <f t="shared" si="46"/>
        <v>-0.13300000000000001</v>
      </c>
      <c r="K210" s="33">
        <f t="shared" si="46"/>
        <v>-0.19999999999999996</v>
      </c>
      <c r="L210" s="33">
        <f t="shared" si="46"/>
        <v>-0.43806190476190476</v>
      </c>
      <c r="M210" s="33">
        <f t="shared" si="46"/>
        <v>-0.28568095238095237</v>
      </c>
      <c r="N210" s="33">
        <f t="shared" si="46"/>
        <v>-0.13300000000000001</v>
      </c>
      <c r="O210" s="33">
        <f t="shared" si="46"/>
        <v>-0.30476190476190479</v>
      </c>
      <c r="P210" s="33">
        <f t="shared" si="46"/>
        <v>-0.10476190476190472</v>
      </c>
      <c r="Q210" s="33">
        <f t="shared" si="46"/>
        <v>-0.23806190476190481</v>
      </c>
      <c r="R210" s="33">
        <f t="shared" si="46"/>
        <v>-0.23806190476190481</v>
      </c>
      <c r="S210" s="33">
        <f t="shared" si="46"/>
        <v>-0.13329999999999997</v>
      </c>
      <c r="T210" s="33">
        <f t="shared" si="46"/>
        <v>-0.13329999999999997</v>
      </c>
      <c r="U210" s="33">
        <f t="shared" si="46"/>
        <v>-0.15238095238095228</v>
      </c>
      <c r="V210" s="33">
        <f t="shared" si="46"/>
        <v>3.3000000000000029E-2</v>
      </c>
      <c r="W210" s="33">
        <f t="shared" si="46"/>
        <v>-6.700000000000006E-2</v>
      </c>
      <c r="X210" s="33">
        <f t="shared" si="46"/>
        <v>1.1111111111111183E-2</v>
      </c>
      <c r="Y210" s="33">
        <f t="shared" si="46"/>
        <v>-3.1888888888888856E-2</v>
      </c>
      <c r="Z210" s="33">
        <f t="shared" si="46"/>
        <v>-8.0500000000000016E-2</v>
      </c>
      <c r="AA210" s="33">
        <f t="shared" si="46"/>
        <v>-0.30476190476190479</v>
      </c>
      <c r="AB210" s="33">
        <f t="shared" si="46"/>
        <v>-0.5</v>
      </c>
      <c r="AC210" s="33">
        <f t="shared" si="46"/>
        <v>-0.35238095238095235</v>
      </c>
      <c r="AD210" s="33">
        <f t="shared" si="46"/>
        <v>-0.39044285714285709</v>
      </c>
      <c r="AE210" s="33">
        <f t="shared" si="46"/>
        <v>-0.33330000000000004</v>
      </c>
      <c r="AF210" s="33">
        <f t="shared" si="46"/>
        <v>-5.0000000000000044E-2</v>
      </c>
      <c r="AG210" s="33">
        <f t="shared" si="46"/>
        <v>-6.700000000000006E-2</v>
      </c>
      <c r="AH210" s="33">
        <f t="shared" si="46"/>
        <v>-0.13330000000000009</v>
      </c>
      <c r="AI210" s="33">
        <f t="shared" si="46"/>
        <v>-0.27652380952380951</v>
      </c>
      <c r="AJ210" s="33">
        <f t="shared" si="46"/>
        <v>-0.12414285714285711</v>
      </c>
      <c r="AK210" s="33">
        <f t="shared" si="46"/>
        <v>-0.28568095238095237</v>
      </c>
      <c r="AL210" s="33">
        <f t="shared" si="46"/>
        <v>-8.329999999999993E-2</v>
      </c>
      <c r="AM210" s="33">
        <f t="shared" si="46"/>
        <v>-0.23330000000000006</v>
      </c>
      <c r="AN210" s="33">
        <f t="shared" si="46"/>
        <v>-0.23806190476190481</v>
      </c>
      <c r="AO210" s="33">
        <f t="shared" si="46"/>
        <v>-0.23806190476190481</v>
      </c>
      <c r="AP210" s="33">
        <f t="shared" si="46"/>
        <v>-0.21430000000000005</v>
      </c>
      <c r="AQ210" s="33">
        <f t="shared" si="46"/>
        <v>-0.15238095238095228</v>
      </c>
      <c r="AR210" s="33">
        <f t="shared" si="46"/>
        <v>-0.21938095238095234</v>
      </c>
      <c r="AS210" s="33">
        <f t="shared" si="46"/>
        <v>-0.4193809523809523</v>
      </c>
      <c r="AT210" s="53" t="s">
        <v>66</v>
      </c>
      <c r="AZ210" s="83"/>
    </row>
    <row r="212" spans="2:52" s="19" customFormat="1" ht="15" hidden="1" customHeight="1" x14ac:dyDescent="0.35">
      <c r="B212" s="235"/>
      <c r="C212" s="61">
        <v>2011</v>
      </c>
      <c r="D212" s="61">
        <v>186</v>
      </c>
      <c r="E212" s="61"/>
      <c r="F212" s="191" t="s">
        <v>52</v>
      </c>
      <c r="G212" s="72">
        <v>0.81818181818181823</v>
      </c>
      <c r="H212" s="32">
        <v>0.84491978609625673</v>
      </c>
      <c r="I212" s="32">
        <v>0.82887700534759357</v>
      </c>
      <c r="J212" s="33" t="s">
        <v>52</v>
      </c>
      <c r="K212" s="32" t="s">
        <v>52</v>
      </c>
      <c r="L212" s="32">
        <v>0.70053475935828879</v>
      </c>
      <c r="M212" s="32">
        <v>0.72043010752688175</v>
      </c>
      <c r="N212" s="33" t="s">
        <v>52</v>
      </c>
      <c r="O212" s="33" t="s">
        <v>52</v>
      </c>
      <c r="P212" s="33" t="s">
        <v>52</v>
      </c>
      <c r="Q212" s="33" t="s">
        <v>52</v>
      </c>
      <c r="R212" s="33" t="s">
        <v>52</v>
      </c>
      <c r="S212" s="32">
        <v>0.65775401069518713</v>
      </c>
      <c r="T212" s="32">
        <v>0.56149732620320858</v>
      </c>
      <c r="U212" s="32">
        <v>0.43243243243243246</v>
      </c>
      <c r="V212" s="32" t="s">
        <v>52</v>
      </c>
      <c r="W212" s="32">
        <v>0.78531073446327682</v>
      </c>
      <c r="X212" s="33" t="s">
        <v>52</v>
      </c>
      <c r="Y212" s="32">
        <v>0.74011299435028244</v>
      </c>
      <c r="Z212" s="32">
        <v>0.57627118644067798</v>
      </c>
      <c r="AA212" s="32">
        <v>0.77956989247311825</v>
      </c>
      <c r="AB212" s="32">
        <v>0.68648648648648647</v>
      </c>
      <c r="AC212" s="32">
        <v>0.70967741935483875</v>
      </c>
      <c r="AD212" s="33" t="s">
        <v>52</v>
      </c>
      <c r="AE212" s="33" t="s">
        <v>52</v>
      </c>
      <c r="AF212" s="32">
        <v>0.68478260869565222</v>
      </c>
      <c r="AG212" s="32">
        <v>0.79005524861878451</v>
      </c>
      <c r="AH212" s="32">
        <v>0.39010989010989011</v>
      </c>
      <c r="AI212" s="33" t="s">
        <v>52</v>
      </c>
      <c r="AJ212" s="32">
        <v>0.75935828877005351</v>
      </c>
      <c r="AK212" s="33" t="s">
        <v>52</v>
      </c>
      <c r="AL212" s="32">
        <v>0.80213903743315507</v>
      </c>
      <c r="AM212" s="33" t="s">
        <v>52</v>
      </c>
      <c r="AN212" s="33" t="s">
        <v>52</v>
      </c>
      <c r="AO212" s="33" t="s">
        <v>52</v>
      </c>
      <c r="AP212" s="32" t="s">
        <v>52</v>
      </c>
      <c r="AQ212" s="33"/>
      <c r="AR212" s="33"/>
      <c r="AS212" s="33"/>
      <c r="AT212" s="33"/>
    </row>
    <row r="213" spans="2:52" s="19" customFormat="1" ht="16.5" hidden="1" customHeight="1" x14ac:dyDescent="0.35">
      <c r="B213" s="370" t="s">
        <v>56</v>
      </c>
      <c r="C213" s="61">
        <v>2012</v>
      </c>
      <c r="D213" s="61">
        <v>359</v>
      </c>
      <c r="E213" s="61"/>
      <c r="F213" s="191">
        <v>0.24013377926421406</v>
      </c>
      <c r="G213" s="72">
        <v>0.79050279329608941</v>
      </c>
      <c r="H213" s="32">
        <v>0.7960893854748603</v>
      </c>
      <c r="I213" s="32">
        <v>0.7949438202247191</v>
      </c>
      <c r="J213" s="33" t="s">
        <v>52</v>
      </c>
      <c r="K213" s="32" t="s">
        <v>52</v>
      </c>
      <c r="L213" s="32">
        <v>0.66201117318435754</v>
      </c>
      <c r="M213" s="32">
        <v>0.71508379888268159</v>
      </c>
      <c r="N213" s="33" t="s">
        <v>52</v>
      </c>
      <c r="O213" s="33" t="s">
        <v>52</v>
      </c>
      <c r="P213" s="33" t="s">
        <v>52</v>
      </c>
      <c r="Q213" s="33" t="s">
        <v>52</v>
      </c>
      <c r="R213" s="33" t="s">
        <v>52</v>
      </c>
      <c r="S213" s="32">
        <v>0.61731843575418999</v>
      </c>
      <c r="T213" s="32">
        <v>0.56424581005586594</v>
      </c>
      <c r="U213" s="32">
        <v>0.51830985915492955</v>
      </c>
      <c r="V213" s="32" t="s">
        <v>52</v>
      </c>
      <c r="W213" s="32">
        <v>0.73192771084337349</v>
      </c>
      <c r="X213" s="33" t="s">
        <v>52</v>
      </c>
      <c r="Y213" s="32">
        <v>0.72424242424242424</v>
      </c>
      <c r="Z213" s="32">
        <v>0.54268292682926833</v>
      </c>
      <c r="AA213" s="32">
        <v>0.74576271186440679</v>
      </c>
      <c r="AB213" s="32">
        <v>0.71388101983002827</v>
      </c>
      <c r="AC213" s="32">
        <v>0.74715909090909094</v>
      </c>
      <c r="AD213" s="33" t="s">
        <v>52</v>
      </c>
      <c r="AE213" s="33" t="s">
        <v>52</v>
      </c>
      <c r="AF213" s="32">
        <v>0.70985915492957752</v>
      </c>
      <c r="AG213" s="32">
        <v>0.74643874643874641</v>
      </c>
      <c r="AH213" s="32">
        <v>0.48579545454545453</v>
      </c>
      <c r="AI213" s="33" t="s">
        <v>52</v>
      </c>
      <c r="AJ213" s="32">
        <v>0.74084507042253522</v>
      </c>
      <c r="AK213" s="33" t="s">
        <v>52</v>
      </c>
      <c r="AL213" s="32">
        <v>0.7780898876404494</v>
      </c>
      <c r="AM213" s="33" t="s">
        <v>52</v>
      </c>
      <c r="AN213" s="33" t="s">
        <v>52</v>
      </c>
      <c r="AO213" s="33" t="s">
        <v>52</v>
      </c>
      <c r="AP213" s="32" t="s">
        <v>52</v>
      </c>
      <c r="AQ213" s="33"/>
      <c r="AR213" s="33"/>
      <c r="AS213" s="33"/>
      <c r="AT213" s="33"/>
    </row>
    <row r="214" spans="2:52" s="19" customFormat="1" ht="15" hidden="1" customHeight="1" x14ac:dyDescent="0.35">
      <c r="B214" s="371"/>
      <c r="C214" s="61">
        <v>2013</v>
      </c>
      <c r="D214" s="61">
        <v>526</v>
      </c>
      <c r="E214" s="244">
        <v>2006.9999999999998</v>
      </c>
      <c r="F214" s="191">
        <v>0.26208271051320381</v>
      </c>
      <c r="G214" s="73">
        <v>0.71946564885496178</v>
      </c>
      <c r="H214" s="33">
        <v>0.76245210727969348</v>
      </c>
      <c r="I214" s="33">
        <v>0.75868725868725873</v>
      </c>
      <c r="J214" s="33" t="s">
        <v>52</v>
      </c>
      <c r="K214" s="33" t="s">
        <v>52</v>
      </c>
      <c r="L214" s="33">
        <v>0.6134615384615385</v>
      </c>
      <c r="M214" s="33">
        <v>0.64683301343570054</v>
      </c>
      <c r="N214" s="33" t="s">
        <v>52</v>
      </c>
      <c r="O214" s="33" t="s">
        <v>52</v>
      </c>
      <c r="P214" s="33" t="s">
        <v>52</v>
      </c>
      <c r="Q214" s="33" t="s">
        <v>52</v>
      </c>
      <c r="R214" s="33" t="s">
        <v>52</v>
      </c>
      <c r="S214" s="33">
        <v>0.6640625</v>
      </c>
      <c r="T214" s="33">
        <v>0.64893617021276595</v>
      </c>
      <c r="U214" s="33">
        <v>0.53911205073995772</v>
      </c>
      <c r="V214" s="33" t="s">
        <v>52</v>
      </c>
      <c r="W214" s="33">
        <v>0.74387527839643652</v>
      </c>
      <c r="X214" s="33" t="s">
        <v>52</v>
      </c>
      <c r="Y214" s="33">
        <v>0.77966101694915257</v>
      </c>
      <c r="Z214" s="33">
        <v>0.6428571428571429</v>
      </c>
      <c r="AA214" s="33">
        <v>0.72779922779922779</v>
      </c>
      <c r="AB214" s="33">
        <v>0.71709233791748528</v>
      </c>
      <c r="AC214" s="33">
        <v>0.73142857142857143</v>
      </c>
      <c r="AD214" s="33" t="s">
        <v>52</v>
      </c>
      <c r="AE214" s="33" t="s">
        <v>52</v>
      </c>
      <c r="AF214" s="33">
        <v>0.66147859922178986</v>
      </c>
      <c r="AG214" s="33">
        <v>0.76528599605522685</v>
      </c>
      <c r="AH214" s="33">
        <v>0.63802083333333337</v>
      </c>
      <c r="AI214" s="33" t="s">
        <v>52</v>
      </c>
      <c r="AJ214" s="33">
        <v>0.78185328185328185</v>
      </c>
      <c r="AK214" s="33" t="s">
        <v>52</v>
      </c>
      <c r="AL214" s="33">
        <v>0.77756286266924568</v>
      </c>
      <c r="AM214" s="33" t="s">
        <v>52</v>
      </c>
      <c r="AN214" s="33" t="s">
        <v>52</v>
      </c>
      <c r="AO214" s="33" t="s">
        <v>52</v>
      </c>
      <c r="AP214" s="32" t="s">
        <v>52</v>
      </c>
      <c r="AQ214" s="33"/>
      <c r="AR214" s="33"/>
      <c r="AS214" s="33"/>
      <c r="AT214" s="33"/>
    </row>
    <row r="215" spans="2:52" s="19" customFormat="1" x14ac:dyDescent="0.35">
      <c r="B215" s="371"/>
      <c r="C215" s="61">
        <v>2014</v>
      </c>
      <c r="D215" s="61">
        <v>489</v>
      </c>
      <c r="E215" s="244">
        <v>2055</v>
      </c>
      <c r="F215" s="191">
        <v>0.23795620437956205</v>
      </c>
      <c r="G215" s="73">
        <v>0.81573498964803315</v>
      </c>
      <c r="H215" s="33">
        <v>0.865979381443299</v>
      </c>
      <c r="I215" s="33">
        <v>0.81443298969072164</v>
      </c>
      <c r="J215" s="33">
        <v>0.83229813664596275</v>
      </c>
      <c r="K215" s="33">
        <v>0.78260869565217395</v>
      </c>
      <c r="L215" s="33">
        <v>0.60165975103734437</v>
      </c>
      <c r="M215" s="33">
        <v>0.66943866943866948</v>
      </c>
      <c r="N215" s="33">
        <v>0.80578512396694213</v>
      </c>
      <c r="O215" s="33">
        <v>0.6431535269709544</v>
      </c>
      <c r="P215" s="33">
        <v>0.68801652892561982</v>
      </c>
      <c r="Q215" s="33">
        <v>0.73541666666666672</v>
      </c>
      <c r="R215" s="33">
        <v>0.7</v>
      </c>
      <c r="S215" s="33">
        <v>0.70625000000000004</v>
      </c>
      <c r="T215" s="33">
        <v>0.65967365967365965</v>
      </c>
      <c r="U215" s="33">
        <v>0.50454545454545452</v>
      </c>
      <c r="V215" s="33">
        <v>0.59284116331096193</v>
      </c>
      <c r="W215" s="33">
        <v>0.77880184331797231</v>
      </c>
      <c r="X215" s="33">
        <v>0.64720194647201945</v>
      </c>
      <c r="Y215" s="33">
        <v>0.77551020408163263</v>
      </c>
      <c r="Z215" s="33">
        <v>0.70718232044198892</v>
      </c>
      <c r="AA215" s="33">
        <v>0.80457380457380456</v>
      </c>
      <c r="AB215" s="33">
        <v>0.80503144654088055</v>
      </c>
      <c r="AC215" s="33">
        <v>0.78586278586278591</v>
      </c>
      <c r="AD215" s="33">
        <v>0.70440251572327039</v>
      </c>
      <c r="AE215" s="33">
        <v>0.52542372881355937</v>
      </c>
      <c r="AF215" s="33">
        <v>0.74636174636174635</v>
      </c>
      <c r="AG215" s="33">
        <v>0.80801687763713081</v>
      </c>
      <c r="AH215" s="33">
        <v>0.8205689277899344</v>
      </c>
      <c r="AI215" s="33">
        <v>0.74945054945054945</v>
      </c>
      <c r="AJ215" s="33">
        <v>0.77615062761506282</v>
      </c>
      <c r="AK215" s="33">
        <v>0.6875</v>
      </c>
      <c r="AL215" s="33">
        <v>0.77684210526315789</v>
      </c>
      <c r="AM215" s="33">
        <v>0.63559322033898302</v>
      </c>
      <c r="AN215" s="33">
        <v>0.6560509554140127</v>
      </c>
      <c r="AO215" s="33">
        <v>0.72</v>
      </c>
      <c r="AP215" s="33">
        <v>0.78914405010438415</v>
      </c>
      <c r="AQ215" s="343" t="s">
        <v>54</v>
      </c>
      <c r="AR215" s="344"/>
      <c r="AS215" s="344"/>
      <c r="AT215" s="345"/>
    </row>
    <row r="216" spans="2:52" s="19" customFormat="1" x14ac:dyDescent="0.35">
      <c r="B216" s="371"/>
      <c r="C216" s="61">
        <v>2015</v>
      </c>
      <c r="D216" s="61">
        <v>774</v>
      </c>
      <c r="E216" s="61">
        <v>2485</v>
      </c>
      <c r="F216" s="191">
        <v>0.3129801860088961</v>
      </c>
      <c r="G216" s="33">
        <v>0.85529715762273906</v>
      </c>
      <c r="H216" s="33">
        <v>0.89664082687338498</v>
      </c>
      <c r="I216" s="33">
        <v>0.84326424870466321</v>
      </c>
      <c r="J216" s="33">
        <v>0.85603112840466922</v>
      </c>
      <c r="K216" s="33">
        <v>0.79533678756476689</v>
      </c>
      <c r="L216" s="33">
        <v>0.62597402597402596</v>
      </c>
      <c r="M216" s="33">
        <v>0.72916666666666663</v>
      </c>
      <c r="N216" s="33">
        <v>0.84954604409857326</v>
      </c>
      <c r="O216" s="33">
        <v>0.67144719687092569</v>
      </c>
      <c r="P216" s="33">
        <v>0.765625</v>
      </c>
      <c r="Q216" s="33">
        <v>0.73464052287581705</v>
      </c>
      <c r="R216" s="33">
        <v>0.68407310704960833</v>
      </c>
      <c r="S216" s="33">
        <v>0.69673202614379082</v>
      </c>
      <c r="T216" s="33">
        <v>0.68340306834030684</v>
      </c>
      <c r="U216" s="33">
        <v>0.5761316872427984</v>
      </c>
      <c r="V216" s="33">
        <v>0.63522884882108188</v>
      </c>
      <c r="W216" s="33">
        <v>0.79548872180451125</v>
      </c>
      <c r="X216" s="33">
        <v>0.625</v>
      </c>
      <c r="Y216" s="33">
        <v>0.74789915966386555</v>
      </c>
      <c r="Z216" s="33">
        <v>0.63620386643233739</v>
      </c>
      <c r="AA216" s="33">
        <v>0.78255208333333337</v>
      </c>
      <c r="AB216" s="33">
        <v>0.80865006553079943</v>
      </c>
      <c r="AC216" s="33">
        <v>0.77272727272727271</v>
      </c>
      <c r="AD216" s="33">
        <v>0.76302083333333337</v>
      </c>
      <c r="AE216" s="33">
        <v>0.57218543046357617</v>
      </c>
      <c r="AF216" s="33">
        <v>0.71465968586387429</v>
      </c>
      <c r="AG216" s="33">
        <v>0.78692810457516338</v>
      </c>
      <c r="AH216" s="33">
        <v>0.78697421981004068</v>
      </c>
      <c r="AI216" s="33">
        <v>0.74024226110363389</v>
      </c>
      <c r="AJ216" s="33">
        <v>0.79166666666666663</v>
      </c>
      <c r="AK216" s="33">
        <v>0.67275097783572357</v>
      </c>
      <c r="AL216" s="33">
        <v>0.78413524057217165</v>
      </c>
      <c r="AM216" s="33">
        <v>0.67542706964520371</v>
      </c>
      <c r="AN216" s="33">
        <v>0.67889908256880738</v>
      </c>
      <c r="AO216" s="33">
        <v>0.74640522875816995</v>
      </c>
      <c r="AP216" s="33">
        <v>0.81476683937823835</v>
      </c>
      <c r="AQ216" s="346"/>
      <c r="AR216" s="347"/>
      <c r="AS216" s="347"/>
      <c r="AT216" s="348"/>
    </row>
    <row r="217" spans="2:52" s="19" customFormat="1" x14ac:dyDescent="0.35">
      <c r="B217" s="371"/>
      <c r="C217" s="239">
        <v>2016</v>
      </c>
      <c r="D217" s="61">
        <v>817</v>
      </c>
      <c r="E217" s="240">
        <v>2404</v>
      </c>
      <c r="F217" s="214">
        <v>0.3398502495840266</v>
      </c>
      <c r="G217" s="59">
        <v>0.8716049382716049</v>
      </c>
      <c r="H217" s="59">
        <v>0.8843788437884379</v>
      </c>
      <c r="I217" s="59">
        <v>0.86117936117936122</v>
      </c>
      <c r="J217" s="59">
        <v>0.86397058823529416</v>
      </c>
      <c r="K217" s="59">
        <v>0.86257668711656443</v>
      </c>
      <c r="L217" s="59">
        <v>0.66872682323856614</v>
      </c>
      <c r="M217" s="59">
        <v>0.73547589616810882</v>
      </c>
      <c r="N217" s="59">
        <v>0.84378843788437885</v>
      </c>
      <c r="O217" s="59">
        <v>0.6576687116564417</v>
      </c>
      <c r="P217" s="59">
        <v>0.76260762607626076</v>
      </c>
      <c r="Q217" s="59">
        <v>0.7235872235872236</v>
      </c>
      <c r="R217" s="59">
        <v>0.71463714637146369</v>
      </c>
      <c r="S217" s="59">
        <v>0.7309136420525657</v>
      </c>
      <c r="T217" s="59">
        <v>0.68882978723404253</v>
      </c>
      <c r="U217" s="59">
        <v>0.57310704960835512</v>
      </c>
      <c r="V217" s="59">
        <v>0.65223097112860895</v>
      </c>
      <c r="W217" s="59">
        <v>0.810126582278481</v>
      </c>
      <c r="X217" s="59">
        <v>0.68991097922848665</v>
      </c>
      <c r="Y217" s="59">
        <v>0.78228228228228225</v>
      </c>
      <c r="Z217" s="59">
        <v>0.72861842105263153</v>
      </c>
      <c r="AA217" s="59">
        <v>0.81180811808118081</v>
      </c>
      <c r="AB217" s="59">
        <v>0.79455445544554459</v>
      </c>
      <c r="AC217" s="59">
        <v>0.80048959608323134</v>
      </c>
      <c r="AD217" s="59">
        <v>0.75429975429975427</v>
      </c>
      <c r="AE217" s="59">
        <v>0.5940224159402242</v>
      </c>
      <c r="AF217" s="59">
        <v>0.76019777503090236</v>
      </c>
      <c r="AG217" s="59">
        <v>0.82521847690387018</v>
      </c>
      <c r="AH217" s="59">
        <v>0.81282722513089001</v>
      </c>
      <c r="AI217" s="59">
        <v>0.76530612244897955</v>
      </c>
      <c r="AJ217" s="59">
        <v>0.7990135635018496</v>
      </c>
      <c r="AK217" s="59">
        <v>0.69059405940594054</v>
      </c>
      <c r="AL217" s="59">
        <v>0.77255871446229918</v>
      </c>
      <c r="AM217" s="59">
        <v>0.66542288557213936</v>
      </c>
      <c r="AN217" s="59">
        <v>0.70223325062034736</v>
      </c>
      <c r="AO217" s="59">
        <v>0.74193548387096775</v>
      </c>
      <c r="AP217" s="59">
        <v>0.84643734643734647</v>
      </c>
      <c r="AQ217" s="346"/>
      <c r="AR217" s="347"/>
      <c r="AS217" s="347"/>
      <c r="AT217" s="348"/>
    </row>
    <row r="218" spans="2:52" s="19" customFormat="1" x14ac:dyDescent="0.35">
      <c r="B218" s="371"/>
      <c r="C218" s="239">
        <v>2017</v>
      </c>
      <c r="D218" s="61">
        <v>875</v>
      </c>
      <c r="E218" s="61">
        <v>2545</v>
      </c>
      <c r="F218" s="251">
        <v>0.34381139489194501</v>
      </c>
      <c r="G218" s="59">
        <v>0.87757437070938216</v>
      </c>
      <c r="H218" s="59">
        <v>0.89473684210526316</v>
      </c>
      <c r="I218" s="59">
        <v>0.85828571428571432</v>
      </c>
      <c r="J218" s="59">
        <v>0.86368843069874002</v>
      </c>
      <c r="K218" s="59">
        <v>0.83122847301951774</v>
      </c>
      <c r="L218" s="59">
        <v>0.68009205983889531</v>
      </c>
      <c r="M218" s="59">
        <v>0.73967889908256879</v>
      </c>
      <c r="N218" s="59">
        <v>0.85304247990815152</v>
      </c>
      <c r="O218" s="59">
        <v>0.69826589595375721</v>
      </c>
      <c r="P218" s="59">
        <v>0.79104477611940294</v>
      </c>
      <c r="Q218" s="59">
        <v>0.75143184421534936</v>
      </c>
      <c r="R218" s="59">
        <v>0.74052812858783013</v>
      </c>
      <c r="S218" s="59">
        <v>0.69390103567318762</v>
      </c>
      <c r="T218" s="59">
        <v>0.71479289940828405</v>
      </c>
      <c r="U218" s="59">
        <v>0.60308056872037918</v>
      </c>
      <c r="V218" s="59">
        <v>0.62985436893203883</v>
      </c>
      <c r="W218" s="59">
        <v>0.79473684210526319</v>
      </c>
      <c r="X218" s="59">
        <v>0.69444444444444442</v>
      </c>
      <c r="Y218" s="59">
        <v>0.80265095729013258</v>
      </c>
      <c r="Z218" s="59">
        <v>0.74009508716323291</v>
      </c>
      <c r="AA218" s="59">
        <v>0.79954180985108825</v>
      </c>
      <c r="AB218" s="59">
        <v>0.75320139697322464</v>
      </c>
      <c r="AC218" s="59">
        <v>0.77011494252873558</v>
      </c>
      <c r="AD218" s="59">
        <v>0.74971297359357059</v>
      </c>
      <c r="AE218" s="59">
        <v>0.58652729384436697</v>
      </c>
      <c r="AF218" s="59">
        <v>0.74826789838337182</v>
      </c>
      <c r="AG218" s="59">
        <v>0.83972125435540068</v>
      </c>
      <c r="AH218" s="59">
        <v>0.81632653061224492</v>
      </c>
      <c r="AI218" s="59">
        <v>0.75175644028103039</v>
      </c>
      <c r="AJ218" s="59">
        <v>0.81214203894616266</v>
      </c>
      <c r="AK218" s="59">
        <v>0.73187571921749139</v>
      </c>
      <c r="AL218" s="59">
        <v>0.81481481481481477</v>
      </c>
      <c r="AM218" s="59">
        <v>0.72055427251732107</v>
      </c>
      <c r="AN218" s="59">
        <v>0.70852534562211977</v>
      </c>
      <c r="AO218" s="59">
        <v>0.74509803921568629</v>
      </c>
      <c r="AP218" s="59">
        <v>0.84004602991944766</v>
      </c>
      <c r="AQ218" s="349"/>
      <c r="AR218" s="350"/>
      <c r="AS218" s="350"/>
      <c r="AT218" s="351"/>
    </row>
    <row r="219" spans="2:52" x14ac:dyDescent="0.35">
      <c r="B219" s="371"/>
      <c r="C219" s="61">
        <v>2018</v>
      </c>
      <c r="D219" s="61">
        <v>917</v>
      </c>
      <c r="E219" s="61">
        <v>3307</v>
      </c>
      <c r="F219" s="252">
        <v>0.277290595706078</v>
      </c>
      <c r="G219" s="53">
        <v>0.84792122538293213</v>
      </c>
      <c r="H219" s="53">
        <v>0.85776805251641142</v>
      </c>
      <c r="I219" s="53">
        <v>0.8205689277899344</v>
      </c>
      <c r="J219" s="53">
        <v>0.80962800875273522</v>
      </c>
      <c r="K219" s="53">
        <v>0.78594950603732161</v>
      </c>
      <c r="L219" s="53">
        <v>0.64576457645764573</v>
      </c>
      <c r="M219" s="53">
        <v>0.68715697036223933</v>
      </c>
      <c r="N219" s="53">
        <v>0.84008762322015329</v>
      </c>
      <c r="O219" s="53">
        <v>0.63596491228070173</v>
      </c>
      <c r="P219" s="53">
        <v>0.75246440306681273</v>
      </c>
      <c r="Q219" s="53">
        <v>0.70704845814977979</v>
      </c>
      <c r="R219" s="53">
        <v>0.70439560439560445</v>
      </c>
      <c r="S219" s="53">
        <v>0.6843267108167771</v>
      </c>
      <c r="T219" s="53">
        <v>0.65819861431870674</v>
      </c>
      <c r="U219" s="53">
        <v>0.5610034207525656</v>
      </c>
      <c r="V219" s="53">
        <v>0.60532407407407407</v>
      </c>
      <c r="W219" s="53">
        <v>0.76705276705276704</v>
      </c>
      <c r="X219" s="53">
        <v>0.65764546684709069</v>
      </c>
      <c r="Y219" s="53">
        <v>0.76798825256975034</v>
      </c>
      <c r="Z219" s="53">
        <v>0.70062695924764895</v>
      </c>
      <c r="AA219" s="53">
        <v>0.76096491228070173</v>
      </c>
      <c r="AB219" s="53">
        <v>0.75388026607538805</v>
      </c>
      <c r="AC219" s="53">
        <v>0.73085339168490149</v>
      </c>
      <c r="AD219" s="53">
        <v>0.71084337349397586</v>
      </c>
      <c r="AE219" s="53">
        <v>0.58361018826135103</v>
      </c>
      <c r="AF219" s="53">
        <v>0.77643171806167399</v>
      </c>
      <c r="AG219" s="53">
        <v>0.84674751929437708</v>
      </c>
      <c r="AH219" s="53">
        <v>0.81093394077448744</v>
      </c>
      <c r="AI219" s="53">
        <v>0.773542600896861</v>
      </c>
      <c r="AJ219" s="53">
        <v>0.79120879120879117</v>
      </c>
      <c r="AK219" s="53">
        <v>0.70549450549450554</v>
      </c>
      <c r="AL219" s="53">
        <v>0.76600441501103755</v>
      </c>
      <c r="AM219" s="53">
        <v>0.66407982261640797</v>
      </c>
      <c r="AN219" s="53">
        <v>0.67734806629834254</v>
      </c>
      <c r="AO219" s="53">
        <v>0.70452039691289969</v>
      </c>
      <c r="AP219" s="53">
        <v>0.7546549835706462</v>
      </c>
      <c r="AQ219" s="53">
        <v>0.83906770255271923</v>
      </c>
      <c r="AR219" s="53">
        <v>0.83389074693422516</v>
      </c>
      <c r="AS219" s="53">
        <v>0.76655443322109984</v>
      </c>
      <c r="AT219" s="53">
        <v>0.63124999999999998</v>
      </c>
      <c r="AZ219" s="83"/>
    </row>
    <row r="220" spans="2:52" x14ac:dyDescent="0.35">
      <c r="B220" s="371"/>
      <c r="C220" s="61">
        <v>2019</v>
      </c>
      <c r="D220" s="61">
        <v>776</v>
      </c>
      <c r="E220" s="61">
        <f>SUM(E16,E51,E64,E101,E114,E127,E138,E149,E208)</f>
        <v>2944</v>
      </c>
      <c r="F220" s="252">
        <f>D220/E220</f>
        <v>0.26358695652173914</v>
      </c>
      <c r="G220" s="53">
        <v>0.85806451612903223</v>
      </c>
      <c r="H220" s="53">
        <v>0.8490322580645161</v>
      </c>
      <c r="I220" s="53">
        <v>0.82687338501291985</v>
      </c>
      <c r="J220" s="53">
        <v>0.82299741602067178</v>
      </c>
      <c r="K220" s="53">
        <v>0.80878552971576223</v>
      </c>
      <c r="L220" s="53">
        <v>0.66233766233766234</v>
      </c>
      <c r="M220" s="53">
        <v>0.71521456436931075</v>
      </c>
      <c r="N220" s="53">
        <v>0.81395348837209303</v>
      </c>
      <c r="O220" s="53">
        <v>0.65414507772020725</v>
      </c>
      <c r="P220" s="53">
        <v>0.77490297542043984</v>
      </c>
      <c r="Q220" s="53">
        <v>0.7360208062418726</v>
      </c>
      <c r="R220" s="53">
        <v>0.71744791666666663</v>
      </c>
      <c r="S220" s="53">
        <v>0.72597402597402594</v>
      </c>
      <c r="T220" s="53">
        <v>0.70263157894736838</v>
      </c>
      <c r="U220" s="53">
        <v>0.57460732984293195</v>
      </c>
      <c r="V220" s="53">
        <v>0.63081009296148738</v>
      </c>
      <c r="W220" s="53">
        <v>0.79046242774566478</v>
      </c>
      <c r="X220" s="53">
        <v>0.69022556390977441</v>
      </c>
      <c r="Y220" s="53">
        <v>0.82126348228043144</v>
      </c>
      <c r="Z220" s="53">
        <v>0.75</v>
      </c>
      <c r="AA220" s="53">
        <v>0.75968992248062017</v>
      </c>
      <c r="AB220" s="53">
        <v>0.74706649282920468</v>
      </c>
      <c r="AC220" s="53">
        <v>0.75549805950840876</v>
      </c>
      <c r="AD220" s="53">
        <v>0.75549805950840876</v>
      </c>
      <c r="AE220" s="53">
        <v>0.62483660130718954</v>
      </c>
      <c r="AF220" s="53">
        <v>0.80729166666666663</v>
      </c>
      <c r="AG220" s="53">
        <v>0.88219895287958117</v>
      </c>
      <c r="AH220" s="53">
        <v>0.84224598930481287</v>
      </c>
      <c r="AI220" s="53">
        <v>0.7686274509803922</v>
      </c>
      <c r="AJ220" s="53">
        <v>0.81582360570687418</v>
      </c>
      <c r="AK220" s="53">
        <v>0.70817120622568097</v>
      </c>
      <c r="AL220" s="53">
        <v>0.76531942633637551</v>
      </c>
      <c r="AM220" s="53">
        <v>0.69973890339425593</v>
      </c>
      <c r="AN220" s="53">
        <v>0.71614583333333337</v>
      </c>
      <c r="AO220" s="53">
        <v>0.71521456436931075</v>
      </c>
      <c r="AP220" s="53">
        <v>0.78395860284605434</v>
      </c>
      <c r="AQ220" s="53">
        <v>0.85209424083769636</v>
      </c>
      <c r="AR220" s="53">
        <v>0.85078534031413611</v>
      </c>
      <c r="AS220" s="53">
        <v>0.77470355731225293</v>
      </c>
      <c r="AT220" s="53">
        <v>0.63933555233878181</v>
      </c>
      <c r="AZ220" s="83"/>
    </row>
    <row r="221" spans="2:52" x14ac:dyDescent="0.35">
      <c r="B221" s="371"/>
      <c r="C221" s="61">
        <v>2020</v>
      </c>
      <c r="D221" s="61">
        <v>515</v>
      </c>
      <c r="E221" s="61">
        <v>3249</v>
      </c>
      <c r="F221" s="252">
        <f>D221/E221</f>
        <v>0.15851031086488152</v>
      </c>
      <c r="G221" s="53">
        <v>0.83660000000000001</v>
      </c>
      <c r="H221" s="53">
        <v>0.86770000000000003</v>
      </c>
      <c r="I221" s="53">
        <v>0.83</v>
      </c>
      <c r="J221" s="53">
        <v>0.84794999999999998</v>
      </c>
      <c r="K221" s="53">
        <v>0.81089999999999995</v>
      </c>
      <c r="L221" s="53">
        <v>0.63300000000000001</v>
      </c>
      <c r="M221" s="53">
        <v>0.72399999999999998</v>
      </c>
      <c r="N221" s="53">
        <v>0.84399999999999997</v>
      </c>
      <c r="O221" s="53">
        <v>0.65029999999999999</v>
      </c>
      <c r="P221" s="53">
        <v>0.749</v>
      </c>
      <c r="Q221" s="53">
        <v>0.79059999999999997</v>
      </c>
      <c r="R221" s="53">
        <v>0.70140000000000002</v>
      </c>
      <c r="S221" s="53">
        <v>0.77400000000000002</v>
      </c>
      <c r="T221" s="53">
        <v>0.73</v>
      </c>
      <c r="U221" s="53">
        <v>0.56689999999999996</v>
      </c>
      <c r="V221" s="53">
        <v>0.63759999999999994</v>
      </c>
      <c r="W221" s="53">
        <v>0.7712</v>
      </c>
      <c r="X221" s="53">
        <v>0.67300000000000004</v>
      </c>
      <c r="Y221" s="53">
        <v>0.78349999999999997</v>
      </c>
      <c r="Z221" s="53">
        <v>0.71730000000000005</v>
      </c>
      <c r="AA221" s="53">
        <v>0.79730000000000001</v>
      </c>
      <c r="AB221" s="53">
        <v>0.73</v>
      </c>
      <c r="AC221" s="53">
        <v>0.69979999999999998</v>
      </c>
      <c r="AD221" s="53">
        <v>0.73799999999999999</v>
      </c>
      <c r="AE221" s="53">
        <v>0.60468999999999995</v>
      </c>
      <c r="AF221" s="53">
        <v>0.79769999999999996</v>
      </c>
      <c r="AG221" s="53">
        <v>0.84050000000000002</v>
      </c>
      <c r="AH221" s="53">
        <v>0.81799999999999995</v>
      </c>
      <c r="AI221" s="53">
        <v>0.82279999999999998</v>
      </c>
      <c r="AJ221" s="53">
        <v>0.78</v>
      </c>
      <c r="AK221" s="53">
        <v>0.70199999999999996</v>
      </c>
      <c r="AL221" s="53">
        <v>0.80469000000000002</v>
      </c>
      <c r="AM221" s="53">
        <v>0.73729999999999996</v>
      </c>
      <c r="AN221" s="53">
        <v>0.75</v>
      </c>
      <c r="AO221" s="53">
        <v>0.73080000000000001</v>
      </c>
      <c r="AP221" s="53">
        <v>0.76998</v>
      </c>
      <c r="AQ221" s="53">
        <v>0.85699999999999998</v>
      </c>
      <c r="AR221" s="53">
        <v>0.84399999999999997</v>
      </c>
      <c r="AS221" s="53">
        <v>0.74450000000000005</v>
      </c>
      <c r="AT221" s="53">
        <v>0.67649999999999999</v>
      </c>
      <c r="AZ221" s="83"/>
    </row>
    <row r="222" spans="2:52" ht="15" customHeight="1" x14ac:dyDescent="0.35">
      <c r="B222" s="372"/>
      <c r="C222" s="369" t="s">
        <v>159</v>
      </c>
      <c r="D222" s="369"/>
      <c r="E222" s="369"/>
      <c r="F222" s="369"/>
      <c r="G222" s="33">
        <f>G221-G220</f>
        <v>-2.1464516129032218E-2</v>
      </c>
      <c r="H222" s="33">
        <f t="shared" ref="H222:AT222" si="47">H221-H220</f>
        <v>1.8667741935483928E-2</v>
      </c>
      <c r="I222" s="33">
        <f t="shared" si="47"/>
        <v>3.1266149870801119E-3</v>
      </c>
      <c r="J222" s="33">
        <f t="shared" si="47"/>
        <v>2.4952583979328202E-2</v>
      </c>
      <c r="K222" s="33">
        <f t="shared" si="47"/>
        <v>2.1144702842377239E-3</v>
      </c>
      <c r="L222" s="33">
        <f t="shared" si="47"/>
        <v>-2.9337662337662329E-2</v>
      </c>
      <c r="M222" s="33">
        <f t="shared" si="47"/>
        <v>8.7854356306892312E-3</v>
      </c>
      <c r="N222" s="33">
        <f t="shared" si="47"/>
        <v>3.0046511627906947E-2</v>
      </c>
      <c r="O222" s="33">
        <f t="shared" si="47"/>
        <v>-3.8450777202072572E-3</v>
      </c>
      <c r="P222" s="33">
        <f t="shared" si="47"/>
        <v>-2.5902975420439844E-2</v>
      </c>
      <c r="Q222" s="33">
        <f t="shared" si="47"/>
        <v>5.4579193758127365E-2</v>
      </c>
      <c r="R222" s="33">
        <f t="shared" si="47"/>
        <v>-1.6047916666666606E-2</v>
      </c>
      <c r="S222" s="33">
        <f t="shared" si="47"/>
        <v>4.8025974025974083E-2</v>
      </c>
      <c r="T222" s="33">
        <f t="shared" si="47"/>
        <v>2.7368421052631597E-2</v>
      </c>
      <c r="U222" s="33">
        <f t="shared" si="47"/>
        <v>-7.707329842931987E-3</v>
      </c>
      <c r="V222" s="33">
        <f t="shared" si="47"/>
        <v>6.7899070385125659E-3</v>
      </c>
      <c r="W222" s="33">
        <f t="shared" si="47"/>
        <v>-1.9262427745664779E-2</v>
      </c>
      <c r="X222" s="33">
        <f t="shared" si="47"/>
        <v>-1.7225563909774366E-2</v>
      </c>
      <c r="Y222" s="33">
        <f t="shared" si="47"/>
        <v>-3.7763482280431471E-2</v>
      </c>
      <c r="Z222" s="33">
        <f t="shared" si="47"/>
        <v>-3.2699999999999951E-2</v>
      </c>
      <c r="AA222" s="33">
        <f t="shared" si="47"/>
        <v>3.7610077519379836E-2</v>
      </c>
      <c r="AB222" s="33">
        <f t="shared" si="47"/>
        <v>-1.7066492829204694E-2</v>
      </c>
      <c r="AC222" s="33">
        <f t="shared" si="47"/>
        <v>-5.5698059508408782E-2</v>
      </c>
      <c r="AD222" s="33">
        <f t="shared" si="47"/>
        <v>-1.749805950840877E-2</v>
      </c>
      <c r="AE222" s="33">
        <f t="shared" si="47"/>
        <v>-2.0146601307189593E-2</v>
      </c>
      <c r="AF222" s="33">
        <f t="shared" si="47"/>
        <v>-9.591666666666665E-3</v>
      </c>
      <c r="AG222" s="33">
        <f t="shared" si="47"/>
        <v>-4.1698952879581141E-2</v>
      </c>
      <c r="AH222" s="33">
        <f t="shared" si="47"/>
        <v>-2.424598930481292E-2</v>
      </c>
      <c r="AI222" s="33">
        <f t="shared" si="47"/>
        <v>5.4172549019607774E-2</v>
      </c>
      <c r="AJ222" s="33">
        <f t="shared" si="47"/>
        <v>-3.5823605706874151E-2</v>
      </c>
      <c r="AK222" s="33">
        <f t="shared" si="47"/>
        <v>-6.1712062256810141E-3</v>
      </c>
      <c r="AL222" s="33">
        <f t="shared" si="47"/>
        <v>3.9370573663624508E-2</v>
      </c>
      <c r="AM222" s="33">
        <f t="shared" si="47"/>
        <v>3.7561096605744027E-2</v>
      </c>
      <c r="AN222" s="33">
        <f t="shared" si="47"/>
        <v>3.385416666666663E-2</v>
      </c>
      <c r="AO222" s="33">
        <f t="shared" si="47"/>
        <v>1.5585435630689259E-2</v>
      </c>
      <c r="AP222" s="33">
        <f t="shared" si="47"/>
        <v>-1.3978602846054344E-2</v>
      </c>
      <c r="AQ222" s="33">
        <f t="shared" si="47"/>
        <v>4.9057591623036245E-3</v>
      </c>
      <c r="AR222" s="33">
        <f t="shared" si="47"/>
        <v>-6.7853403141361346E-3</v>
      </c>
      <c r="AS222" s="33">
        <f t="shared" si="47"/>
        <v>-3.0203557312252882E-2</v>
      </c>
      <c r="AT222" s="33">
        <f t="shared" si="47"/>
        <v>3.7164447661218181E-2</v>
      </c>
      <c r="AZ222" s="83"/>
    </row>
    <row r="225" spans="2:38" x14ac:dyDescent="0.35">
      <c r="B225" s="64" t="s">
        <v>63</v>
      </c>
      <c r="C225" s="28"/>
      <c r="D225" s="28"/>
      <c r="E225" s="28"/>
      <c r="H225" s="319"/>
      <c r="T225" s="319"/>
      <c r="V225" s="319"/>
      <c r="W225" s="17"/>
      <c r="AD225" s="319"/>
      <c r="AG225" s="319"/>
      <c r="AH225" s="319"/>
      <c r="AK225" s="319"/>
    </row>
    <row r="226" spans="2:38" x14ac:dyDescent="0.35">
      <c r="B226" s="28"/>
      <c r="C226" s="65" t="s">
        <v>164</v>
      </c>
      <c r="D226" s="65"/>
      <c r="E226" s="65"/>
      <c r="F226" s="168"/>
      <c r="G226" s="92"/>
    </row>
    <row r="227" spans="2:38" x14ac:dyDescent="0.35">
      <c r="B227" s="28"/>
      <c r="C227" s="66" t="s">
        <v>165</v>
      </c>
      <c r="D227" s="66"/>
      <c r="E227" s="66"/>
      <c r="F227" s="169"/>
      <c r="G227" s="93"/>
      <c r="W227" s="17"/>
    </row>
    <row r="228" spans="2:38" x14ac:dyDescent="0.35">
      <c r="C228" s="17" t="s">
        <v>82</v>
      </c>
      <c r="N228" s="319"/>
      <c r="T228" s="13"/>
      <c r="Z228" s="319"/>
      <c r="AF228" s="319"/>
      <c r="AL228" s="319"/>
    </row>
  </sheetData>
  <mergeCells count="62">
    <mergeCell ref="AQ3:AT3"/>
    <mergeCell ref="B177:B186"/>
    <mergeCell ref="C186:F186"/>
    <mergeCell ref="B9:B18"/>
    <mergeCell ref="B44:B53"/>
    <mergeCell ref="AJ3:AO3"/>
    <mergeCell ref="C53:F53"/>
    <mergeCell ref="N3:R3"/>
    <mergeCell ref="S3:V3"/>
    <mergeCell ref="W3:Z3"/>
    <mergeCell ref="AA3:AE3"/>
    <mergeCell ref="AF3:AI3"/>
    <mergeCell ref="C18:F18"/>
    <mergeCell ref="G3:M3"/>
    <mergeCell ref="C40:F40"/>
    <mergeCell ref="B20:B29"/>
    <mergeCell ref="C29:F29"/>
    <mergeCell ref="B31:B40"/>
    <mergeCell ref="C116:F116"/>
    <mergeCell ref="C66:F66"/>
    <mergeCell ref="B81:B90"/>
    <mergeCell ref="C90:F90"/>
    <mergeCell ref="B94:B103"/>
    <mergeCell ref="B107:B116"/>
    <mergeCell ref="B57:B66"/>
    <mergeCell ref="C78:F78"/>
    <mergeCell ref="B69:B78"/>
    <mergeCell ref="C103:F103"/>
    <mergeCell ref="B188:B197"/>
    <mergeCell ref="C197:F197"/>
    <mergeCell ref="C222:F222"/>
    <mergeCell ref="C129:F129"/>
    <mergeCell ref="C210:F210"/>
    <mergeCell ref="C164:F164"/>
    <mergeCell ref="B120:B129"/>
    <mergeCell ref="B155:B164"/>
    <mergeCell ref="B131:B140"/>
    <mergeCell ref="C140:F140"/>
    <mergeCell ref="B142:B151"/>
    <mergeCell ref="C151:F151"/>
    <mergeCell ref="B201:B210"/>
    <mergeCell ref="B166:B175"/>
    <mergeCell ref="C175:F175"/>
    <mergeCell ref="B213:B222"/>
    <mergeCell ref="AQ203:AT206"/>
    <mergeCell ref="AQ215:AT218"/>
    <mergeCell ref="AQ46:AT49"/>
    <mergeCell ref="AQ122:AT125"/>
    <mergeCell ref="AQ133:AT136"/>
    <mergeCell ref="AQ144:AT147"/>
    <mergeCell ref="AQ157:AT160"/>
    <mergeCell ref="AQ168:AT171"/>
    <mergeCell ref="AQ59:AT62"/>
    <mergeCell ref="AQ71:AT74"/>
    <mergeCell ref="AQ83:AT86"/>
    <mergeCell ref="AQ96:AT99"/>
    <mergeCell ref="AQ109:AT112"/>
    <mergeCell ref="AQ33:AT36"/>
    <mergeCell ref="AQ22:AT25"/>
    <mergeCell ref="AQ11:AT14"/>
    <mergeCell ref="AQ179:AT182"/>
    <mergeCell ref="AQ190:AT193"/>
  </mergeCells>
  <conditionalFormatting sqref="G30:AP30 G41:AP41 G152:AP152 G19:AP19 G18:AT18">
    <cfRule type="cellIs" dxfId="145" priority="220" operator="lessThanOrEqual">
      <formula>-0.05</formula>
    </cfRule>
    <cfRule type="cellIs" dxfId="144" priority="221" operator="greaterThanOrEqual">
      <formula>0.05</formula>
    </cfRule>
  </conditionalFormatting>
  <conditionalFormatting sqref="G79:AP79 G67:AP67">
    <cfRule type="cellIs" dxfId="143" priority="218" operator="lessThanOrEqual">
      <formula>-0.05</formula>
    </cfRule>
    <cfRule type="cellIs" dxfId="142" priority="219" operator="greaterThanOrEqual">
      <formula>0.05</formula>
    </cfRule>
  </conditionalFormatting>
  <conditionalFormatting sqref="G141:AP141 G130:AP130">
    <cfRule type="cellIs" dxfId="141" priority="208" operator="lessThanOrEqual">
      <formula>-0.05</formula>
    </cfRule>
    <cfRule type="cellIs" dxfId="140" priority="209" operator="greaterThanOrEqual">
      <formula>0.05</formula>
    </cfRule>
  </conditionalFormatting>
  <conditionalFormatting sqref="G176:AP176 G187:AP187 G165:AP165">
    <cfRule type="cellIs" dxfId="139" priority="206" operator="lessThanOrEqual">
      <formula>-0.05</formula>
    </cfRule>
    <cfRule type="cellIs" dxfId="138" priority="207" operator="greaterThanOrEqual">
      <formula>0.05</formula>
    </cfRule>
  </conditionalFormatting>
  <conditionalFormatting sqref="AQ141:AT141 AQ130:AT130">
    <cfRule type="cellIs" dxfId="137" priority="140" operator="lessThanOrEqual">
      <formula>-0.05</formula>
    </cfRule>
    <cfRule type="cellIs" dxfId="136" priority="141" operator="greaterThanOrEqual">
      <formula>0.05</formula>
    </cfRule>
  </conditionalFormatting>
  <conditionalFormatting sqref="AQ30:AT30 AQ41:AT41 AQ152:AT152 AQ19:AT19">
    <cfRule type="cellIs" dxfId="135" priority="144" operator="lessThanOrEqual">
      <formula>-0.05</formula>
    </cfRule>
    <cfRule type="cellIs" dxfId="134" priority="145" operator="greaterThanOrEqual">
      <formula>0.05</formula>
    </cfRule>
  </conditionalFormatting>
  <conditionalFormatting sqref="AQ79:AT79 AQ67:AT67">
    <cfRule type="cellIs" dxfId="133" priority="142" operator="lessThanOrEqual">
      <formula>-0.05</formula>
    </cfRule>
    <cfRule type="cellIs" dxfId="132" priority="143" operator="greaterThanOrEqual">
      <formula>0.05</formula>
    </cfRule>
  </conditionalFormatting>
  <conditionalFormatting sqref="AQ176:AT176 AQ187:AT187 AQ165:AT165">
    <cfRule type="cellIs" dxfId="131" priority="138" operator="lessThanOrEqual">
      <formula>-0.05</formula>
    </cfRule>
    <cfRule type="cellIs" dxfId="130" priority="139" operator="greaterThanOrEqual">
      <formula>0.05</formula>
    </cfRule>
  </conditionalFormatting>
  <conditionalFormatting sqref="H18:AT18">
    <cfRule type="cellIs" dxfId="129" priority="102" operator="lessThanOrEqual">
      <formula>-0.05</formula>
    </cfRule>
    <cfRule type="cellIs" dxfId="128" priority="103" operator="greaterThanOrEqual">
      <formula>0.05</formula>
    </cfRule>
  </conditionalFormatting>
  <conditionalFormatting sqref="G18:AT18">
    <cfRule type="cellIs" dxfId="127" priority="101" operator="greaterThan">
      <formula>0.05</formula>
    </cfRule>
  </conditionalFormatting>
  <conditionalFormatting sqref="G197:AS197">
    <cfRule type="cellIs" dxfId="126" priority="14" operator="lessThanOrEqual">
      <formula>-0.05</formula>
    </cfRule>
    <cfRule type="cellIs" dxfId="125" priority="15" operator="greaterThanOrEqual">
      <formula>0.05</formula>
    </cfRule>
  </conditionalFormatting>
  <conditionalFormatting sqref="H197:AS197">
    <cfRule type="cellIs" dxfId="124" priority="12" operator="lessThanOrEqual">
      <formula>-0.05</formula>
    </cfRule>
    <cfRule type="cellIs" dxfId="123" priority="13" operator="greaterThanOrEqual">
      <formula>0.05</formula>
    </cfRule>
  </conditionalFormatting>
  <conditionalFormatting sqref="G197:AS197">
    <cfRule type="cellIs" dxfId="122" priority="11" operator="greaterThan">
      <formula>0.05</formula>
    </cfRule>
  </conditionalFormatting>
  <conditionalFormatting sqref="G222:AT222">
    <cfRule type="cellIs" dxfId="121" priority="1" operator="greaterThan">
      <formula>0.05</formula>
    </cfRule>
  </conditionalFormatting>
  <conditionalFormatting sqref="G29:AT29">
    <cfRule type="cellIs" dxfId="120" priority="84" operator="lessThanOrEqual">
      <formula>-0.05</formula>
    </cfRule>
    <cfRule type="cellIs" dxfId="119" priority="85" operator="greaterThanOrEqual">
      <formula>0.05</formula>
    </cfRule>
  </conditionalFormatting>
  <conditionalFormatting sqref="H29:AT29">
    <cfRule type="cellIs" dxfId="118" priority="82" operator="lessThanOrEqual">
      <formula>-0.05</formula>
    </cfRule>
    <cfRule type="cellIs" dxfId="117" priority="83" operator="greaterThanOrEqual">
      <formula>0.05</formula>
    </cfRule>
  </conditionalFormatting>
  <conditionalFormatting sqref="G29:AT29">
    <cfRule type="cellIs" dxfId="116" priority="81" operator="greaterThan">
      <formula>0.05</formula>
    </cfRule>
  </conditionalFormatting>
  <conditionalFormatting sqref="G40:AT40">
    <cfRule type="cellIs" dxfId="115" priority="79" operator="lessThanOrEqual">
      <formula>-0.05</formula>
    </cfRule>
    <cfRule type="cellIs" dxfId="114" priority="80" operator="greaterThanOrEqual">
      <formula>0.05</formula>
    </cfRule>
  </conditionalFormatting>
  <conditionalFormatting sqref="H40:AT40">
    <cfRule type="cellIs" dxfId="113" priority="77" operator="lessThanOrEqual">
      <formula>-0.05</formula>
    </cfRule>
    <cfRule type="cellIs" dxfId="112" priority="78" operator="greaterThanOrEqual">
      <formula>0.05</formula>
    </cfRule>
  </conditionalFormatting>
  <conditionalFormatting sqref="G40:AT40">
    <cfRule type="cellIs" dxfId="111" priority="76" operator="greaterThan">
      <formula>0.05</formula>
    </cfRule>
  </conditionalFormatting>
  <conditionalFormatting sqref="G53:AT53">
    <cfRule type="cellIs" dxfId="110" priority="74" operator="lessThanOrEqual">
      <formula>-0.05</formula>
    </cfRule>
    <cfRule type="cellIs" dxfId="109" priority="75" operator="greaterThanOrEqual">
      <formula>0.05</formula>
    </cfRule>
  </conditionalFormatting>
  <conditionalFormatting sqref="H53:AT53">
    <cfRule type="cellIs" dxfId="108" priority="72" operator="lessThanOrEqual">
      <formula>-0.05</formula>
    </cfRule>
    <cfRule type="cellIs" dxfId="107" priority="73" operator="greaterThanOrEqual">
      <formula>0.05</formula>
    </cfRule>
  </conditionalFormatting>
  <conditionalFormatting sqref="G53:AT53">
    <cfRule type="cellIs" dxfId="106" priority="71" operator="greaterThan">
      <formula>0.05</formula>
    </cfRule>
  </conditionalFormatting>
  <conditionalFormatting sqref="G66:AT66">
    <cfRule type="cellIs" dxfId="105" priority="69" operator="lessThanOrEqual">
      <formula>-0.05</formula>
    </cfRule>
    <cfRule type="cellIs" dxfId="104" priority="70" operator="greaterThanOrEqual">
      <formula>0.05</formula>
    </cfRule>
  </conditionalFormatting>
  <conditionalFormatting sqref="H66:AT66">
    <cfRule type="cellIs" dxfId="103" priority="67" operator="lessThanOrEqual">
      <formula>-0.05</formula>
    </cfRule>
    <cfRule type="cellIs" dxfId="102" priority="68" operator="greaterThanOrEqual">
      <formula>0.05</formula>
    </cfRule>
  </conditionalFormatting>
  <conditionalFormatting sqref="G66:AT66">
    <cfRule type="cellIs" dxfId="101" priority="66" operator="greaterThan">
      <formula>0.05</formula>
    </cfRule>
  </conditionalFormatting>
  <conditionalFormatting sqref="G90:AS90">
    <cfRule type="cellIs" dxfId="100" priority="59" operator="lessThanOrEqual">
      <formula>-0.05</formula>
    </cfRule>
    <cfRule type="cellIs" dxfId="99" priority="60" operator="greaterThanOrEqual">
      <formula>0.05</formula>
    </cfRule>
  </conditionalFormatting>
  <conditionalFormatting sqref="H90:AS90">
    <cfRule type="cellIs" dxfId="98" priority="57" operator="lessThanOrEqual">
      <formula>-0.05</formula>
    </cfRule>
    <cfRule type="cellIs" dxfId="97" priority="58" operator="greaterThanOrEqual">
      <formula>0.05</formula>
    </cfRule>
  </conditionalFormatting>
  <conditionalFormatting sqref="G90:AS90">
    <cfRule type="cellIs" dxfId="96" priority="56" operator="greaterThan">
      <formula>0.05</formula>
    </cfRule>
  </conditionalFormatting>
  <conditionalFormatting sqref="G103:AS103">
    <cfRule type="cellIs" dxfId="95" priority="54" operator="lessThanOrEqual">
      <formula>-0.05</formula>
    </cfRule>
    <cfRule type="cellIs" dxfId="94" priority="55" operator="greaterThanOrEqual">
      <formula>0.05</formula>
    </cfRule>
  </conditionalFormatting>
  <conditionalFormatting sqref="H103:AS103">
    <cfRule type="cellIs" dxfId="93" priority="52" operator="lessThanOrEqual">
      <formula>-0.05</formula>
    </cfRule>
    <cfRule type="cellIs" dxfId="92" priority="53" operator="greaterThanOrEqual">
      <formula>0.05</formula>
    </cfRule>
  </conditionalFormatting>
  <conditionalFormatting sqref="G103:AS103">
    <cfRule type="cellIs" dxfId="91" priority="51" operator="greaterThan">
      <formula>0.05</formula>
    </cfRule>
  </conditionalFormatting>
  <conditionalFormatting sqref="G116:AT116">
    <cfRule type="cellIs" dxfId="90" priority="49" operator="lessThanOrEqual">
      <formula>-0.05</formula>
    </cfRule>
    <cfRule type="cellIs" dxfId="89" priority="50" operator="greaterThanOrEqual">
      <formula>0.05</formula>
    </cfRule>
  </conditionalFormatting>
  <conditionalFormatting sqref="H116:AT116">
    <cfRule type="cellIs" dxfId="88" priority="47" operator="lessThanOrEqual">
      <formula>-0.05</formula>
    </cfRule>
    <cfRule type="cellIs" dxfId="87" priority="48" operator="greaterThanOrEqual">
      <formula>0.05</formula>
    </cfRule>
  </conditionalFormatting>
  <conditionalFormatting sqref="G116:AT116">
    <cfRule type="cellIs" dxfId="86" priority="46" operator="greaterThan">
      <formula>0.05</formula>
    </cfRule>
  </conditionalFormatting>
  <conditionalFormatting sqref="G129:AS129">
    <cfRule type="cellIs" dxfId="85" priority="44" operator="lessThanOrEqual">
      <formula>-0.05</formula>
    </cfRule>
    <cfRule type="cellIs" dxfId="84" priority="45" operator="greaterThanOrEqual">
      <formula>0.05</formula>
    </cfRule>
  </conditionalFormatting>
  <conditionalFormatting sqref="H129:AS129">
    <cfRule type="cellIs" dxfId="83" priority="42" operator="lessThanOrEqual">
      <formula>-0.05</formula>
    </cfRule>
    <cfRule type="cellIs" dxfId="82" priority="43" operator="greaterThanOrEqual">
      <formula>0.05</formula>
    </cfRule>
  </conditionalFormatting>
  <conditionalFormatting sqref="G129:AS129">
    <cfRule type="cellIs" dxfId="81" priority="41" operator="greaterThan">
      <formula>0.05</formula>
    </cfRule>
  </conditionalFormatting>
  <conditionalFormatting sqref="G140:AS140">
    <cfRule type="cellIs" dxfId="80" priority="39" operator="lessThanOrEqual">
      <formula>-0.05</formula>
    </cfRule>
    <cfRule type="cellIs" dxfId="79" priority="40" operator="greaterThanOrEqual">
      <formula>0.05</formula>
    </cfRule>
  </conditionalFormatting>
  <conditionalFormatting sqref="H140:AS140">
    <cfRule type="cellIs" dxfId="78" priority="37" operator="lessThanOrEqual">
      <formula>-0.05</formula>
    </cfRule>
    <cfRule type="cellIs" dxfId="77" priority="38" operator="greaterThanOrEqual">
      <formula>0.05</formula>
    </cfRule>
  </conditionalFormatting>
  <conditionalFormatting sqref="G140:AS140">
    <cfRule type="cellIs" dxfId="76" priority="36" operator="greaterThan">
      <formula>0.05</formula>
    </cfRule>
  </conditionalFormatting>
  <conditionalFormatting sqref="G151:AS151">
    <cfRule type="cellIs" dxfId="75" priority="34" operator="lessThanOrEqual">
      <formula>-0.05</formula>
    </cfRule>
    <cfRule type="cellIs" dxfId="74" priority="35" operator="greaterThanOrEqual">
      <formula>0.05</formula>
    </cfRule>
  </conditionalFormatting>
  <conditionalFormatting sqref="H151:AS151">
    <cfRule type="cellIs" dxfId="73" priority="32" operator="lessThanOrEqual">
      <formula>-0.05</formula>
    </cfRule>
    <cfRule type="cellIs" dxfId="72" priority="33" operator="greaterThanOrEqual">
      <formula>0.05</formula>
    </cfRule>
  </conditionalFormatting>
  <conditionalFormatting sqref="G151:AS151">
    <cfRule type="cellIs" dxfId="71" priority="31" operator="greaterThan">
      <formula>0.05</formula>
    </cfRule>
  </conditionalFormatting>
  <conditionalFormatting sqref="G164:AS164">
    <cfRule type="cellIs" dxfId="70" priority="29" operator="lessThanOrEqual">
      <formula>-0.05</formula>
    </cfRule>
    <cfRule type="cellIs" dxfId="69" priority="30" operator="greaterThanOrEqual">
      <formula>0.05</formula>
    </cfRule>
  </conditionalFormatting>
  <conditionalFormatting sqref="H164:AS164">
    <cfRule type="cellIs" dxfId="68" priority="27" operator="lessThanOrEqual">
      <formula>-0.05</formula>
    </cfRule>
    <cfRule type="cellIs" dxfId="67" priority="28" operator="greaterThanOrEqual">
      <formula>0.05</formula>
    </cfRule>
  </conditionalFormatting>
  <conditionalFormatting sqref="G164:AS164">
    <cfRule type="cellIs" dxfId="66" priority="26" operator="greaterThan">
      <formula>0.05</formula>
    </cfRule>
  </conditionalFormatting>
  <conditionalFormatting sqref="G175:AS175">
    <cfRule type="cellIs" dxfId="65" priority="24" operator="lessThanOrEqual">
      <formula>-0.05</formula>
    </cfRule>
    <cfRule type="cellIs" dxfId="64" priority="25" operator="greaterThanOrEqual">
      <formula>0.05</formula>
    </cfRule>
  </conditionalFormatting>
  <conditionalFormatting sqref="H175:AS175">
    <cfRule type="cellIs" dxfId="63" priority="22" operator="lessThanOrEqual">
      <formula>-0.05</formula>
    </cfRule>
    <cfRule type="cellIs" dxfId="62" priority="23" operator="greaterThanOrEqual">
      <formula>0.05</formula>
    </cfRule>
  </conditionalFormatting>
  <conditionalFormatting sqref="G175:AS175">
    <cfRule type="cellIs" dxfId="61" priority="21" operator="greaterThan">
      <formula>0.05</formula>
    </cfRule>
  </conditionalFormatting>
  <conditionalFormatting sqref="G210:AS210">
    <cfRule type="cellIs" dxfId="60" priority="9" operator="lessThanOrEqual">
      <formula>-0.05</formula>
    </cfRule>
    <cfRule type="cellIs" dxfId="59" priority="10" operator="greaterThanOrEqual">
      <formula>0.05</formula>
    </cfRule>
  </conditionalFormatting>
  <conditionalFormatting sqref="H210:AS210">
    <cfRule type="cellIs" dxfId="58" priority="7" operator="lessThanOrEqual">
      <formula>-0.05</formula>
    </cfRule>
    <cfRule type="cellIs" dxfId="57" priority="8" operator="greaterThanOrEqual">
      <formula>0.05</formula>
    </cfRule>
  </conditionalFormatting>
  <conditionalFormatting sqref="G210:AS210">
    <cfRule type="cellIs" dxfId="56" priority="6" operator="greaterThan">
      <formula>0.05</formula>
    </cfRule>
  </conditionalFormatting>
  <conditionalFormatting sqref="G222:AT222">
    <cfRule type="cellIs" dxfId="55" priority="4" operator="lessThanOrEqual">
      <formula>-0.05</formula>
    </cfRule>
    <cfRule type="cellIs" dxfId="54" priority="5" operator="greaterThanOrEqual">
      <formula>0.05</formula>
    </cfRule>
  </conditionalFormatting>
  <conditionalFormatting sqref="H222:AT222">
    <cfRule type="cellIs" dxfId="53" priority="2" operator="lessThanOrEqual">
      <formula>-0.05</formula>
    </cfRule>
    <cfRule type="cellIs" dxfId="52" priority="3" operator="greaterThanOrEqual">
      <formula>0.05</formula>
    </cfRule>
  </conditionalFormatting>
  <pageMargins left="0.25" right="0.25" top="0.75" bottom="0.75" header="0.3" footer="0.3"/>
  <pageSetup paperSize="9" scale="23" fitToWidth="0" orientation="landscape" r:id="rId1"/>
  <colBreaks count="2" manualBreakCount="2">
    <brk id="18" max="1048575" man="1"/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zoomScale="75" zoomScaleNormal="75" workbookViewId="0">
      <pane xSplit="6" ySplit="7" topLeftCell="J50" activePane="bottomRight" state="frozen"/>
      <selection pane="topRight" activeCell="F1" sqref="F1"/>
      <selection pane="bottomLeft" activeCell="A8" sqref="A8"/>
      <selection pane="bottomRight" activeCell="N1" sqref="N1:N1048576"/>
    </sheetView>
  </sheetViews>
  <sheetFormatPr defaultColWidth="9.1796875" defaultRowHeight="14.5" x14ac:dyDescent="0.35"/>
  <cols>
    <col min="1" max="1" width="2.7265625" style="17" customWidth="1"/>
    <col min="2" max="2" width="19.26953125" style="113" customWidth="1"/>
    <col min="3" max="3" width="11.453125" style="18" customWidth="1"/>
    <col min="4" max="5" width="11.7265625" style="37" customWidth="1"/>
    <col min="6" max="6" width="11.26953125" style="163" customWidth="1"/>
    <col min="7" max="7" width="13.453125" style="37" customWidth="1"/>
    <col min="8" max="22" width="21.26953125" style="39" customWidth="1"/>
    <col min="23" max="23" width="16.453125" style="39" customWidth="1"/>
    <col min="24" max="43" width="21.26953125" style="39" customWidth="1"/>
    <col min="44" max="44" width="16.81640625" customWidth="1"/>
    <col min="45" max="45" width="18.7265625" customWidth="1"/>
    <col min="46" max="46" width="21" customWidth="1"/>
    <col min="47" max="54" width="8.7265625" customWidth="1"/>
    <col min="55" max="16384" width="9.1796875" style="1"/>
  </cols>
  <sheetData>
    <row r="1" spans="1:53" s="5" customFormat="1" x14ac:dyDescent="0.35">
      <c r="A1" s="94" t="s">
        <v>166</v>
      </c>
      <c r="B1" s="107"/>
      <c r="C1" s="21"/>
      <c r="D1" s="21"/>
      <c r="E1" s="21"/>
      <c r="F1" s="16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54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5" customFormat="1" x14ac:dyDescent="0.35">
      <c r="A2" s="94"/>
      <c r="B2" s="107"/>
      <c r="C2" s="21"/>
      <c r="D2" s="21"/>
      <c r="E2" s="21"/>
      <c r="F2" s="16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5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53" s="17" customFormat="1" ht="29" x14ac:dyDescent="0.35">
      <c r="B3" s="108"/>
      <c r="C3" s="37"/>
      <c r="D3" s="37"/>
      <c r="E3" s="37"/>
      <c r="F3" s="163"/>
      <c r="G3" s="386" t="s">
        <v>0</v>
      </c>
      <c r="H3" s="387"/>
      <c r="I3" s="387"/>
      <c r="J3" s="387"/>
      <c r="K3" s="387"/>
      <c r="L3" s="387"/>
      <c r="M3" s="388"/>
      <c r="N3" s="395" t="s">
        <v>1</v>
      </c>
      <c r="O3" s="396"/>
      <c r="P3" s="396"/>
      <c r="Q3" s="396"/>
      <c r="R3" s="397"/>
      <c r="S3" s="386" t="s">
        <v>2</v>
      </c>
      <c r="T3" s="387"/>
      <c r="U3" s="387"/>
      <c r="V3" s="388"/>
      <c r="W3" s="395" t="s">
        <v>3</v>
      </c>
      <c r="X3" s="396"/>
      <c r="Y3" s="396"/>
      <c r="Z3" s="397"/>
      <c r="AA3" s="386" t="s">
        <v>4</v>
      </c>
      <c r="AB3" s="387"/>
      <c r="AC3" s="387"/>
      <c r="AD3" s="387"/>
      <c r="AE3" s="388"/>
      <c r="AF3" s="386" t="s">
        <v>5</v>
      </c>
      <c r="AG3" s="387"/>
      <c r="AH3" s="387"/>
      <c r="AI3" s="388"/>
      <c r="AJ3" s="386" t="s">
        <v>6</v>
      </c>
      <c r="AK3" s="387"/>
      <c r="AL3" s="387"/>
      <c r="AM3" s="387"/>
      <c r="AN3" s="387"/>
      <c r="AO3" s="388"/>
      <c r="AP3" s="95" t="s">
        <v>7</v>
      </c>
      <c r="AQ3" s="382" t="s">
        <v>8</v>
      </c>
      <c r="AR3" s="383"/>
      <c r="AS3" s="383"/>
      <c r="AT3" s="384"/>
      <c r="AU3" s="19"/>
      <c r="AV3" s="19"/>
      <c r="AW3" s="19"/>
      <c r="AX3" s="19"/>
      <c r="AY3" s="19"/>
    </row>
    <row r="4" spans="1:53" s="4" customFormat="1" ht="15.5" x14ac:dyDescent="0.35">
      <c r="A4" s="22"/>
      <c r="B4" s="109"/>
      <c r="C4" s="28"/>
      <c r="D4" s="28"/>
      <c r="E4" s="28"/>
      <c r="F4" s="164"/>
      <c r="G4" s="96">
        <v>2.1</v>
      </c>
      <c r="H4" s="96">
        <v>2.2000000000000002</v>
      </c>
      <c r="I4" s="96">
        <v>2.2999999999999998</v>
      </c>
      <c r="J4" s="96">
        <v>2.4</v>
      </c>
      <c r="K4" s="96">
        <v>2.5</v>
      </c>
      <c r="L4" s="96">
        <v>2.6</v>
      </c>
      <c r="M4" s="96">
        <v>2.7</v>
      </c>
      <c r="N4" s="96">
        <v>4.0999999999999996</v>
      </c>
      <c r="O4" s="96">
        <v>4.2</v>
      </c>
      <c r="P4" s="96">
        <v>4.3</v>
      </c>
      <c r="Q4" s="96">
        <v>4.4000000000000004</v>
      </c>
      <c r="R4" s="96">
        <v>4.5</v>
      </c>
      <c r="S4" s="96">
        <v>6.1</v>
      </c>
      <c r="T4" s="96">
        <v>6.2</v>
      </c>
      <c r="U4" s="96">
        <v>6.3</v>
      </c>
      <c r="V4" s="96">
        <v>6.4</v>
      </c>
      <c r="W4" s="96">
        <v>10.1</v>
      </c>
      <c r="X4" s="96">
        <v>10.199999999999999</v>
      </c>
      <c r="Y4" s="96">
        <v>10.3</v>
      </c>
      <c r="Z4" s="96">
        <v>10.4</v>
      </c>
      <c r="AA4" s="96">
        <v>12.1</v>
      </c>
      <c r="AB4" s="96">
        <v>12.2</v>
      </c>
      <c r="AC4" s="96">
        <v>12.3</v>
      </c>
      <c r="AD4" s="96">
        <v>12.4</v>
      </c>
      <c r="AE4" s="96">
        <v>12.5</v>
      </c>
      <c r="AF4" s="96">
        <v>14.1</v>
      </c>
      <c r="AG4" s="96">
        <v>14.2</v>
      </c>
      <c r="AH4" s="96">
        <v>14.3</v>
      </c>
      <c r="AI4" s="96">
        <v>14.4</v>
      </c>
      <c r="AJ4" s="96">
        <v>16.100000000000001</v>
      </c>
      <c r="AK4" s="96">
        <v>16.2</v>
      </c>
      <c r="AL4" s="96">
        <v>16.3</v>
      </c>
      <c r="AM4" s="96">
        <v>16.399999999999999</v>
      </c>
      <c r="AN4" s="96">
        <v>16.5</v>
      </c>
      <c r="AO4" s="96">
        <v>16.600000000000001</v>
      </c>
      <c r="AP4" s="96">
        <v>18.100000000000001</v>
      </c>
      <c r="AQ4" s="96">
        <v>23.1</v>
      </c>
      <c r="AR4" s="96">
        <v>23.2</v>
      </c>
      <c r="AS4" s="96">
        <v>23.2</v>
      </c>
      <c r="AT4" s="96">
        <v>28</v>
      </c>
      <c r="AU4" s="330"/>
      <c r="AV4" s="330"/>
      <c r="AW4" s="330"/>
      <c r="AX4" s="330"/>
      <c r="AY4" s="330"/>
      <c r="AZ4" s="330"/>
      <c r="BA4" s="330"/>
    </row>
    <row r="5" spans="1:53" s="83" customFormat="1" ht="78" x14ac:dyDescent="0.35">
      <c r="A5" s="17"/>
      <c r="B5" s="110"/>
      <c r="C5" s="37"/>
      <c r="D5" s="106" t="s">
        <v>9</v>
      </c>
      <c r="E5" s="106" t="s">
        <v>10</v>
      </c>
      <c r="F5" s="165" t="s">
        <v>11</v>
      </c>
      <c r="G5" s="123" t="s">
        <v>12</v>
      </c>
      <c r="H5" s="123" t="s">
        <v>13</v>
      </c>
      <c r="I5" s="123" t="s">
        <v>14</v>
      </c>
      <c r="J5" s="123" t="s">
        <v>15</v>
      </c>
      <c r="K5" s="123" t="s">
        <v>16</v>
      </c>
      <c r="L5" s="123" t="s">
        <v>17</v>
      </c>
      <c r="M5" s="123" t="s">
        <v>18</v>
      </c>
      <c r="N5" s="123" t="s">
        <v>19</v>
      </c>
      <c r="O5" s="123" t="s">
        <v>20</v>
      </c>
      <c r="P5" s="123" t="s">
        <v>21</v>
      </c>
      <c r="Q5" s="123" t="s">
        <v>22</v>
      </c>
      <c r="R5" s="123" t="s">
        <v>23</v>
      </c>
      <c r="S5" s="123" t="s">
        <v>24</v>
      </c>
      <c r="T5" s="123" t="s">
        <v>25</v>
      </c>
      <c r="U5" s="123" t="s">
        <v>26</v>
      </c>
      <c r="V5" s="123" t="s">
        <v>27</v>
      </c>
      <c r="W5" s="123" t="s">
        <v>28</v>
      </c>
      <c r="X5" s="123" t="s">
        <v>29</v>
      </c>
      <c r="Y5" s="123" t="s">
        <v>30</v>
      </c>
      <c r="Z5" s="123" t="s">
        <v>31</v>
      </c>
      <c r="AA5" s="123" t="s">
        <v>32</v>
      </c>
      <c r="AB5" s="123" t="s">
        <v>33</v>
      </c>
      <c r="AC5" s="123" t="s">
        <v>34</v>
      </c>
      <c r="AD5" s="123" t="s">
        <v>35</v>
      </c>
      <c r="AE5" s="123" t="s">
        <v>36</v>
      </c>
      <c r="AF5" s="123" t="s">
        <v>37</v>
      </c>
      <c r="AG5" s="123" t="s">
        <v>38</v>
      </c>
      <c r="AH5" s="123" t="s">
        <v>39</v>
      </c>
      <c r="AI5" s="123" t="s">
        <v>40</v>
      </c>
      <c r="AJ5" s="123" t="s">
        <v>41</v>
      </c>
      <c r="AK5" s="123" t="s">
        <v>42</v>
      </c>
      <c r="AL5" s="123" t="s">
        <v>43</v>
      </c>
      <c r="AM5" s="123" t="s">
        <v>44</v>
      </c>
      <c r="AN5" s="123" t="s">
        <v>45</v>
      </c>
      <c r="AO5" s="123" t="s">
        <v>46</v>
      </c>
      <c r="AP5" s="123" t="s">
        <v>83</v>
      </c>
      <c r="AQ5" s="123" t="s">
        <v>48</v>
      </c>
      <c r="AR5" s="123" t="s">
        <v>49</v>
      </c>
      <c r="AS5" s="123" t="s">
        <v>50</v>
      </c>
      <c r="AT5" s="123" t="s">
        <v>51</v>
      </c>
      <c r="AU5" s="19"/>
      <c r="AV5" s="19"/>
      <c r="AW5" s="19"/>
      <c r="AX5" s="19"/>
      <c r="AY5" s="19"/>
      <c r="AZ5" s="19"/>
      <c r="BA5" s="19"/>
    </row>
    <row r="6" spans="1:53" s="100" customFormat="1" ht="15.5" x14ac:dyDescent="0.35">
      <c r="A6" s="97"/>
      <c r="B6" s="104"/>
      <c r="C6" s="98"/>
      <c r="D6" s="101"/>
      <c r="E6" s="101"/>
      <c r="F6" s="166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</row>
    <row r="7" spans="1:53" s="5" customFormat="1" hidden="1" x14ac:dyDescent="0.35">
      <c r="A7" s="40"/>
      <c r="B7" s="111"/>
      <c r="C7" s="52">
        <v>2010</v>
      </c>
      <c r="D7" s="52"/>
      <c r="E7" s="52"/>
      <c r="F7" s="167"/>
      <c r="G7" s="32">
        <v>0.79166666666666663</v>
      </c>
      <c r="H7" s="32">
        <v>0.79166666666666663</v>
      </c>
      <c r="I7" s="32">
        <v>0.76595744680851063</v>
      </c>
      <c r="J7" s="16" t="s">
        <v>52</v>
      </c>
      <c r="K7" s="10" t="s">
        <v>52</v>
      </c>
      <c r="L7" s="32">
        <v>0.54166666666666663</v>
      </c>
      <c r="M7" s="32">
        <v>0.70833333333333337</v>
      </c>
      <c r="N7" s="16" t="s">
        <v>52</v>
      </c>
      <c r="O7" s="16" t="s">
        <v>52</v>
      </c>
      <c r="P7" s="16" t="s">
        <v>52</v>
      </c>
      <c r="Q7" s="16" t="s">
        <v>52</v>
      </c>
      <c r="R7" s="16" t="s">
        <v>52</v>
      </c>
      <c r="S7" s="32">
        <v>0.625</v>
      </c>
      <c r="T7" s="32">
        <v>0.66666666666666663</v>
      </c>
      <c r="U7" s="32">
        <v>0.5</v>
      </c>
      <c r="V7" s="10" t="s">
        <v>52</v>
      </c>
      <c r="W7" s="32">
        <v>0.65714285714285714</v>
      </c>
      <c r="X7" s="16" t="s">
        <v>52</v>
      </c>
      <c r="Y7" s="32">
        <v>0.82857142857142863</v>
      </c>
      <c r="Z7" s="32">
        <v>0.54285714285714282</v>
      </c>
      <c r="AA7" s="32">
        <v>0.5957446808510638</v>
      </c>
      <c r="AB7" s="32">
        <v>0.74468085106382975</v>
      </c>
      <c r="AC7" s="32">
        <v>0.7021276595744681</v>
      </c>
      <c r="AD7" s="16" t="s">
        <v>52</v>
      </c>
      <c r="AE7" s="16" t="s">
        <v>52</v>
      </c>
      <c r="AF7" s="32">
        <v>0.64583333333333337</v>
      </c>
      <c r="AG7" s="32">
        <v>0.70833333333333337</v>
      </c>
      <c r="AH7" s="32">
        <v>0.47916666666666669</v>
      </c>
      <c r="AI7" s="16" t="s">
        <v>52</v>
      </c>
      <c r="AJ7" s="32">
        <v>0.72340425531914898</v>
      </c>
      <c r="AK7" s="16" t="s">
        <v>52</v>
      </c>
      <c r="AL7" s="32">
        <v>0.72340425531914898</v>
      </c>
      <c r="AM7" s="16" t="s">
        <v>52</v>
      </c>
      <c r="AN7" s="16" t="s">
        <v>52</v>
      </c>
      <c r="AO7" s="16" t="s">
        <v>52</v>
      </c>
      <c r="AP7" s="10" t="s">
        <v>52</v>
      </c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</row>
    <row r="8" spans="1:53" s="5" customFormat="1" hidden="1" x14ac:dyDescent="0.35">
      <c r="A8" s="40"/>
      <c r="B8" s="219"/>
      <c r="C8" s="242">
        <v>2011</v>
      </c>
      <c r="D8" s="192">
        <v>12</v>
      </c>
      <c r="E8" s="192"/>
      <c r="F8" s="195" t="s">
        <v>52</v>
      </c>
      <c r="G8" s="32">
        <v>0.83333333333333337</v>
      </c>
      <c r="H8" s="32">
        <v>0.83333333333333337</v>
      </c>
      <c r="I8" s="32">
        <v>0.91666666666666663</v>
      </c>
      <c r="J8" s="16" t="s">
        <v>52</v>
      </c>
      <c r="K8" s="10" t="s">
        <v>52</v>
      </c>
      <c r="L8" s="32">
        <v>0.75</v>
      </c>
      <c r="M8" s="32">
        <v>0.75</v>
      </c>
      <c r="N8" s="16" t="s">
        <v>52</v>
      </c>
      <c r="O8" s="16" t="s">
        <v>52</v>
      </c>
      <c r="P8" s="16" t="s">
        <v>52</v>
      </c>
      <c r="Q8" s="16" t="s">
        <v>52</v>
      </c>
      <c r="R8" s="16" t="s">
        <v>52</v>
      </c>
      <c r="S8" s="32">
        <v>0.66666666666666663</v>
      </c>
      <c r="T8" s="32">
        <v>0.58333333333333337</v>
      </c>
      <c r="U8" s="32">
        <v>0.66666666666666663</v>
      </c>
      <c r="V8" s="10" t="s">
        <v>52</v>
      </c>
      <c r="W8" s="32">
        <v>0.83333333333333337</v>
      </c>
      <c r="X8" s="16" t="s">
        <v>52</v>
      </c>
      <c r="Y8" s="32">
        <v>0.66666666666666663</v>
      </c>
      <c r="Z8" s="32">
        <v>0.72727272727272729</v>
      </c>
      <c r="AA8" s="32">
        <v>0.83333333333333337</v>
      </c>
      <c r="AB8" s="32">
        <v>0.83333333333333337</v>
      </c>
      <c r="AC8" s="32">
        <v>0.83333333333333337</v>
      </c>
      <c r="AD8" s="16" t="s">
        <v>52</v>
      </c>
      <c r="AE8" s="16" t="s">
        <v>52</v>
      </c>
      <c r="AF8" s="32">
        <v>0.83333333333333337</v>
      </c>
      <c r="AG8" s="32">
        <v>0.83333333333333337</v>
      </c>
      <c r="AH8" s="32">
        <v>0.41666666666666669</v>
      </c>
      <c r="AI8" s="16" t="s">
        <v>52</v>
      </c>
      <c r="AJ8" s="32">
        <v>0.5</v>
      </c>
      <c r="AK8" s="16" t="s">
        <v>52</v>
      </c>
      <c r="AL8" s="32">
        <v>0.66666666666666663</v>
      </c>
      <c r="AM8" s="16" t="s">
        <v>52</v>
      </c>
      <c r="AN8" s="16" t="s">
        <v>52</v>
      </c>
      <c r="AO8" s="16" t="s">
        <v>52</v>
      </c>
      <c r="AP8" s="10" t="s">
        <v>52</v>
      </c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</row>
    <row r="9" spans="1:53" s="5" customFormat="1" hidden="1" x14ac:dyDescent="0.35">
      <c r="A9" s="40"/>
      <c r="B9" s="389" t="s">
        <v>84</v>
      </c>
      <c r="C9" s="242">
        <v>2012</v>
      </c>
      <c r="D9" s="192">
        <v>49</v>
      </c>
      <c r="E9" s="192"/>
      <c r="F9" s="195">
        <v>0.32666666666666666</v>
      </c>
      <c r="G9" s="32">
        <v>0.73469387755102045</v>
      </c>
      <c r="H9" s="32">
        <v>0.69387755102040816</v>
      </c>
      <c r="I9" s="32">
        <v>0.75510204081632648</v>
      </c>
      <c r="J9" s="16" t="s">
        <v>52</v>
      </c>
      <c r="K9" s="10" t="s">
        <v>52</v>
      </c>
      <c r="L9" s="32">
        <v>0.61224489795918369</v>
      </c>
      <c r="M9" s="32">
        <v>0.69387755102040816</v>
      </c>
      <c r="N9" s="16" t="s">
        <v>52</v>
      </c>
      <c r="O9" s="16" t="s">
        <v>52</v>
      </c>
      <c r="P9" s="16" t="s">
        <v>52</v>
      </c>
      <c r="Q9" s="16" t="s">
        <v>52</v>
      </c>
      <c r="R9" s="16" t="s">
        <v>52</v>
      </c>
      <c r="S9" s="32">
        <v>0.77551020408163263</v>
      </c>
      <c r="T9" s="32">
        <v>0.59183673469387754</v>
      </c>
      <c r="U9" s="32">
        <v>0.51063829787234039</v>
      </c>
      <c r="V9" s="10" t="s">
        <v>52</v>
      </c>
      <c r="W9" s="32">
        <v>0.63414634146341464</v>
      </c>
      <c r="X9" s="16" t="s">
        <v>52</v>
      </c>
      <c r="Y9" s="32">
        <v>0.80487804878048785</v>
      </c>
      <c r="Z9" s="32">
        <v>0.65853658536585369</v>
      </c>
      <c r="AA9" s="32">
        <v>0.63265306122448983</v>
      </c>
      <c r="AB9" s="32">
        <v>0.65306122448979587</v>
      </c>
      <c r="AC9" s="32">
        <v>0.7142857142857143</v>
      </c>
      <c r="AD9" s="16" t="s">
        <v>52</v>
      </c>
      <c r="AE9" s="16" t="s">
        <v>52</v>
      </c>
      <c r="AF9" s="32">
        <v>0.7142857142857143</v>
      </c>
      <c r="AG9" s="32">
        <v>0.69387755102040816</v>
      </c>
      <c r="AH9" s="32">
        <v>0.48979591836734693</v>
      </c>
      <c r="AI9" s="16" t="s">
        <v>52</v>
      </c>
      <c r="AJ9" s="32">
        <v>0.8571428571428571</v>
      </c>
      <c r="AK9" s="16" t="s">
        <v>52</v>
      </c>
      <c r="AL9" s="32">
        <v>0.83673469387755106</v>
      </c>
      <c r="AM9" s="16" t="s">
        <v>52</v>
      </c>
      <c r="AN9" s="16" t="s">
        <v>52</v>
      </c>
      <c r="AO9" s="16" t="s">
        <v>52</v>
      </c>
      <c r="AP9" s="10" t="s">
        <v>52</v>
      </c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</row>
    <row r="10" spans="1:53" s="5" customFormat="1" hidden="1" x14ac:dyDescent="0.35">
      <c r="A10" s="40"/>
      <c r="B10" s="390"/>
      <c r="C10" s="242">
        <v>2013</v>
      </c>
      <c r="D10" s="192">
        <v>54</v>
      </c>
      <c r="E10" s="192">
        <v>204</v>
      </c>
      <c r="F10" s="260">
        <v>0.26470588235294118</v>
      </c>
      <c r="G10" s="34">
        <v>0.70370370370370372</v>
      </c>
      <c r="H10" s="34">
        <v>0.64814814814814814</v>
      </c>
      <c r="I10" s="34">
        <v>0.7407407407407407</v>
      </c>
      <c r="J10" s="16" t="s">
        <v>52</v>
      </c>
      <c r="K10" s="12" t="s">
        <v>52</v>
      </c>
      <c r="L10" s="34">
        <v>0.46296296296296297</v>
      </c>
      <c r="M10" s="34">
        <v>0.59259259259259256</v>
      </c>
      <c r="N10" s="16" t="s">
        <v>52</v>
      </c>
      <c r="O10" s="16" t="s">
        <v>52</v>
      </c>
      <c r="P10" s="16" t="s">
        <v>52</v>
      </c>
      <c r="Q10" s="16" t="s">
        <v>52</v>
      </c>
      <c r="R10" s="16" t="s">
        <v>52</v>
      </c>
      <c r="S10" s="34">
        <v>0.61111111111111116</v>
      </c>
      <c r="T10" s="34">
        <v>0.58490566037735847</v>
      </c>
      <c r="U10" s="34">
        <v>0.53703703703703709</v>
      </c>
      <c r="V10" s="12" t="s">
        <v>52</v>
      </c>
      <c r="W10" s="34">
        <v>0.60869565217391308</v>
      </c>
      <c r="X10" s="16" t="s">
        <v>52</v>
      </c>
      <c r="Y10" s="34">
        <v>0.68888888888888888</v>
      </c>
      <c r="Z10" s="34">
        <v>0.56818181818181823</v>
      </c>
      <c r="AA10" s="34">
        <v>0.55555555555555558</v>
      </c>
      <c r="AB10" s="34">
        <v>0.62962962962962965</v>
      </c>
      <c r="AC10" s="34">
        <v>0.59259259259259256</v>
      </c>
      <c r="AD10" s="16" t="s">
        <v>52</v>
      </c>
      <c r="AE10" s="16" t="s">
        <v>52</v>
      </c>
      <c r="AF10" s="34">
        <v>0.70833333333333337</v>
      </c>
      <c r="AG10" s="34">
        <v>0.82352941176470584</v>
      </c>
      <c r="AH10" s="34">
        <v>0.66666666666666663</v>
      </c>
      <c r="AI10" s="16" t="s">
        <v>52</v>
      </c>
      <c r="AJ10" s="34">
        <v>0.67924528301886788</v>
      </c>
      <c r="AK10" s="16" t="s">
        <v>52</v>
      </c>
      <c r="AL10" s="34">
        <v>0.660377358490566</v>
      </c>
      <c r="AM10" s="16" t="s">
        <v>52</v>
      </c>
      <c r="AN10" s="16" t="s">
        <v>52</v>
      </c>
      <c r="AO10" s="16" t="s">
        <v>52</v>
      </c>
      <c r="AP10" s="12" t="s">
        <v>52</v>
      </c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</row>
    <row r="11" spans="1:53" s="5" customFormat="1" x14ac:dyDescent="0.35">
      <c r="A11" s="40"/>
      <c r="B11" s="390"/>
      <c r="C11" s="242">
        <v>2014</v>
      </c>
      <c r="D11" s="192">
        <v>54</v>
      </c>
      <c r="E11" s="262">
        <v>529.19999999999993</v>
      </c>
      <c r="F11" s="260">
        <v>0.10204081632653061</v>
      </c>
      <c r="G11" s="33">
        <v>0.72222222222222221</v>
      </c>
      <c r="H11" s="33">
        <v>0.79629629629629628</v>
      </c>
      <c r="I11" s="33">
        <v>0.83333333333333337</v>
      </c>
      <c r="J11" s="33">
        <v>0.85185185185185186</v>
      </c>
      <c r="K11" s="33">
        <v>0.72222222222222221</v>
      </c>
      <c r="L11" s="33">
        <v>0.62962962962962965</v>
      </c>
      <c r="M11" s="33">
        <v>0.61111111111111116</v>
      </c>
      <c r="N11" s="33">
        <v>0.84</v>
      </c>
      <c r="O11" s="33">
        <v>0.66666666666666663</v>
      </c>
      <c r="P11" s="33">
        <v>0.81132075471698117</v>
      </c>
      <c r="Q11" s="33">
        <v>0.51923076923076927</v>
      </c>
      <c r="R11" s="33">
        <v>0.73076923076923073</v>
      </c>
      <c r="S11" s="33">
        <v>0.67307692307692313</v>
      </c>
      <c r="T11" s="33">
        <v>0.71153846153846156</v>
      </c>
      <c r="U11" s="33">
        <v>0.51923076923076927</v>
      </c>
      <c r="V11" s="33">
        <v>0.5490196078431373</v>
      </c>
      <c r="W11" s="33">
        <v>0.625</v>
      </c>
      <c r="X11" s="33">
        <v>0.67391304347826086</v>
      </c>
      <c r="Y11" s="33">
        <v>0.85106382978723405</v>
      </c>
      <c r="Z11" s="33">
        <v>0.81818181818181823</v>
      </c>
      <c r="AA11" s="33">
        <v>0.62962962962962965</v>
      </c>
      <c r="AB11" s="33">
        <v>0.68627450980392157</v>
      </c>
      <c r="AC11" s="33">
        <v>0.58490566037735847</v>
      </c>
      <c r="AD11" s="33">
        <v>0.57692307692307687</v>
      </c>
      <c r="AE11" s="33">
        <v>0.55769230769230771</v>
      </c>
      <c r="AF11" s="33">
        <v>0.84</v>
      </c>
      <c r="AG11" s="33">
        <v>0.79629629629629628</v>
      </c>
      <c r="AH11" s="33">
        <v>0.73584905660377353</v>
      </c>
      <c r="AI11" s="33">
        <v>0.75510204081632648</v>
      </c>
      <c r="AJ11" s="33">
        <v>0.7592592592592593</v>
      </c>
      <c r="AK11" s="33">
        <v>0.71698113207547165</v>
      </c>
      <c r="AL11" s="33">
        <v>0.7407407407407407</v>
      </c>
      <c r="AM11" s="33">
        <v>0.55555555555555558</v>
      </c>
      <c r="AN11" s="33">
        <v>0.62264150943396224</v>
      </c>
      <c r="AO11" s="33">
        <v>0.75</v>
      </c>
      <c r="AP11" s="33">
        <v>0.70370370370370372</v>
      </c>
      <c r="AQ11" s="343" t="s">
        <v>54</v>
      </c>
      <c r="AR11" s="344"/>
      <c r="AS11" s="344"/>
      <c r="AT11" s="345"/>
      <c r="AU11" s="331"/>
      <c r="AV11" s="331"/>
      <c r="AW11" s="331"/>
      <c r="AX11" s="331"/>
      <c r="AY11" s="331"/>
      <c r="AZ11" s="331"/>
      <c r="BA11" s="331"/>
    </row>
    <row r="12" spans="1:53" s="25" customFormat="1" ht="15.5" x14ac:dyDescent="0.35">
      <c r="A12" s="23"/>
      <c r="B12" s="390"/>
      <c r="C12" s="242">
        <v>2015</v>
      </c>
      <c r="D12" s="196">
        <v>49</v>
      </c>
      <c r="E12" s="196">
        <v>131</v>
      </c>
      <c r="F12" s="259">
        <v>0.37404580152671757</v>
      </c>
      <c r="G12" s="105">
        <v>0.73469387755102045</v>
      </c>
      <c r="H12" s="105">
        <v>0.79591836734693877</v>
      </c>
      <c r="I12" s="105">
        <v>0.65306122448979587</v>
      </c>
      <c r="J12" s="105">
        <v>0.79591836734693877</v>
      </c>
      <c r="K12" s="105">
        <v>0.67346938775510201</v>
      </c>
      <c r="L12" s="105">
        <v>0.54166666666666663</v>
      </c>
      <c r="M12" s="105">
        <v>0.58333333333333337</v>
      </c>
      <c r="N12" s="105">
        <v>0.70833333333333337</v>
      </c>
      <c r="O12" s="105">
        <v>0.60416666666666663</v>
      </c>
      <c r="P12" s="105">
        <v>0.64583333333333337</v>
      </c>
      <c r="Q12" s="105">
        <v>0.60416666666666663</v>
      </c>
      <c r="R12" s="105">
        <v>0.64583333333333337</v>
      </c>
      <c r="S12" s="105">
        <v>0.69387755102040816</v>
      </c>
      <c r="T12" s="105">
        <v>0.60416666666666663</v>
      </c>
      <c r="U12" s="105">
        <v>0.46938775510204084</v>
      </c>
      <c r="V12" s="105">
        <v>0.5714285714285714</v>
      </c>
      <c r="W12" s="105">
        <v>0.5641025641025641</v>
      </c>
      <c r="X12" s="105">
        <v>0.5</v>
      </c>
      <c r="Y12" s="105">
        <v>0.77500000000000002</v>
      </c>
      <c r="Z12" s="105">
        <v>0.56756756756756754</v>
      </c>
      <c r="AA12" s="105">
        <v>0.63829787234042556</v>
      </c>
      <c r="AB12" s="105">
        <v>0.70833333333333337</v>
      </c>
      <c r="AC12" s="105">
        <v>0.77551020408163263</v>
      </c>
      <c r="AD12" s="105">
        <v>0.67346938775510201</v>
      </c>
      <c r="AE12" s="105">
        <v>0.39583333333333331</v>
      </c>
      <c r="AF12" s="105">
        <v>0.74468085106382975</v>
      </c>
      <c r="AG12" s="105">
        <v>0.7142857142857143</v>
      </c>
      <c r="AH12" s="105">
        <v>0.72916666666666663</v>
      </c>
      <c r="AI12" s="105">
        <v>0.68085106382978722</v>
      </c>
      <c r="AJ12" s="105">
        <v>0.70833333333333337</v>
      </c>
      <c r="AK12" s="105">
        <v>0.66666666666666663</v>
      </c>
      <c r="AL12" s="105">
        <v>0.51063829787234039</v>
      </c>
      <c r="AM12" s="105">
        <v>0.45833333333333331</v>
      </c>
      <c r="AN12" s="105">
        <v>0.53061224489795922</v>
      </c>
      <c r="AO12" s="105">
        <v>0.5957446808510638</v>
      </c>
      <c r="AP12" s="105">
        <v>0.73469387755102045</v>
      </c>
      <c r="AQ12" s="346"/>
      <c r="AR12" s="347"/>
      <c r="AS12" s="347"/>
      <c r="AT12" s="348"/>
      <c r="AU12" s="24"/>
      <c r="AV12" s="24"/>
      <c r="AW12" s="24"/>
      <c r="AX12" s="24"/>
      <c r="AY12" s="24"/>
      <c r="AZ12" s="24"/>
      <c r="BA12" s="24"/>
    </row>
    <row r="13" spans="1:53" s="25" customFormat="1" ht="15.5" x14ac:dyDescent="0.35">
      <c r="A13" s="23"/>
      <c r="B13" s="390"/>
      <c r="C13" s="242">
        <v>2016</v>
      </c>
      <c r="D13" s="196">
        <v>77</v>
      </c>
      <c r="E13" s="196">
        <v>144</v>
      </c>
      <c r="F13" s="259">
        <v>0.53472222222222221</v>
      </c>
      <c r="G13" s="53">
        <v>0.81578947368421051</v>
      </c>
      <c r="H13" s="53">
        <v>0.85526315789473684</v>
      </c>
      <c r="I13" s="53">
        <v>0.73684210526315785</v>
      </c>
      <c r="J13" s="53">
        <v>0.81578947368421051</v>
      </c>
      <c r="K13" s="53">
        <v>0.8</v>
      </c>
      <c r="L13" s="53">
        <v>0.60526315789473684</v>
      </c>
      <c r="M13" s="53">
        <v>0.67105263157894735</v>
      </c>
      <c r="N13" s="53">
        <v>0.79220779220779225</v>
      </c>
      <c r="O13" s="53">
        <v>0.76315789473684215</v>
      </c>
      <c r="P13" s="53">
        <v>0.78947368421052633</v>
      </c>
      <c r="Q13" s="53">
        <v>0.59459459459459463</v>
      </c>
      <c r="R13" s="53">
        <v>0.76315789473684215</v>
      </c>
      <c r="S13" s="53">
        <v>0.77631578947368418</v>
      </c>
      <c r="T13" s="53">
        <v>0.72</v>
      </c>
      <c r="U13" s="53">
        <v>0.52631578947368418</v>
      </c>
      <c r="V13" s="53">
        <v>0.60526315789473684</v>
      </c>
      <c r="W13" s="53">
        <v>0.74603174603174605</v>
      </c>
      <c r="X13" s="53">
        <v>0.68852459016393441</v>
      </c>
      <c r="Y13" s="53">
        <v>0.86885245901639341</v>
      </c>
      <c r="Z13" s="53">
        <v>0.83050847457627119</v>
      </c>
      <c r="AA13" s="53">
        <v>0.61842105263157898</v>
      </c>
      <c r="AB13" s="53">
        <v>0.69736842105263153</v>
      </c>
      <c r="AC13" s="53">
        <v>0.60526315789473684</v>
      </c>
      <c r="AD13" s="53">
        <v>0.59210526315789469</v>
      </c>
      <c r="AE13" s="53">
        <v>0.52</v>
      </c>
      <c r="AF13" s="53">
        <v>0.82432432432432434</v>
      </c>
      <c r="AG13" s="53">
        <v>0.88157894736842102</v>
      </c>
      <c r="AH13" s="53">
        <v>0.80519480519480524</v>
      </c>
      <c r="AI13" s="53">
        <v>0.65789473684210531</v>
      </c>
      <c r="AJ13" s="53">
        <v>0.76</v>
      </c>
      <c r="AK13" s="53">
        <v>0.72368421052631582</v>
      </c>
      <c r="AL13" s="53">
        <v>0.69736842105263153</v>
      </c>
      <c r="AM13" s="53">
        <v>0.66666666666666663</v>
      </c>
      <c r="AN13" s="53">
        <v>0.63157894736842102</v>
      </c>
      <c r="AO13" s="53">
        <v>0.73684210526315785</v>
      </c>
      <c r="AP13" s="53">
        <v>0.76315789473684215</v>
      </c>
      <c r="AQ13" s="346"/>
      <c r="AR13" s="347"/>
      <c r="AS13" s="347"/>
      <c r="AT13" s="348"/>
      <c r="AU13" s="24"/>
      <c r="AV13" s="24"/>
      <c r="AW13" s="24"/>
      <c r="AX13" s="24"/>
      <c r="AY13" s="24"/>
      <c r="AZ13" s="24"/>
      <c r="BA13" s="24"/>
    </row>
    <row r="14" spans="1:53" s="25" customFormat="1" ht="15.5" x14ac:dyDescent="0.35">
      <c r="A14" s="23"/>
      <c r="B14" s="390"/>
      <c r="C14" s="242">
        <v>2017</v>
      </c>
      <c r="D14" s="196">
        <v>73</v>
      </c>
      <c r="E14" s="196">
        <v>155</v>
      </c>
      <c r="F14" s="259">
        <v>0.47096774193548385</v>
      </c>
      <c r="G14" s="53">
        <v>0.83098591549295775</v>
      </c>
      <c r="H14" s="53">
        <v>0.78873239436619713</v>
      </c>
      <c r="I14" s="53">
        <v>0.84507042253521125</v>
      </c>
      <c r="J14" s="53">
        <v>0.84507042253521125</v>
      </c>
      <c r="K14" s="53">
        <v>0.80281690140845074</v>
      </c>
      <c r="L14" s="53">
        <v>0.69444444444444442</v>
      </c>
      <c r="M14" s="53">
        <v>0.6619718309859155</v>
      </c>
      <c r="N14" s="53">
        <v>0.78873239436619713</v>
      </c>
      <c r="O14" s="53">
        <v>0.71830985915492962</v>
      </c>
      <c r="P14" s="53">
        <v>0.80281690140845074</v>
      </c>
      <c r="Q14" s="53">
        <v>0.66666666666666663</v>
      </c>
      <c r="R14" s="53">
        <v>0.75714285714285712</v>
      </c>
      <c r="S14" s="53">
        <v>0.71830985915492962</v>
      </c>
      <c r="T14" s="53">
        <v>0.74647887323943662</v>
      </c>
      <c r="U14" s="53">
        <v>0.49295774647887325</v>
      </c>
      <c r="V14" s="53">
        <v>0.75714285714285712</v>
      </c>
      <c r="W14" s="53">
        <v>0.74285714285714288</v>
      </c>
      <c r="X14" s="53">
        <v>0.75714285714285712</v>
      </c>
      <c r="Y14" s="53">
        <v>0.89552238805970152</v>
      </c>
      <c r="Z14" s="53">
        <v>0.81967213114754101</v>
      </c>
      <c r="AA14" s="53">
        <v>0.6</v>
      </c>
      <c r="AB14" s="53">
        <v>0.77142857142857146</v>
      </c>
      <c r="AC14" s="53">
        <v>0.647887323943662</v>
      </c>
      <c r="AD14" s="53">
        <v>0.70422535211267601</v>
      </c>
      <c r="AE14" s="53">
        <v>0.61764705882352944</v>
      </c>
      <c r="AF14" s="53">
        <v>0.69117647058823528</v>
      </c>
      <c r="AG14" s="53">
        <v>0.84285714285714286</v>
      </c>
      <c r="AH14" s="53">
        <v>0.7857142857142857</v>
      </c>
      <c r="AI14" s="53">
        <v>0.67142857142857137</v>
      </c>
      <c r="AJ14" s="53">
        <v>0.76056338028169013</v>
      </c>
      <c r="AK14" s="53">
        <v>0.72857142857142854</v>
      </c>
      <c r="AL14" s="53">
        <v>0.81690140845070425</v>
      </c>
      <c r="AM14" s="53">
        <v>0.69565217391304346</v>
      </c>
      <c r="AN14" s="53">
        <v>0.66176470588235292</v>
      </c>
      <c r="AO14" s="53">
        <v>0.75714285714285712</v>
      </c>
      <c r="AP14" s="53">
        <v>0.76056338028169013</v>
      </c>
      <c r="AQ14" s="349"/>
      <c r="AR14" s="350"/>
      <c r="AS14" s="350"/>
      <c r="AT14" s="351"/>
      <c r="AU14" s="24"/>
      <c r="AV14" s="24"/>
      <c r="AW14" s="24"/>
      <c r="AX14" s="24"/>
      <c r="AY14" s="24"/>
      <c r="AZ14" s="24"/>
      <c r="BA14" s="24"/>
    </row>
    <row r="15" spans="1:53" s="25" customFormat="1" ht="15.5" x14ac:dyDescent="0.35">
      <c r="A15" s="23"/>
      <c r="B15" s="390"/>
      <c r="C15" s="242">
        <v>2018</v>
      </c>
      <c r="D15" s="196">
        <v>81</v>
      </c>
      <c r="E15" s="196">
        <v>279</v>
      </c>
      <c r="F15" s="259">
        <v>0.29032258064516131</v>
      </c>
      <c r="G15" s="53">
        <v>0.71604938271604934</v>
      </c>
      <c r="H15" s="53">
        <v>0.79012345679012341</v>
      </c>
      <c r="I15" s="53">
        <v>0.8271604938271605</v>
      </c>
      <c r="J15" s="53">
        <v>0.77777777777777779</v>
      </c>
      <c r="K15" s="53">
        <v>0.70370370370370372</v>
      </c>
      <c r="L15" s="53">
        <v>0.58024691358024694</v>
      </c>
      <c r="M15" s="53">
        <v>0.61728395061728392</v>
      </c>
      <c r="N15" s="53">
        <v>0.77500000000000002</v>
      </c>
      <c r="O15" s="53">
        <v>0.72839506172839508</v>
      </c>
      <c r="P15" s="53">
        <v>0.80246913580246915</v>
      </c>
      <c r="Q15" s="53">
        <v>0.61728395061728392</v>
      </c>
      <c r="R15" s="53">
        <v>0.65822784810126578</v>
      </c>
      <c r="S15" s="53">
        <v>0.70370370370370372</v>
      </c>
      <c r="T15" s="53">
        <v>0.72499999999999998</v>
      </c>
      <c r="U15" s="53">
        <v>0.51851851851851849</v>
      </c>
      <c r="V15" s="53">
        <v>0.70370370370370372</v>
      </c>
      <c r="W15" s="53">
        <v>0.56060606060606055</v>
      </c>
      <c r="X15" s="53">
        <v>0.54411764705882348</v>
      </c>
      <c r="Y15" s="53">
        <v>0.73770491803278693</v>
      </c>
      <c r="Z15" s="53">
        <v>0.74137931034482762</v>
      </c>
      <c r="AA15" s="53">
        <v>0.58024691358024694</v>
      </c>
      <c r="AB15" s="53">
        <v>0.67901234567901236</v>
      </c>
      <c r="AC15" s="53">
        <v>0.49382716049382713</v>
      </c>
      <c r="AD15" s="53">
        <v>0.48749999999999999</v>
      </c>
      <c r="AE15" s="53">
        <v>0.48101265822784811</v>
      </c>
      <c r="AF15" s="53">
        <v>0.82499999999999996</v>
      </c>
      <c r="AG15" s="53">
        <v>0.83750000000000002</v>
      </c>
      <c r="AH15" s="53">
        <v>0.79012345679012341</v>
      </c>
      <c r="AI15" s="53">
        <v>0.7</v>
      </c>
      <c r="AJ15" s="53">
        <v>0.79012345679012341</v>
      </c>
      <c r="AK15" s="53">
        <v>0.70370370370370372</v>
      </c>
      <c r="AL15" s="53">
        <v>0.72151898734177211</v>
      </c>
      <c r="AM15" s="53">
        <v>0.59259259259259256</v>
      </c>
      <c r="AN15" s="53">
        <v>0.65</v>
      </c>
      <c r="AO15" s="53">
        <v>0.6875</v>
      </c>
      <c r="AP15" s="53">
        <v>0.58024691358024694</v>
      </c>
      <c r="AQ15" s="53">
        <v>0.75324675324675328</v>
      </c>
      <c r="AR15" s="53">
        <v>0.75</v>
      </c>
      <c r="AS15" s="53">
        <v>0.59459459459459463</v>
      </c>
      <c r="AT15" s="53">
        <v>0.375</v>
      </c>
      <c r="AU15" s="24"/>
      <c r="AV15" s="24"/>
      <c r="AW15" s="24"/>
      <c r="AX15" s="24"/>
      <c r="AY15" s="24"/>
      <c r="AZ15" s="24"/>
      <c r="BA15" s="24"/>
    </row>
    <row r="16" spans="1:53" s="25" customFormat="1" ht="15.5" x14ac:dyDescent="0.35">
      <c r="A16" s="23"/>
      <c r="B16" s="390"/>
      <c r="C16" s="242">
        <v>2019</v>
      </c>
      <c r="D16" s="196">
        <v>89</v>
      </c>
      <c r="E16" s="196">
        <v>298</v>
      </c>
      <c r="F16" s="259">
        <f>D16/E16</f>
        <v>0.29865771812080538</v>
      </c>
      <c r="G16" s="53">
        <v>0.6966292134831461</v>
      </c>
      <c r="H16" s="53">
        <v>0.6067415730337079</v>
      </c>
      <c r="I16" s="53">
        <v>0.7528089887640449</v>
      </c>
      <c r="J16" s="53">
        <v>0.7528089887640449</v>
      </c>
      <c r="K16" s="53">
        <v>0.6404494382022472</v>
      </c>
      <c r="L16" s="53">
        <v>0.46590909090909088</v>
      </c>
      <c r="M16" s="53">
        <v>0.5842696629213483</v>
      </c>
      <c r="N16" s="53">
        <v>0.7303370786516854</v>
      </c>
      <c r="O16" s="53">
        <v>0.7078651685393258</v>
      </c>
      <c r="P16" s="53">
        <v>0.6629213483146067</v>
      </c>
      <c r="Q16" s="53">
        <v>0.52272727272727271</v>
      </c>
      <c r="R16" s="53">
        <v>0.65909090909090906</v>
      </c>
      <c r="S16" s="53">
        <v>0.6067415730337079</v>
      </c>
      <c r="T16" s="53">
        <v>0.6629213483146067</v>
      </c>
      <c r="U16" s="53">
        <v>0.45454545454545453</v>
      </c>
      <c r="V16" s="53">
        <v>0.5617977528089888</v>
      </c>
      <c r="W16" s="53">
        <v>0.59740259740259738</v>
      </c>
      <c r="X16" s="53">
        <v>0.58108108108108103</v>
      </c>
      <c r="Y16" s="53">
        <v>0.80821917808219179</v>
      </c>
      <c r="Z16" s="53">
        <v>0.72857142857142854</v>
      </c>
      <c r="AA16" s="53">
        <v>0.625</v>
      </c>
      <c r="AB16" s="53">
        <v>0.56818181818181823</v>
      </c>
      <c r="AC16" s="53">
        <v>0.52272727272727271</v>
      </c>
      <c r="AD16" s="53">
        <v>0.50574712643678166</v>
      </c>
      <c r="AE16" s="53">
        <v>0.42045454545454547</v>
      </c>
      <c r="AF16" s="53">
        <v>0.67816091954022983</v>
      </c>
      <c r="AG16" s="53">
        <v>0.7752808988764045</v>
      </c>
      <c r="AH16" s="53">
        <v>0.68181818181818177</v>
      </c>
      <c r="AI16" s="53">
        <v>0.62068965517241381</v>
      </c>
      <c r="AJ16" s="53">
        <v>0.75</v>
      </c>
      <c r="AK16" s="53">
        <v>0.6629213483146067</v>
      </c>
      <c r="AL16" s="53">
        <v>0.68965517241379315</v>
      </c>
      <c r="AM16" s="53">
        <v>0.5056179775280899</v>
      </c>
      <c r="AN16" s="53">
        <v>0.60227272727272729</v>
      </c>
      <c r="AO16" s="53">
        <v>0.625</v>
      </c>
      <c r="AP16" s="53">
        <v>0.5730337078651685</v>
      </c>
      <c r="AQ16" s="53">
        <v>0.65517241379310343</v>
      </c>
      <c r="AR16" s="53">
        <v>0.67441860465116277</v>
      </c>
      <c r="AS16" s="53">
        <v>0.55681818181818177</v>
      </c>
      <c r="AT16" s="53">
        <v>0.43773333749163829</v>
      </c>
      <c r="AU16" s="24"/>
      <c r="AV16" s="24"/>
      <c r="AW16" s="24"/>
      <c r="AX16" s="24"/>
      <c r="AY16" s="24"/>
      <c r="AZ16" s="24"/>
      <c r="BA16" s="24"/>
    </row>
    <row r="17" spans="1:54" s="25" customFormat="1" ht="15.5" x14ac:dyDescent="0.35">
      <c r="A17" s="23"/>
      <c r="B17" s="390"/>
      <c r="C17" s="242">
        <v>2020</v>
      </c>
      <c r="D17" s="196">
        <v>86</v>
      </c>
      <c r="E17" s="196">
        <v>386</v>
      </c>
      <c r="F17" s="259">
        <f>D17/E17</f>
        <v>0.22279792746113988</v>
      </c>
      <c r="G17" s="53">
        <v>0.70899999999999996</v>
      </c>
      <c r="H17" s="53">
        <v>0.75580000000000003</v>
      </c>
      <c r="I17" s="53">
        <v>0.73260000000000003</v>
      </c>
      <c r="J17" s="53">
        <v>0.69769999999999999</v>
      </c>
      <c r="K17" s="53">
        <v>0.70799999999999996</v>
      </c>
      <c r="L17" s="53">
        <v>0.61180000000000001</v>
      </c>
      <c r="M17" s="53">
        <v>0.56469999999999998</v>
      </c>
      <c r="N17" s="53">
        <v>0.83699999999999997</v>
      </c>
      <c r="O17" s="53">
        <v>0.72089999999999999</v>
      </c>
      <c r="P17" s="53">
        <v>0.69769999999999999</v>
      </c>
      <c r="Q17" s="53">
        <v>0.62350000000000005</v>
      </c>
      <c r="R17" s="53">
        <v>0.70899999999999996</v>
      </c>
      <c r="S17" s="53">
        <v>0.74399999999999999</v>
      </c>
      <c r="T17" s="53">
        <v>0.60470000000000002</v>
      </c>
      <c r="U17" s="53">
        <v>0.60470000000000002</v>
      </c>
      <c r="V17" s="53">
        <v>0.61599999999999999</v>
      </c>
      <c r="W17" s="53">
        <v>0.69569999999999999</v>
      </c>
      <c r="X17" s="53">
        <v>0.69569999999999999</v>
      </c>
      <c r="Y17" s="53">
        <v>0.79400000000000004</v>
      </c>
      <c r="Z17" s="53">
        <v>0.72060000000000002</v>
      </c>
      <c r="AA17" s="53">
        <v>0.61180000000000001</v>
      </c>
      <c r="AB17" s="53">
        <v>0.70899999999999996</v>
      </c>
      <c r="AC17" s="53">
        <v>0.57650000000000001</v>
      </c>
      <c r="AD17" s="53">
        <v>0.56979999999999997</v>
      </c>
      <c r="AE17" s="53">
        <v>0.52900000000000003</v>
      </c>
      <c r="AF17" s="53">
        <v>0.83299999999999996</v>
      </c>
      <c r="AG17" s="53">
        <v>0.83499999999999996</v>
      </c>
      <c r="AH17" s="53">
        <v>0.81394999999999995</v>
      </c>
      <c r="AI17" s="53">
        <v>0.68200000000000005</v>
      </c>
      <c r="AJ17" s="53">
        <v>0.69769999999999999</v>
      </c>
      <c r="AK17" s="53">
        <v>0.62350000000000005</v>
      </c>
      <c r="AL17" s="53">
        <v>0.67400000000000004</v>
      </c>
      <c r="AM17" s="53">
        <v>0.55289999999999995</v>
      </c>
      <c r="AN17" s="53">
        <v>0.62350000000000005</v>
      </c>
      <c r="AO17" s="53">
        <v>0.69769999999999999</v>
      </c>
      <c r="AP17" s="53">
        <v>0.61599999999999999</v>
      </c>
      <c r="AQ17" s="53">
        <v>0.73799999999999999</v>
      </c>
      <c r="AR17" s="53">
        <v>0.7349</v>
      </c>
      <c r="AS17" s="53">
        <v>0.62649999999999995</v>
      </c>
      <c r="AT17" s="53">
        <v>0.625</v>
      </c>
      <c r="AU17" s="24"/>
      <c r="AV17" s="24"/>
      <c r="AW17" s="24"/>
      <c r="AX17" s="24"/>
      <c r="AY17" s="24"/>
      <c r="AZ17" s="24"/>
      <c r="BA17" s="24"/>
    </row>
    <row r="18" spans="1:54" ht="15.65" customHeight="1" x14ac:dyDescent="0.35">
      <c r="B18" s="391"/>
      <c r="C18" s="384" t="s">
        <v>159</v>
      </c>
      <c r="D18" s="385"/>
      <c r="E18" s="385"/>
      <c r="F18" s="385"/>
      <c r="G18" s="33">
        <f>G17-G16</f>
        <v>1.237078651685386E-2</v>
      </c>
      <c r="H18" s="33">
        <f t="shared" ref="H18:AT18" si="0">H17-H16</f>
        <v>0.14905842696629212</v>
      </c>
      <c r="I18" s="33">
        <f t="shared" si="0"/>
        <v>-2.0208988764044866E-2</v>
      </c>
      <c r="J18" s="33">
        <f t="shared" si="0"/>
        <v>-5.5108988764044908E-2</v>
      </c>
      <c r="K18" s="33">
        <f t="shared" si="0"/>
        <v>6.7550561797752762E-2</v>
      </c>
      <c r="L18" s="33">
        <f t="shared" si="0"/>
        <v>0.14589090909090913</v>
      </c>
      <c r="M18" s="33">
        <f t="shared" si="0"/>
        <v>-1.9569662921348319E-2</v>
      </c>
      <c r="N18" s="33">
        <f t="shared" si="0"/>
        <v>0.10666292134831457</v>
      </c>
      <c r="O18" s="33">
        <f t="shared" si="0"/>
        <v>1.303483146067419E-2</v>
      </c>
      <c r="P18" s="33">
        <f t="shared" si="0"/>
        <v>3.4778651685393291E-2</v>
      </c>
      <c r="Q18" s="33">
        <f t="shared" si="0"/>
        <v>0.10077272727272735</v>
      </c>
      <c r="R18" s="33">
        <f t="shared" si="0"/>
        <v>4.9909090909090903E-2</v>
      </c>
      <c r="S18" s="33">
        <f t="shared" si="0"/>
        <v>0.13725842696629209</v>
      </c>
      <c r="T18" s="33">
        <f t="shared" si="0"/>
        <v>-5.822134831460668E-2</v>
      </c>
      <c r="U18" s="33">
        <f t="shared" si="0"/>
        <v>0.15015454545454548</v>
      </c>
      <c r="V18" s="33">
        <f t="shared" si="0"/>
        <v>5.4202247191011188E-2</v>
      </c>
      <c r="W18" s="33">
        <f t="shared" si="0"/>
        <v>9.8297402597402606E-2</v>
      </c>
      <c r="X18" s="33">
        <f t="shared" si="0"/>
        <v>0.11461891891891896</v>
      </c>
      <c r="Y18" s="33">
        <f t="shared" si="0"/>
        <v>-1.4219178082191752E-2</v>
      </c>
      <c r="Z18" s="33">
        <f t="shared" si="0"/>
        <v>-7.9714285714285182E-3</v>
      </c>
      <c r="AA18" s="33">
        <f t="shared" si="0"/>
        <v>-1.319999999999999E-2</v>
      </c>
      <c r="AB18" s="33">
        <f t="shared" si="0"/>
        <v>0.14081818181818173</v>
      </c>
      <c r="AC18" s="33">
        <f t="shared" si="0"/>
        <v>5.3772727272727305E-2</v>
      </c>
      <c r="AD18" s="33">
        <f t="shared" si="0"/>
        <v>6.4052873563218315E-2</v>
      </c>
      <c r="AE18" s="33">
        <f t="shared" si="0"/>
        <v>0.10854545454545456</v>
      </c>
      <c r="AF18" s="33">
        <f t="shared" si="0"/>
        <v>0.15483908045977013</v>
      </c>
      <c r="AG18" s="33">
        <f t="shared" si="0"/>
        <v>5.9719101123595464E-2</v>
      </c>
      <c r="AH18" s="33">
        <f t="shared" si="0"/>
        <v>0.13213181818181818</v>
      </c>
      <c r="AI18" s="33">
        <f t="shared" si="0"/>
        <v>6.1310344827586238E-2</v>
      </c>
      <c r="AJ18" s="33">
        <f t="shared" si="0"/>
        <v>-5.2300000000000013E-2</v>
      </c>
      <c r="AK18" s="33">
        <f t="shared" si="0"/>
        <v>-3.9421348314606641E-2</v>
      </c>
      <c r="AL18" s="33">
        <f t="shared" si="0"/>
        <v>-1.5655172413793106E-2</v>
      </c>
      <c r="AM18" s="33">
        <f t="shared" si="0"/>
        <v>4.7282022471910046E-2</v>
      </c>
      <c r="AN18" s="33">
        <f t="shared" si="0"/>
        <v>2.1227272727272761E-2</v>
      </c>
      <c r="AO18" s="33">
        <f t="shared" si="0"/>
        <v>7.2699999999999987E-2</v>
      </c>
      <c r="AP18" s="33">
        <f t="shared" si="0"/>
        <v>4.2966292134831496E-2</v>
      </c>
      <c r="AQ18" s="33">
        <f t="shared" si="0"/>
        <v>8.2827586206896564E-2</v>
      </c>
      <c r="AR18" s="33">
        <f t="shared" si="0"/>
        <v>6.048139534883723E-2</v>
      </c>
      <c r="AS18" s="33">
        <f t="shared" si="0"/>
        <v>6.9681818181818178E-2</v>
      </c>
      <c r="AT18" s="33">
        <f t="shared" si="0"/>
        <v>0.18726666250836171</v>
      </c>
      <c r="AZ18" s="83"/>
      <c r="BA18" s="83"/>
      <c r="BB18" s="83"/>
    </row>
    <row r="19" spans="1:54" s="100" customFormat="1" ht="15.5" x14ac:dyDescent="0.35">
      <c r="A19" s="97"/>
      <c r="B19" s="104"/>
      <c r="C19" s="98"/>
      <c r="D19" s="101"/>
      <c r="E19" s="101"/>
      <c r="F19" s="166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</row>
    <row r="20" spans="1:54" s="5" customFormat="1" hidden="1" x14ac:dyDescent="0.35">
      <c r="A20" s="40"/>
      <c r="B20" s="103"/>
      <c r="C20" s="52">
        <v>2010</v>
      </c>
      <c r="D20" s="52"/>
      <c r="E20" s="52"/>
      <c r="F20" s="167"/>
      <c r="G20" s="32">
        <v>0.83333333333333337</v>
      </c>
      <c r="H20" s="32">
        <v>0.83333333333333337</v>
      </c>
      <c r="I20" s="32">
        <v>0.66666666666666663</v>
      </c>
      <c r="J20" s="16" t="s">
        <v>52</v>
      </c>
      <c r="K20" s="10" t="s">
        <v>52</v>
      </c>
      <c r="L20" s="32">
        <v>0.66666666666666663</v>
      </c>
      <c r="M20" s="32">
        <v>0.83333333333333337</v>
      </c>
      <c r="N20" s="16" t="s">
        <v>52</v>
      </c>
      <c r="O20" s="16" t="s">
        <v>52</v>
      </c>
      <c r="P20" s="16" t="s">
        <v>52</v>
      </c>
      <c r="Q20" s="16" t="s">
        <v>52</v>
      </c>
      <c r="R20" s="16" t="s">
        <v>52</v>
      </c>
      <c r="S20" s="32">
        <v>0.5</v>
      </c>
      <c r="T20" s="32">
        <v>0.66666666666666663</v>
      </c>
      <c r="U20" s="32">
        <v>0.33333333333333331</v>
      </c>
      <c r="V20" s="10" t="s">
        <v>52</v>
      </c>
      <c r="W20" s="32">
        <v>0.5</v>
      </c>
      <c r="X20" s="16" t="s">
        <v>52</v>
      </c>
      <c r="Y20" s="32">
        <v>0.83333333333333337</v>
      </c>
      <c r="Z20" s="32">
        <v>0.66666666666666663</v>
      </c>
      <c r="AA20" s="32">
        <v>1</v>
      </c>
      <c r="AB20" s="32">
        <v>0.83333333333333337</v>
      </c>
      <c r="AC20" s="32">
        <v>1</v>
      </c>
      <c r="AD20" s="16" t="s">
        <v>52</v>
      </c>
      <c r="AE20" s="16" t="s">
        <v>52</v>
      </c>
      <c r="AF20" s="32">
        <v>1</v>
      </c>
      <c r="AG20" s="32">
        <v>1</v>
      </c>
      <c r="AH20" s="32">
        <v>0.66666666666666663</v>
      </c>
      <c r="AI20" s="16" t="s">
        <v>52</v>
      </c>
      <c r="AJ20" s="32">
        <v>0.66666666666666663</v>
      </c>
      <c r="AK20" s="16" t="s">
        <v>52</v>
      </c>
      <c r="AL20" s="32">
        <v>0.5</v>
      </c>
      <c r="AM20" s="16" t="s">
        <v>52</v>
      </c>
      <c r="AN20" s="16" t="s">
        <v>52</v>
      </c>
      <c r="AO20" s="16" t="s">
        <v>52</v>
      </c>
      <c r="AP20" s="10" t="s">
        <v>52</v>
      </c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</row>
    <row r="21" spans="1:54" s="5" customFormat="1" ht="14.5" hidden="1" customHeight="1" x14ac:dyDescent="0.35">
      <c r="A21" s="40"/>
      <c r="B21" s="219" t="s">
        <v>85</v>
      </c>
      <c r="C21" s="242">
        <v>2011</v>
      </c>
      <c r="D21" s="192">
        <v>5</v>
      </c>
      <c r="E21" s="192"/>
      <c r="F21" s="165" t="s">
        <v>52</v>
      </c>
      <c r="G21" s="32">
        <v>1</v>
      </c>
      <c r="H21" s="32">
        <v>1</v>
      </c>
      <c r="I21" s="32">
        <v>1</v>
      </c>
      <c r="J21" s="16" t="s">
        <v>52</v>
      </c>
      <c r="K21" s="10" t="s">
        <v>52</v>
      </c>
      <c r="L21" s="32">
        <v>0.8</v>
      </c>
      <c r="M21" s="32">
        <v>1</v>
      </c>
      <c r="N21" s="16" t="s">
        <v>52</v>
      </c>
      <c r="O21" s="16" t="s">
        <v>52</v>
      </c>
      <c r="P21" s="16" t="s">
        <v>52</v>
      </c>
      <c r="Q21" s="16" t="s">
        <v>52</v>
      </c>
      <c r="R21" s="16" t="s">
        <v>52</v>
      </c>
      <c r="S21" s="32">
        <v>0.6</v>
      </c>
      <c r="T21" s="32">
        <v>0.8</v>
      </c>
      <c r="U21" s="32">
        <v>1</v>
      </c>
      <c r="V21" s="10" t="s">
        <v>52</v>
      </c>
      <c r="W21" s="32">
        <v>0.75</v>
      </c>
      <c r="X21" s="16" t="s">
        <v>52</v>
      </c>
      <c r="Y21" s="32">
        <v>1</v>
      </c>
      <c r="Z21" s="32">
        <v>0.25</v>
      </c>
      <c r="AA21" s="32">
        <v>0.8</v>
      </c>
      <c r="AB21" s="32">
        <v>1</v>
      </c>
      <c r="AC21" s="32">
        <v>1</v>
      </c>
      <c r="AD21" s="16" t="s">
        <v>52</v>
      </c>
      <c r="AE21" s="16" t="s">
        <v>52</v>
      </c>
      <c r="AF21" s="32">
        <v>0.8</v>
      </c>
      <c r="AG21" s="32">
        <v>0.4</v>
      </c>
      <c r="AH21" s="32">
        <v>0.4</v>
      </c>
      <c r="AI21" s="16" t="s">
        <v>52</v>
      </c>
      <c r="AJ21" s="32">
        <v>0.8</v>
      </c>
      <c r="AK21" s="16" t="s">
        <v>52</v>
      </c>
      <c r="AL21" s="32">
        <v>0.8</v>
      </c>
      <c r="AM21" s="16" t="s">
        <v>52</v>
      </c>
      <c r="AN21" s="16" t="s">
        <v>52</v>
      </c>
      <c r="AO21" s="16" t="s">
        <v>52</v>
      </c>
      <c r="AP21" s="10" t="s">
        <v>52</v>
      </c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</row>
    <row r="22" spans="1:54" s="223" customFormat="1" hidden="1" x14ac:dyDescent="0.35">
      <c r="A22" s="220"/>
      <c r="B22" s="389" t="s">
        <v>85</v>
      </c>
      <c r="C22" s="221">
        <v>2012</v>
      </c>
      <c r="D22" s="222">
        <v>3</v>
      </c>
      <c r="E22" s="222"/>
      <c r="F22" s="165">
        <v>0.3</v>
      </c>
      <c r="G22" s="10">
        <v>1</v>
      </c>
      <c r="H22" s="10">
        <v>1</v>
      </c>
      <c r="I22" s="10">
        <v>1</v>
      </c>
      <c r="J22" s="16" t="s">
        <v>52</v>
      </c>
      <c r="K22" s="10" t="s">
        <v>52</v>
      </c>
      <c r="L22" s="10">
        <v>1</v>
      </c>
      <c r="M22" s="10">
        <v>1</v>
      </c>
      <c r="N22" s="16" t="s">
        <v>52</v>
      </c>
      <c r="O22" s="16" t="s">
        <v>52</v>
      </c>
      <c r="P22" s="16" t="s">
        <v>52</v>
      </c>
      <c r="Q22" s="16" t="s">
        <v>52</v>
      </c>
      <c r="R22" s="16" t="s">
        <v>52</v>
      </c>
      <c r="S22" s="10">
        <v>0.66666666666666663</v>
      </c>
      <c r="T22" s="10">
        <v>1</v>
      </c>
      <c r="U22" s="10">
        <v>1</v>
      </c>
      <c r="V22" s="10" t="s">
        <v>52</v>
      </c>
      <c r="W22" s="10">
        <v>1</v>
      </c>
      <c r="X22" s="16" t="s">
        <v>52</v>
      </c>
      <c r="Y22" s="10">
        <v>1</v>
      </c>
      <c r="Z22" s="10">
        <v>0.66666666666666663</v>
      </c>
      <c r="AA22" s="10">
        <v>1</v>
      </c>
      <c r="AB22" s="10">
        <v>1</v>
      </c>
      <c r="AC22" s="10">
        <v>1</v>
      </c>
      <c r="AD22" s="16" t="s">
        <v>52</v>
      </c>
      <c r="AE22" s="16" t="s">
        <v>52</v>
      </c>
      <c r="AF22" s="10">
        <v>0.66666666666666663</v>
      </c>
      <c r="AG22" s="10">
        <v>1</v>
      </c>
      <c r="AH22" s="10">
        <v>1</v>
      </c>
      <c r="AI22" s="16" t="s">
        <v>52</v>
      </c>
      <c r="AJ22" s="10">
        <v>0.66666666666666663</v>
      </c>
      <c r="AK22" s="16" t="s">
        <v>52</v>
      </c>
      <c r="AL22" s="10">
        <v>1</v>
      </c>
      <c r="AM22" s="16" t="s">
        <v>52</v>
      </c>
      <c r="AN22" s="16" t="s">
        <v>52</v>
      </c>
      <c r="AO22" s="16" t="s">
        <v>52</v>
      </c>
      <c r="AP22" s="10" t="s">
        <v>52</v>
      </c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</row>
    <row r="23" spans="1:54" s="5" customFormat="1" hidden="1" x14ac:dyDescent="0.35">
      <c r="A23" s="40"/>
      <c r="B23" s="390"/>
      <c r="C23" s="242">
        <v>2013</v>
      </c>
      <c r="D23" s="192">
        <v>10</v>
      </c>
      <c r="E23" s="192">
        <v>30</v>
      </c>
      <c r="F23" s="259">
        <v>0.33333333333333331</v>
      </c>
      <c r="G23" s="34">
        <v>0.5</v>
      </c>
      <c r="H23" s="34">
        <v>0.7</v>
      </c>
      <c r="I23" s="34">
        <v>0.3</v>
      </c>
      <c r="J23" s="16" t="s">
        <v>52</v>
      </c>
      <c r="K23" s="12" t="s">
        <v>52</v>
      </c>
      <c r="L23" s="34">
        <v>0.6</v>
      </c>
      <c r="M23" s="34">
        <v>0.5</v>
      </c>
      <c r="N23" s="16" t="s">
        <v>52</v>
      </c>
      <c r="O23" s="16" t="s">
        <v>52</v>
      </c>
      <c r="P23" s="16" t="s">
        <v>52</v>
      </c>
      <c r="Q23" s="16" t="s">
        <v>52</v>
      </c>
      <c r="R23" s="16" t="s">
        <v>52</v>
      </c>
      <c r="S23" s="34">
        <v>0.5</v>
      </c>
      <c r="T23" s="34">
        <v>0.4</v>
      </c>
      <c r="U23" s="34">
        <v>0.7</v>
      </c>
      <c r="V23" s="12" t="s">
        <v>52</v>
      </c>
      <c r="W23" s="34">
        <v>0.5</v>
      </c>
      <c r="X23" s="16" t="s">
        <v>52</v>
      </c>
      <c r="Y23" s="34">
        <v>0.8</v>
      </c>
      <c r="Z23" s="34">
        <v>0.3</v>
      </c>
      <c r="AA23" s="34">
        <v>0.6</v>
      </c>
      <c r="AB23" s="34">
        <v>0.6</v>
      </c>
      <c r="AC23" s="34">
        <v>0.7</v>
      </c>
      <c r="AD23" s="16" t="s">
        <v>52</v>
      </c>
      <c r="AE23" s="16" t="s">
        <v>52</v>
      </c>
      <c r="AF23" s="34">
        <v>0.66666666666666663</v>
      </c>
      <c r="AG23" s="34">
        <v>0.7</v>
      </c>
      <c r="AH23" s="34">
        <v>0.5714285714285714</v>
      </c>
      <c r="AI23" s="16" t="s">
        <v>52</v>
      </c>
      <c r="AJ23" s="33">
        <v>0.6</v>
      </c>
      <c r="AK23" s="16" t="s">
        <v>52</v>
      </c>
      <c r="AL23" s="33">
        <v>0.5</v>
      </c>
      <c r="AM23" s="16" t="s">
        <v>52</v>
      </c>
      <c r="AN23" s="16" t="s">
        <v>52</v>
      </c>
      <c r="AO23" s="16" t="s">
        <v>52</v>
      </c>
      <c r="AP23" s="12" t="s">
        <v>52</v>
      </c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</row>
    <row r="24" spans="1:54" s="5" customFormat="1" x14ac:dyDescent="0.35">
      <c r="A24" s="40"/>
      <c r="B24" s="390"/>
      <c r="C24" s="242">
        <v>2014</v>
      </c>
      <c r="D24" s="192">
        <v>5</v>
      </c>
      <c r="E24" s="262">
        <v>13.75</v>
      </c>
      <c r="F24" s="259">
        <v>0.36363636363636365</v>
      </c>
      <c r="G24" s="33">
        <v>0.4</v>
      </c>
      <c r="H24" s="33">
        <v>0.4</v>
      </c>
      <c r="I24" s="33">
        <v>0.6</v>
      </c>
      <c r="J24" s="33">
        <v>0.6</v>
      </c>
      <c r="K24" s="33">
        <v>0.6</v>
      </c>
      <c r="L24" s="33">
        <v>0.6</v>
      </c>
      <c r="M24" s="33">
        <v>0.4</v>
      </c>
      <c r="N24" s="33">
        <v>0.4</v>
      </c>
      <c r="O24" s="33">
        <v>0.4</v>
      </c>
      <c r="P24" s="33">
        <v>0.4</v>
      </c>
      <c r="Q24" s="33">
        <v>0.4</v>
      </c>
      <c r="R24" s="33">
        <v>0.2</v>
      </c>
      <c r="S24" s="33">
        <v>0.4</v>
      </c>
      <c r="T24" s="33">
        <v>0.5</v>
      </c>
      <c r="U24" s="33">
        <v>0.6</v>
      </c>
      <c r="V24" s="33">
        <v>0.6</v>
      </c>
      <c r="W24" s="33">
        <v>0.75</v>
      </c>
      <c r="X24" s="33">
        <v>0.33333333333333331</v>
      </c>
      <c r="Y24" s="33">
        <v>0.33333333333333331</v>
      </c>
      <c r="Z24" s="33">
        <v>0.33333333333333331</v>
      </c>
      <c r="AA24" s="33">
        <v>0.4</v>
      </c>
      <c r="AB24" s="33">
        <v>0.6</v>
      </c>
      <c r="AC24" s="33">
        <v>0.6</v>
      </c>
      <c r="AD24" s="33">
        <v>0.2</v>
      </c>
      <c r="AE24" s="33">
        <v>0.4</v>
      </c>
      <c r="AF24" s="33">
        <v>0.6</v>
      </c>
      <c r="AG24" s="33">
        <v>0.6</v>
      </c>
      <c r="AH24" s="33">
        <v>0.6</v>
      </c>
      <c r="AI24" s="33">
        <v>0.6</v>
      </c>
      <c r="AJ24" s="33">
        <v>0.4</v>
      </c>
      <c r="AK24" s="33">
        <v>0.6</v>
      </c>
      <c r="AL24" s="33">
        <v>0.2</v>
      </c>
      <c r="AM24" s="33">
        <v>0.2</v>
      </c>
      <c r="AN24" s="33">
        <v>0.25</v>
      </c>
      <c r="AO24" s="33">
        <v>0.5</v>
      </c>
      <c r="AP24" s="33">
        <v>0.6</v>
      </c>
      <c r="AQ24" s="343" t="s">
        <v>54</v>
      </c>
      <c r="AR24" s="344"/>
      <c r="AS24" s="344"/>
      <c r="AT24" s="345"/>
      <c r="AU24" s="331"/>
      <c r="AV24" s="331"/>
      <c r="AW24" s="331"/>
      <c r="AX24" s="331"/>
      <c r="AY24" s="331"/>
      <c r="AZ24" s="331"/>
      <c r="BA24" s="331"/>
      <c r="BB24" s="331"/>
    </row>
    <row r="25" spans="1:54" s="25" customFormat="1" ht="15.5" x14ac:dyDescent="0.35">
      <c r="A25" s="23"/>
      <c r="B25" s="390"/>
      <c r="C25" s="242">
        <v>2015</v>
      </c>
      <c r="D25" s="196">
        <v>21</v>
      </c>
      <c r="E25" s="196">
        <v>40</v>
      </c>
      <c r="F25" s="259">
        <v>0.52500000000000002</v>
      </c>
      <c r="G25" s="114">
        <v>0.7142857142857143</v>
      </c>
      <c r="H25" s="114">
        <v>0.7142857142857143</v>
      </c>
      <c r="I25" s="114">
        <v>0.7142857142857143</v>
      </c>
      <c r="J25" s="114">
        <v>0.76190476190476186</v>
      </c>
      <c r="K25" s="114">
        <v>0.65</v>
      </c>
      <c r="L25" s="114">
        <v>0.47619047619047616</v>
      </c>
      <c r="M25" s="114">
        <v>0.61904761904761907</v>
      </c>
      <c r="N25" s="114">
        <v>0.6</v>
      </c>
      <c r="O25" s="114">
        <v>0.52380952380952384</v>
      </c>
      <c r="P25" s="114">
        <v>0.66666666666666663</v>
      </c>
      <c r="Q25" s="114">
        <v>0.5714285714285714</v>
      </c>
      <c r="R25" s="114">
        <v>0.52380952380952384</v>
      </c>
      <c r="S25" s="114">
        <v>0.8</v>
      </c>
      <c r="T25" s="114">
        <v>0.66666666666666663</v>
      </c>
      <c r="U25" s="114">
        <v>0.5714285714285714</v>
      </c>
      <c r="V25" s="114">
        <v>0.65</v>
      </c>
      <c r="W25" s="114">
        <v>0.6470588235294118</v>
      </c>
      <c r="X25" s="114">
        <v>0.76470588235294112</v>
      </c>
      <c r="Y25" s="114">
        <v>0.9375</v>
      </c>
      <c r="Z25" s="114">
        <v>0.84615384615384615</v>
      </c>
      <c r="AA25" s="114">
        <v>0.9</v>
      </c>
      <c r="AB25" s="114">
        <v>0.85</v>
      </c>
      <c r="AC25" s="114">
        <v>0.75</v>
      </c>
      <c r="AD25" s="114">
        <v>0.5714285714285714</v>
      </c>
      <c r="AE25" s="114">
        <v>0.47619047619047616</v>
      </c>
      <c r="AF25" s="114">
        <v>0.66666666666666663</v>
      </c>
      <c r="AG25" s="114">
        <v>0.7142857142857143</v>
      </c>
      <c r="AH25" s="114">
        <v>0.90476190476190477</v>
      </c>
      <c r="AI25" s="114">
        <v>0.75</v>
      </c>
      <c r="AJ25" s="114">
        <v>0.61904761904761907</v>
      </c>
      <c r="AK25" s="114">
        <v>0.66666666666666663</v>
      </c>
      <c r="AL25" s="114">
        <v>0.76190476190476186</v>
      </c>
      <c r="AM25" s="114">
        <v>0.75</v>
      </c>
      <c r="AN25" s="114">
        <v>0.65</v>
      </c>
      <c r="AO25" s="114">
        <v>0.72222222222222221</v>
      </c>
      <c r="AP25" s="114">
        <v>0.76190476190476186</v>
      </c>
      <c r="AQ25" s="346"/>
      <c r="AR25" s="347"/>
      <c r="AS25" s="347"/>
      <c r="AT25" s="348"/>
      <c r="AU25" s="24"/>
      <c r="AV25" s="24"/>
      <c r="AW25" s="24"/>
      <c r="AX25" s="24"/>
      <c r="AY25" s="24"/>
      <c r="AZ25" s="24"/>
      <c r="BA25" s="24"/>
    </row>
    <row r="26" spans="1:54" s="25" customFormat="1" ht="15.5" x14ac:dyDescent="0.35">
      <c r="A26" s="23"/>
      <c r="B26" s="390"/>
      <c r="C26" s="242">
        <v>2016</v>
      </c>
      <c r="D26" s="196">
        <v>31</v>
      </c>
      <c r="E26" s="196">
        <v>50</v>
      </c>
      <c r="F26" s="259">
        <v>0.62</v>
      </c>
      <c r="G26" s="53">
        <v>0.93548387096774188</v>
      </c>
      <c r="H26" s="53">
        <v>0.90322580645161288</v>
      </c>
      <c r="I26" s="53">
        <v>0.90322580645161288</v>
      </c>
      <c r="J26" s="53">
        <v>1</v>
      </c>
      <c r="K26" s="53">
        <v>0.93548387096774188</v>
      </c>
      <c r="L26" s="53">
        <v>0.80645161290322576</v>
      </c>
      <c r="M26" s="53">
        <v>0.967741935483871</v>
      </c>
      <c r="N26" s="53">
        <v>0.90322580645161288</v>
      </c>
      <c r="O26" s="53">
        <v>0.74193548387096775</v>
      </c>
      <c r="P26" s="53">
        <v>0.967741935483871</v>
      </c>
      <c r="Q26" s="53">
        <v>0.77419354838709675</v>
      </c>
      <c r="R26" s="53">
        <v>0.80645161290322576</v>
      </c>
      <c r="S26" s="53">
        <v>0.77419354838709675</v>
      </c>
      <c r="T26" s="53">
        <v>0.74193548387096775</v>
      </c>
      <c r="U26" s="53">
        <v>0.67741935483870963</v>
      </c>
      <c r="V26" s="53">
        <v>0.67741935483870963</v>
      </c>
      <c r="W26" s="53">
        <v>0.8214285714285714</v>
      </c>
      <c r="X26" s="53">
        <v>0.8214285714285714</v>
      </c>
      <c r="Y26" s="53">
        <v>0.88888888888888884</v>
      </c>
      <c r="Z26" s="53">
        <v>0.84</v>
      </c>
      <c r="AA26" s="53">
        <v>0.67741935483870963</v>
      </c>
      <c r="AB26" s="53">
        <v>0.87096774193548387</v>
      </c>
      <c r="AC26" s="53">
        <v>0.87096774193548387</v>
      </c>
      <c r="AD26" s="53">
        <v>0.93548387096774188</v>
      </c>
      <c r="AE26" s="53">
        <v>0.77419354838709675</v>
      </c>
      <c r="AF26" s="53">
        <v>0.77419354838709675</v>
      </c>
      <c r="AG26" s="53">
        <v>0.80645161290322576</v>
      </c>
      <c r="AH26" s="53">
        <v>0.80645161290322576</v>
      </c>
      <c r="AI26" s="53">
        <v>0.76666666666666672</v>
      </c>
      <c r="AJ26" s="53">
        <v>0.80645161290322576</v>
      </c>
      <c r="AK26" s="53">
        <v>0.77419354838709675</v>
      </c>
      <c r="AL26" s="53">
        <v>0.82758620689655171</v>
      </c>
      <c r="AM26" s="53">
        <v>0.70967741935483875</v>
      </c>
      <c r="AN26" s="53">
        <v>0.74193548387096775</v>
      </c>
      <c r="AO26" s="53">
        <v>0.90322580645161288</v>
      </c>
      <c r="AP26" s="53">
        <v>0.967741935483871</v>
      </c>
      <c r="AQ26" s="346"/>
      <c r="AR26" s="347"/>
      <c r="AS26" s="347"/>
      <c r="AT26" s="348"/>
      <c r="AU26" s="24"/>
      <c r="AV26" s="24"/>
      <c r="AW26" s="24"/>
      <c r="AX26" s="24"/>
      <c r="AY26" s="24"/>
      <c r="AZ26" s="24"/>
      <c r="BA26" s="24"/>
    </row>
    <row r="27" spans="1:54" s="25" customFormat="1" ht="15.5" x14ac:dyDescent="0.35">
      <c r="A27" s="23"/>
      <c r="B27" s="390"/>
      <c r="C27" s="242">
        <v>2017</v>
      </c>
      <c r="D27" s="196">
        <v>33</v>
      </c>
      <c r="E27" s="196">
        <v>62</v>
      </c>
      <c r="F27" s="259">
        <v>0.532258064516129</v>
      </c>
      <c r="G27" s="53">
        <v>0.90909090909090906</v>
      </c>
      <c r="H27" s="53">
        <v>0.93939393939393945</v>
      </c>
      <c r="I27" s="53">
        <v>0.90322580645161288</v>
      </c>
      <c r="J27" s="53">
        <v>0.90909090909090906</v>
      </c>
      <c r="K27" s="53">
        <v>0.93939393939393945</v>
      </c>
      <c r="L27" s="53">
        <v>0.93939393939393945</v>
      </c>
      <c r="M27" s="53">
        <v>0.93939393939393945</v>
      </c>
      <c r="N27" s="53">
        <v>0.78787878787878785</v>
      </c>
      <c r="O27" s="53">
        <v>0.81818181818181823</v>
      </c>
      <c r="P27" s="53">
        <v>0.78787878787878785</v>
      </c>
      <c r="Q27" s="53">
        <v>0.78787878787878785</v>
      </c>
      <c r="R27" s="53">
        <v>0.66666666666666663</v>
      </c>
      <c r="S27" s="53">
        <v>0.81818181818181823</v>
      </c>
      <c r="T27" s="53">
        <v>0.84848484848484851</v>
      </c>
      <c r="U27" s="53">
        <v>0.54545454545454541</v>
      </c>
      <c r="V27" s="53">
        <v>0.78125</v>
      </c>
      <c r="W27" s="53">
        <v>0.83333333333333337</v>
      </c>
      <c r="X27" s="53">
        <v>0.73913043478260865</v>
      </c>
      <c r="Y27" s="53">
        <v>0.91304347826086951</v>
      </c>
      <c r="Z27" s="53">
        <v>0.8571428571428571</v>
      </c>
      <c r="AA27" s="53">
        <v>0.72727272727272729</v>
      </c>
      <c r="AB27" s="53">
        <v>0.75757575757575757</v>
      </c>
      <c r="AC27" s="53">
        <v>0.87878787878787878</v>
      </c>
      <c r="AD27" s="53">
        <v>0.78787878787878785</v>
      </c>
      <c r="AE27" s="53">
        <v>0.60606060606060608</v>
      </c>
      <c r="AF27" s="53">
        <v>0.74193548387096775</v>
      </c>
      <c r="AG27" s="53">
        <v>0.81818181818181823</v>
      </c>
      <c r="AH27" s="53">
        <v>0.875</v>
      </c>
      <c r="AI27" s="53">
        <v>0.75757575757575757</v>
      </c>
      <c r="AJ27" s="53">
        <v>0.78787878787878785</v>
      </c>
      <c r="AK27" s="53">
        <v>0.69696969696969702</v>
      </c>
      <c r="AL27" s="53">
        <v>0.75757575757575757</v>
      </c>
      <c r="AM27" s="53">
        <v>0.72727272727272729</v>
      </c>
      <c r="AN27" s="53">
        <v>0.81818181818181823</v>
      </c>
      <c r="AO27" s="53">
        <v>0.75757575757575757</v>
      </c>
      <c r="AP27" s="53">
        <v>0.90909090909090906</v>
      </c>
      <c r="AQ27" s="349"/>
      <c r="AR27" s="350"/>
      <c r="AS27" s="350"/>
      <c r="AT27" s="351"/>
      <c r="AU27" s="24"/>
      <c r="AV27" s="24"/>
      <c r="AW27" s="24"/>
      <c r="AX27" s="24"/>
      <c r="AY27" s="24"/>
      <c r="AZ27" s="24"/>
      <c r="BA27" s="24"/>
    </row>
    <row r="28" spans="1:54" s="25" customFormat="1" ht="15.5" x14ac:dyDescent="0.35">
      <c r="A28" s="23"/>
      <c r="B28" s="390"/>
      <c r="C28" s="242">
        <v>2018</v>
      </c>
      <c r="D28" s="196">
        <v>14</v>
      </c>
      <c r="E28" s="196">
        <v>37</v>
      </c>
      <c r="F28" s="259">
        <v>0.3783783783783784</v>
      </c>
      <c r="G28" s="53">
        <v>0.8571428571428571</v>
      </c>
      <c r="H28" s="53">
        <v>0.6428571428571429</v>
      </c>
      <c r="I28" s="53">
        <v>0.8571428571428571</v>
      </c>
      <c r="J28" s="53">
        <v>0.8571428571428571</v>
      </c>
      <c r="K28" s="53">
        <v>0.5714285714285714</v>
      </c>
      <c r="L28" s="53">
        <v>0.5</v>
      </c>
      <c r="M28" s="53">
        <v>0.5714285714285714</v>
      </c>
      <c r="N28" s="53">
        <v>0.6428571428571429</v>
      </c>
      <c r="O28" s="53">
        <v>0.5714285714285714</v>
      </c>
      <c r="P28" s="53">
        <v>0.7142857142857143</v>
      </c>
      <c r="Q28" s="53">
        <v>0.35714285714285715</v>
      </c>
      <c r="R28" s="53">
        <v>0.5714285714285714</v>
      </c>
      <c r="S28" s="53">
        <v>0.7857142857142857</v>
      </c>
      <c r="T28" s="53">
        <v>0.7857142857142857</v>
      </c>
      <c r="U28" s="53">
        <v>0.6428571428571429</v>
      </c>
      <c r="V28" s="53">
        <v>0.7142857142857143</v>
      </c>
      <c r="W28" s="53">
        <v>0.63636363636363635</v>
      </c>
      <c r="X28" s="53">
        <v>0.7</v>
      </c>
      <c r="Y28" s="53">
        <v>0.9</v>
      </c>
      <c r="Z28" s="53">
        <v>0.7</v>
      </c>
      <c r="AA28" s="53">
        <v>0.5714285714285714</v>
      </c>
      <c r="AB28" s="53">
        <v>0.7142857142857143</v>
      </c>
      <c r="AC28" s="53">
        <v>0.8571428571428571</v>
      </c>
      <c r="AD28" s="53">
        <v>0.7142857142857143</v>
      </c>
      <c r="AE28" s="53">
        <v>0.42857142857142855</v>
      </c>
      <c r="AF28" s="53">
        <v>0.7857142857142857</v>
      </c>
      <c r="AG28" s="53">
        <v>0.8571428571428571</v>
      </c>
      <c r="AH28" s="53">
        <v>0.7857142857142857</v>
      </c>
      <c r="AI28" s="53">
        <v>0.76923076923076927</v>
      </c>
      <c r="AJ28" s="53">
        <v>0.6428571428571429</v>
      </c>
      <c r="AK28" s="53">
        <v>0.5714285714285714</v>
      </c>
      <c r="AL28" s="53">
        <v>0.69230769230769229</v>
      </c>
      <c r="AM28" s="53">
        <v>0.61538461538461542</v>
      </c>
      <c r="AN28" s="53">
        <v>0.61538461538461542</v>
      </c>
      <c r="AO28" s="53">
        <v>0.6428571428571429</v>
      </c>
      <c r="AP28" s="53">
        <v>0.7142857142857143</v>
      </c>
      <c r="AQ28" s="53">
        <v>0.7857142857142857</v>
      </c>
      <c r="AR28" s="53">
        <v>0.8571428571428571</v>
      </c>
      <c r="AS28" s="53">
        <v>0.8571428571428571</v>
      </c>
      <c r="AT28" s="53">
        <v>0</v>
      </c>
      <c r="AU28" s="24"/>
      <c r="AV28" s="24"/>
      <c r="AW28" s="24"/>
      <c r="AX28" s="24"/>
      <c r="AY28" s="24"/>
      <c r="AZ28" s="24"/>
      <c r="BA28" s="24"/>
    </row>
    <row r="29" spans="1:54" s="25" customFormat="1" ht="15.5" x14ac:dyDescent="0.35">
      <c r="A29" s="23"/>
      <c r="B29" s="390"/>
      <c r="C29" s="242">
        <v>2019</v>
      </c>
      <c r="D29" s="196">
        <v>12</v>
      </c>
      <c r="E29" s="196">
        <v>43</v>
      </c>
      <c r="F29" s="259">
        <f>D29/E29</f>
        <v>0.27906976744186046</v>
      </c>
      <c r="G29" s="53">
        <v>0.83333333333333337</v>
      </c>
      <c r="H29" s="53">
        <v>0.75</v>
      </c>
      <c r="I29" s="53">
        <v>0.83333333333333337</v>
      </c>
      <c r="J29" s="53">
        <v>1</v>
      </c>
      <c r="K29" s="53">
        <v>0.83333333333333337</v>
      </c>
      <c r="L29" s="53">
        <v>0.72727272727272729</v>
      </c>
      <c r="M29" s="53">
        <v>0.75</v>
      </c>
      <c r="N29" s="53">
        <v>0.83333333333333337</v>
      </c>
      <c r="O29" s="53">
        <v>0.58333333333333337</v>
      </c>
      <c r="P29" s="53">
        <v>0.83333333333333337</v>
      </c>
      <c r="Q29" s="53">
        <v>0.66666666666666663</v>
      </c>
      <c r="R29" s="53">
        <v>0.58333333333333337</v>
      </c>
      <c r="S29" s="53">
        <v>0.66666666666666663</v>
      </c>
      <c r="T29" s="53">
        <v>0.72727272727272729</v>
      </c>
      <c r="U29" s="53">
        <v>0.33333333333333331</v>
      </c>
      <c r="V29" s="53">
        <v>0.66666666666666663</v>
      </c>
      <c r="W29" s="53">
        <v>0.81818181818181823</v>
      </c>
      <c r="X29" s="53">
        <v>0.72727272727272729</v>
      </c>
      <c r="Y29" s="53">
        <v>0.90909090909090906</v>
      </c>
      <c r="Z29" s="53">
        <v>0.75</v>
      </c>
      <c r="AA29" s="53">
        <v>0.66666666666666663</v>
      </c>
      <c r="AB29" s="53">
        <v>0.66666666666666663</v>
      </c>
      <c r="AC29" s="53">
        <v>0.83333333333333337</v>
      </c>
      <c r="AD29" s="53">
        <v>0.58333333333333337</v>
      </c>
      <c r="AE29" s="53">
        <v>0.5</v>
      </c>
      <c r="AF29" s="53">
        <v>0.75</v>
      </c>
      <c r="AG29" s="53">
        <v>0.66666666666666663</v>
      </c>
      <c r="AH29" s="53">
        <v>0.75</v>
      </c>
      <c r="AI29" s="53">
        <v>0.83333333333333337</v>
      </c>
      <c r="AJ29" s="53">
        <v>1</v>
      </c>
      <c r="AK29" s="53">
        <v>0.5</v>
      </c>
      <c r="AL29" s="53">
        <v>0.83333333333333337</v>
      </c>
      <c r="AM29" s="53">
        <v>0.75</v>
      </c>
      <c r="AN29" s="53">
        <v>0.91666666666666663</v>
      </c>
      <c r="AO29" s="53">
        <v>1</v>
      </c>
      <c r="AP29" s="53">
        <v>0.81818181818181823</v>
      </c>
      <c r="AQ29" s="53">
        <v>0.91666666666666663</v>
      </c>
      <c r="AR29" s="53">
        <v>0.83333333333333337</v>
      </c>
      <c r="AS29" s="53">
        <v>0.83333333333333337</v>
      </c>
      <c r="AT29" s="53" t="s">
        <v>66</v>
      </c>
      <c r="AU29" s="24"/>
      <c r="AV29" s="24"/>
      <c r="AW29" s="24"/>
      <c r="AX29" s="24"/>
      <c r="AY29" s="24"/>
      <c r="AZ29" s="24"/>
      <c r="BA29" s="24"/>
    </row>
    <row r="30" spans="1:54" s="25" customFormat="1" ht="15.5" x14ac:dyDescent="0.35">
      <c r="A30" s="23"/>
      <c r="B30" s="390"/>
      <c r="C30" s="242">
        <v>2020</v>
      </c>
      <c r="D30" s="196">
        <v>20</v>
      </c>
      <c r="E30" s="196">
        <v>101</v>
      </c>
      <c r="F30" s="259">
        <f>D30/E30</f>
        <v>0.19801980198019803</v>
      </c>
      <c r="G30" s="53">
        <v>0.75</v>
      </c>
      <c r="H30" s="53">
        <v>0.85</v>
      </c>
      <c r="I30" s="53">
        <v>0.85</v>
      </c>
      <c r="J30" s="53">
        <v>0.8</v>
      </c>
      <c r="K30" s="53">
        <v>0.75</v>
      </c>
      <c r="L30" s="53">
        <v>0.65</v>
      </c>
      <c r="M30" s="53">
        <v>0.7</v>
      </c>
      <c r="N30" s="53">
        <v>0.85</v>
      </c>
      <c r="O30" s="53">
        <v>0.6</v>
      </c>
      <c r="P30" s="53">
        <v>0.7</v>
      </c>
      <c r="Q30" s="53">
        <v>0.55000000000000004</v>
      </c>
      <c r="R30" s="53">
        <v>0.85</v>
      </c>
      <c r="S30" s="53">
        <v>0.6</v>
      </c>
      <c r="T30" s="53">
        <v>0.65</v>
      </c>
      <c r="U30" s="53">
        <v>0.5</v>
      </c>
      <c r="V30" s="53">
        <v>0.68400000000000005</v>
      </c>
      <c r="W30" s="53">
        <v>0.5</v>
      </c>
      <c r="X30" s="53">
        <v>0.70589999999999997</v>
      </c>
      <c r="Y30" s="53">
        <v>0.94399999999999995</v>
      </c>
      <c r="Z30" s="53">
        <v>0.78569999999999995</v>
      </c>
      <c r="AA30" s="53">
        <v>0.55000000000000004</v>
      </c>
      <c r="AB30" s="53">
        <v>0.55000000000000004</v>
      </c>
      <c r="AC30" s="53">
        <v>0.36799999999999999</v>
      </c>
      <c r="AD30" s="53">
        <v>0.35</v>
      </c>
      <c r="AE30" s="53">
        <v>0.7</v>
      </c>
      <c r="AF30" s="53">
        <v>0.78949999999999998</v>
      </c>
      <c r="AG30" s="53">
        <v>0.85</v>
      </c>
      <c r="AH30" s="53">
        <v>0.85</v>
      </c>
      <c r="AI30" s="53">
        <v>0.8</v>
      </c>
      <c r="AJ30" s="53">
        <v>0.8</v>
      </c>
      <c r="AK30" s="53">
        <v>0.65</v>
      </c>
      <c r="AL30" s="53">
        <v>0.84199999999999997</v>
      </c>
      <c r="AM30" s="53">
        <v>0.65</v>
      </c>
      <c r="AN30" s="53">
        <v>0.73680000000000001</v>
      </c>
      <c r="AO30" s="53">
        <v>0.78949999999999998</v>
      </c>
      <c r="AP30" s="53">
        <v>0.65</v>
      </c>
      <c r="AQ30" s="53">
        <v>0.95</v>
      </c>
      <c r="AR30" s="53">
        <v>0.75</v>
      </c>
      <c r="AS30" s="53">
        <v>0.5</v>
      </c>
      <c r="AT30" s="53" t="s">
        <v>66</v>
      </c>
      <c r="AU30" s="24"/>
      <c r="AV30" s="24"/>
      <c r="AW30" s="24"/>
      <c r="AX30" s="24"/>
      <c r="AY30" s="24"/>
      <c r="AZ30" s="24"/>
      <c r="BA30" s="24"/>
    </row>
    <row r="31" spans="1:54" ht="15.65" customHeight="1" x14ac:dyDescent="0.35">
      <c r="B31" s="391"/>
      <c r="C31" s="384" t="s">
        <v>159</v>
      </c>
      <c r="D31" s="385"/>
      <c r="E31" s="385"/>
      <c r="F31" s="385"/>
      <c r="G31" s="33">
        <f>G30-G29</f>
        <v>-8.333333333333337E-2</v>
      </c>
      <c r="H31" s="33">
        <f t="shared" ref="H31:AS31" si="1">H30-H29</f>
        <v>9.9999999999999978E-2</v>
      </c>
      <c r="I31" s="33">
        <f t="shared" si="1"/>
        <v>1.6666666666666607E-2</v>
      </c>
      <c r="J31" s="33">
        <f t="shared" si="1"/>
        <v>-0.19999999999999996</v>
      </c>
      <c r="K31" s="33">
        <f t="shared" si="1"/>
        <v>-8.333333333333337E-2</v>
      </c>
      <c r="L31" s="33">
        <f t="shared" si="1"/>
        <v>-7.7272727272727271E-2</v>
      </c>
      <c r="M31" s="33">
        <f t="shared" si="1"/>
        <v>-5.0000000000000044E-2</v>
      </c>
      <c r="N31" s="33">
        <f t="shared" si="1"/>
        <v>1.6666666666666607E-2</v>
      </c>
      <c r="O31" s="33">
        <f t="shared" si="1"/>
        <v>1.6666666666666607E-2</v>
      </c>
      <c r="P31" s="33">
        <f t="shared" si="1"/>
        <v>-0.13333333333333341</v>
      </c>
      <c r="Q31" s="33">
        <f t="shared" si="1"/>
        <v>-0.11666666666666659</v>
      </c>
      <c r="R31" s="33">
        <f t="shared" si="1"/>
        <v>0.26666666666666661</v>
      </c>
      <c r="S31" s="33">
        <f t="shared" si="1"/>
        <v>-6.6666666666666652E-2</v>
      </c>
      <c r="T31" s="33">
        <f t="shared" si="1"/>
        <v>-7.7272727272727271E-2</v>
      </c>
      <c r="U31" s="33">
        <f t="shared" si="1"/>
        <v>0.16666666666666669</v>
      </c>
      <c r="V31" s="33">
        <f t="shared" si="1"/>
        <v>1.7333333333333423E-2</v>
      </c>
      <c r="W31" s="33">
        <f t="shared" si="1"/>
        <v>-0.31818181818181823</v>
      </c>
      <c r="X31" s="33">
        <f t="shared" si="1"/>
        <v>-2.1372727272727321E-2</v>
      </c>
      <c r="Y31" s="33">
        <f t="shared" si="1"/>
        <v>3.490909090909089E-2</v>
      </c>
      <c r="Z31" s="33">
        <f t="shared" si="1"/>
        <v>3.5699999999999954E-2</v>
      </c>
      <c r="AA31" s="33">
        <f t="shared" si="1"/>
        <v>-0.11666666666666659</v>
      </c>
      <c r="AB31" s="33">
        <f t="shared" si="1"/>
        <v>-0.11666666666666659</v>
      </c>
      <c r="AC31" s="33">
        <f t="shared" si="1"/>
        <v>-0.46533333333333338</v>
      </c>
      <c r="AD31" s="33">
        <f t="shared" si="1"/>
        <v>-0.23333333333333339</v>
      </c>
      <c r="AE31" s="33">
        <f t="shared" si="1"/>
        <v>0.19999999999999996</v>
      </c>
      <c r="AF31" s="33">
        <f t="shared" si="1"/>
        <v>3.949999999999998E-2</v>
      </c>
      <c r="AG31" s="33">
        <f t="shared" si="1"/>
        <v>0.18333333333333335</v>
      </c>
      <c r="AH31" s="33">
        <f t="shared" si="1"/>
        <v>9.9999999999999978E-2</v>
      </c>
      <c r="AI31" s="33">
        <f t="shared" si="1"/>
        <v>-3.3333333333333326E-2</v>
      </c>
      <c r="AJ31" s="33">
        <f t="shared" si="1"/>
        <v>-0.19999999999999996</v>
      </c>
      <c r="AK31" s="33">
        <f t="shared" si="1"/>
        <v>0.15000000000000002</v>
      </c>
      <c r="AL31" s="33">
        <f t="shared" si="1"/>
        <v>8.6666666666666003E-3</v>
      </c>
      <c r="AM31" s="33">
        <f t="shared" si="1"/>
        <v>-9.9999999999999978E-2</v>
      </c>
      <c r="AN31" s="33">
        <f t="shared" si="1"/>
        <v>-0.17986666666666662</v>
      </c>
      <c r="AO31" s="33">
        <f t="shared" si="1"/>
        <v>-0.21050000000000002</v>
      </c>
      <c r="AP31" s="33">
        <f t="shared" si="1"/>
        <v>-0.16818181818181821</v>
      </c>
      <c r="AQ31" s="33">
        <f t="shared" si="1"/>
        <v>3.3333333333333326E-2</v>
      </c>
      <c r="AR31" s="33">
        <f t="shared" si="1"/>
        <v>-8.333333333333337E-2</v>
      </c>
      <c r="AS31" s="33">
        <f t="shared" si="1"/>
        <v>-0.33333333333333337</v>
      </c>
      <c r="AT31" s="53" t="s">
        <v>66</v>
      </c>
      <c r="AZ31" s="83"/>
      <c r="BA31" s="83"/>
      <c r="BB31" s="83"/>
    </row>
    <row r="32" spans="1:54" s="100" customFormat="1" ht="15.5" x14ac:dyDescent="0.35">
      <c r="A32" s="97"/>
      <c r="B32" s="104"/>
      <c r="C32" s="98"/>
      <c r="D32" s="101"/>
      <c r="E32" s="101"/>
      <c r="F32" s="166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</row>
    <row r="33" spans="1:54" s="5" customFormat="1" ht="29" hidden="1" x14ac:dyDescent="0.35">
      <c r="A33" s="40"/>
      <c r="B33" s="103" t="s">
        <v>86</v>
      </c>
      <c r="C33" s="52">
        <v>2010</v>
      </c>
      <c r="D33" s="52"/>
      <c r="E33" s="52"/>
      <c r="F33" s="167"/>
      <c r="G33" s="32">
        <v>0.5</v>
      </c>
      <c r="H33" s="32">
        <v>1</v>
      </c>
      <c r="I33" s="32">
        <v>1</v>
      </c>
      <c r="J33" s="16" t="s">
        <v>52</v>
      </c>
      <c r="K33" s="10" t="s">
        <v>52</v>
      </c>
      <c r="L33" s="32">
        <v>0.5</v>
      </c>
      <c r="M33" s="32">
        <v>0.5</v>
      </c>
      <c r="N33" s="16" t="s">
        <v>52</v>
      </c>
      <c r="O33" s="16" t="s">
        <v>52</v>
      </c>
      <c r="P33" s="16" t="s">
        <v>52</v>
      </c>
      <c r="Q33" s="16" t="s">
        <v>52</v>
      </c>
      <c r="R33" s="16" t="s">
        <v>52</v>
      </c>
      <c r="S33" s="32">
        <v>0.5</v>
      </c>
      <c r="T33" s="32">
        <v>0.5</v>
      </c>
      <c r="U33" s="32">
        <v>0.5</v>
      </c>
      <c r="V33" s="10" t="s">
        <v>52</v>
      </c>
      <c r="W33" s="32">
        <v>0.5</v>
      </c>
      <c r="X33" s="16" t="s">
        <v>52</v>
      </c>
      <c r="Y33" s="32">
        <v>0.5</v>
      </c>
      <c r="Z33" s="32">
        <v>0.5</v>
      </c>
      <c r="AA33" s="32">
        <v>1</v>
      </c>
      <c r="AB33" s="32">
        <v>0.5</v>
      </c>
      <c r="AC33" s="32">
        <v>0.5</v>
      </c>
      <c r="AD33" s="16" t="s">
        <v>52</v>
      </c>
      <c r="AE33" s="16" t="s">
        <v>52</v>
      </c>
      <c r="AF33" s="32">
        <v>1</v>
      </c>
      <c r="AG33" s="32">
        <v>1</v>
      </c>
      <c r="AH33" s="32">
        <v>1</v>
      </c>
      <c r="AI33" s="16" t="s">
        <v>52</v>
      </c>
      <c r="AJ33" s="32">
        <v>0.5</v>
      </c>
      <c r="AK33" s="16" t="s">
        <v>52</v>
      </c>
      <c r="AL33" s="32">
        <v>0.5</v>
      </c>
      <c r="AM33" s="16" t="s">
        <v>52</v>
      </c>
      <c r="AN33" s="16" t="s">
        <v>52</v>
      </c>
      <c r="AO33" s="16" t="s">
        <v>52</v>
      </c>
      <c r="AP33" s="10" t="s">
        <v>52</v>
      </c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</row>
    <row r="34" spans="1:54" s="5" customFormat="1" ht="14.5" hidden="1" customHeight="1" x14ac:dyDescent="0.35">
      <c r="A34" s="40"/>
      <c r="B34" s="219"/>
      <c r="C34" s="242">
        <v>2011</v>
      </c>
      <c r="D34" s="192">
        <v>0</v>
      </c>
      <c r="E34" s="192"/>
      <c r="F34" s="165" t="s">
        <v>52</v>
      </c>
      <c r="G34" s="34" t="s">
        <v>52</v>
      </c>
      <c r="H34" s="34" t="s">
        <v>52</v>
      </c>
      <c r="I34" s="34" t="s">
        <v>52</v>
      </c>
      <c r="J34" s="16" t="s">
        <v>52</v>
      </c>
      <c r="K34" s="10" t="s">
        <v>52</v>
      </c>
      <c r="L34" s="34" t="s">
        <v>52</v>
      </c>
      <c r="M34" s="34" t="s">
        <v>52</v>
      </c>
      <c r="N34" s="16" t="s">
        <v>52</v>
      </c>
      <c r="O34" s="16" t="s">
        <v>52</v>
      </c>
      <c r="P34" s="16" t="s">
        <v>52</v>
      </c>
      <c r="Q34" s="16" t="s">
        <v>52</v>
      </c>
      <c r="R34" s="16" t="s">
        <v>52</v>
      </c>
      <c r="S34" s="34" t="s">
        <v>52</v>
      </c>
      <c r="T34" s="34" t="s">
        <v>52</v>
      </c>
      <c r="U34" s="34" t="s">
        <v>52</v>
      </c>
      <c r="V34" s="10" t="s">
        <v>52</v>
      </c>
      <c r="W34" s="34" t="s">
        <v>52</v>
      </c>
      <c r="X34" s="16" t="s">
        <v>52</v>
      </c>
      <c r="Y34" s="34" t="s">
        <v>52</v>
      </c>
      <c r="Z34" s="34" t="s">
        <v>52</v>
      </c>
      <c r="AA34" s="34" t="s">
        <v>52</v>
      </c>
      <c r="AB34" s="34" t="s">
        <v>52</v>
      </c>
      <c r="AC34" s="34" t="s">
        <v>52</v>
      </c>
      <c r="AD34" s="16" t="s">
        <v>52</v>
      </c>
      <c r="AE34" s="16" t="s">
        <v>52</v>
      </c>
      <c r="AF34" s="34" t="s">
        <v>52</v>
      </c>
      <c r="AG34" s="34" t="s">
        <v>52</v>
      </c>
      <c r="AH34" s="34" t="s">
        <v>52</v>
      </c>
      <c r="AI34" s="16" t="s">
        <v>52</v>
      </c>
      <c r="AJ34" s="34" t="s">
        <v>52</v>
      </c>
      <c r="AK34" s="16" t="s">
        <v>52</v>
      </c>
      <c r="AL34" s="34" t="s">
        <v>52</v>
      </c>
      <c r="AM34" s="16" t="s">
        <v>52</v>
      </c>
      <c r="AN34" s="16" t="s">
        <v>52</v>
      </c>
      <c r="AO34" s="16" t="s">
        <v>52</v>
      </c>
      <c r="AP34" s="10" t="s">
        <v>52</v>
      </c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</row>
    <row r="35" spans="1:54" s="223" customFormat="1" hidden="1" x14ac:dyDescent="0.35">
      <c r="A35" s="220"/>
      <c r="B35" s="389" t="s">
        <v>86</v>
      </c>
      <c r="C35" s="221">
        <v>2012</v>
      </c>
      <c r="D35" s="222">
        <v>11</v>
      </c>
      <c r="E35" s="222"/>
      <c r="F35" s="165">
        <v>0.35483870967741937</v>
      </c>
      <c r="G35" s="10">
        <v>0.81818181818181823</v>
      </c>
      <c r="H35" s="10">
        <v>0.81818181818181823</v>
      </c>
      <c r="I35" s="10">
        <v>0.72727272727272729</v>
      </c>
      <c r="J35" s="16" t="s">
        <v>52</v>
      </c>
      <c r="K35" s="10" t="s">
        <v>52</v>
      </c>
      <c r="L35" s="10">
        <v>0.63636363636363635</v>
      </c>
      <c r="M35" s="10">
        <v>0.63636363636363635</v>
      </c>
      <c r="N35" s="16" t="s">
        <v>52</v>
      </c>
      <c r="O35" s="16" t="s">
        <v>52</v>
      </c>
      <c r="P35" s="16" t="s">
        <v>52</v>
      </c>
      <c r="Q35" s="16" t="s">
        <v>52</v>
      </c>
      <c r="R35" s="16" t="s">
        <v>52</v>
      </c>
      <c r="S35" s="10">
        <v>0.72727272727272729</v>
      </c>
      <c r="T35" s="10">
        <v>0.63636363636363635</v>
      </c>
      <c r="U35" s="10">
        <v>0.72727272727272729</v>
      </c>
      <c r="V35" s="10" t="s">
        <v>52</v>
      </c>
      <c r="W35" s="10">
        <v>0.66666666666666663</v>
      </c>
      <c r="X35" s="16" t="s">
        <v>52</v>
      </c>
      <c r="Y35" s="10">
        <v>0.55555555555555558</v>
      </c>
      <c r="Z35" s="10">
        <v>0.55555555555555558</v>
      </c>
      <c r="AA35" s="10">
        <v>0.81818181818181823</v>
      </c>
      <c r="AB35" s="10">
        <v>1</v>
      </c>
      <c r="AC35" s="10">
        <v>0.90909090909090906</v>
      </c>
      <c r="AD35" s="16" t="s">
        <v>52</v>
      </c>
      <c r="AE35" s="16" t="s">
        <v>52</v>
      </c>
      <c r="AF35" s="10">
        <v>0.81818181818181823</v>
      </c>
      <c r="AG35" s="10">
        <v>0.72727272727272729</v>
      </c>
      <c r="AH35" s="10">
        <v>0.45454545454545453</v>
      </c>
      <c r="AI35" s="16" t="s">
        <v>52</v>
      </c>
      <c r="AJ35" s="10">
        <v>0.72727272727272729</v>
      </c>
      <c r="AK35" s="16" t="s">
        <v>52</v>
      </c>
      <c r="AL35" s="10">
        <v>0.72727272727272729</v>
      </c>
      <c r="AM35" s="16" t="s">
        <v>52</v>
      </c>
      <c r="AN35" s="16" t="s">
        <v>52</v>
      </c>
      <c r="AO35" s="16" t="s">
        <v>52</v>
      </c>
      <c r="AP35" s="10" t="s">
        <v>52</v>
      </c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</row>
    <row r="36" spans="1:54" s="5" customFormat="1" hidden="1" x14ac:dyDescent="0.35">
      <c r="A36" s="40"/>
      <c r="B36" s="390"/>
      <c r="C36" s="242">
        <v>2013</v>
      </c>
      <c r="D36" s="192">
        <v>14</v>
      </c>
      <c r="E36" s="192">
        <v>36</v>
      </c>
      <c r="F36" s="259">
        <v>0.3888888888888889</v>
      </c>
      <c r="G36" s="34">
        <v>0.7857142857142857</v>
      </c>
      <c r="H36" s="34">
        <v>0.8571428571428571</v>
      </c>
      <c r="I36" s="34">
        <v>0.9285714285714286</v>
      </c>
      <c r="J36" s="16" t="s">
        <v>52</v>
      </c>
      <c r="K36" s="12" t="s">
        <v>52</v>
      </c>
      <c r="L36" s="34">
        <v>0.53846153846153844</v>
      </c>
      <c r="M36" s="34">
        <v>0.6428571428571429</v>
      </c>
      <c r="N36" s="16" t="s">
        <v>52</v>
      </c>
      <c r="O36" s="16" t="s">
        <v>52</v>
      </c>
      <c r="P36" s="16" t="s">
        <v>52</v>
      </c>
      <c r="Q36" s="16" t="s">
        <v>52</v>
      </c>
      <c r="R36" s="16" t="s">
        <v>52</v>
      </c>
      <c r="S36" s="34">
        <v>0.7857142857142857</v>
      </c>
      <c r="T36" s="34">
        <v>0.72727272727272729</v>
      </c>
      <c r="U36" s="34">
        <v>0.63636363636363635</v>
      </c>
      <c r="V36" s="12" t="s">
        <v>52</v>
      </c>
      <c r="W36" s="34">
        <v>0.7</v>
      </c>
      <c r="X36" s="16" t="s">
        <v>52</v>
      </c>
      <c r="Y36" s="34">
        <v>0.7</v>
      </c>
      <c r="Z36" s="34">
        <v>0.6</v>
      </c>
      <c r="AA36" s="34">
        <v>1</v>
      </c>
      <c r="AB36" s="34">
        <v>0.92307692307692313</v>
      </c>
      <c r="AC36" s="34">
        <v>0.9285714285714286</v>
      </c>
      <c r="AD36" s="16" t="s">
        <v>52</v>
      </c>
      <c r="AE36" s="16" t="s">
        <v>52</v>
      </c>
      <c r="AF36" s="34">
        <v>0.90909090909090906</v>
      </c>
      <c r="AG36" s="34">
        <v>0.91666666666666663</v>
      </c>
      <c r="AH36" s="34">
        <v>0.77777777777777779</v>
      </c>
      <c r="AI36" s="16" t="s">
        <v>52</v>
      </c>
      <c r="AJ36" s="34">
        <v>0.66666666666666663</v>
      </c>
      <c r="AK36" s="16" t="s">
        <v>52</v>
      </c>
      <c r="AL36" s="34">
        <v>0.75</v>
      </c>
      <c r="AM36" s="16" t="s">
        <v>52</v>
      </c>
      <c r="AN36" s="16" t="s">
        <v>52</v>
      </c>
      <c r="AO36" s="16" t="s">
        <v>52</v>
      </c>
      <c r="AP36" s="12" t="s">
        <v>52</v>
      </c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</row>
    <row r="37" spans="1:54" s="5" customFormat="1" x14ac:dyDescent="0.35">
      <c r="A37" s="40"/>
      <c r="B37" s="390"/>
      <c r="C37" s="242">
        <v>2014</v>
      </c>
      <c r="D37" s="192">
        <v>12</v>
      </c>
      <c r="E37" s="192">
        <v>36</v>
      </c>
      <c r="F37" s="259">
        <v>0.33333333333333331</v>
      </c>
      <c r="G37" s="33">
        <v>0.75</v>
      </c>
      <c r="H37" s="33">
        <v>0.75</v>
      </c>
      <c r="I37" s="33">
        <v>1</v>
      </c>
      <c r="J37" s="33">
        <v>1</v>
      </c>
      <c r="K37" s="33">
        <v>1</v>
      </c>
      <c r="L37" s="33">
        <v>0.66666666666666663</v>
      </c>
      <c r="M37" s="33">
        <v>0.58333333333333337</v>
      </c>
      <c r="N37" s="33">
        <v>0.75</v>
      </c>
      <c r="O37" s="33">
        <v>0.66666666666666663</v>
      </c>
      <c r="P37" s="33">
        <v>0.90909090909090906</v>
      </c>
      <c r="Q37" s="33">
        <v>0.5</v>
      </c>
      <c r="R37" s="33">
        <v>0.66666666666666663</v>
      </c>
      <c r="S37" s="33">
        <v>0.75</v>
      </c>
      <c r="T37" s="33">
        <v>0.66666666666666663</v>
      </c>
      <c r="U37" s="33">
        <v>0.66666666666666663</v>
      </c>
      <c r="V37" s="33">
        <v>1</v>
      </c>
      <c r="W37" s="33">
        <v>0.8</v>
      </c>
      <c r="X37" s="33">
        <v>1</v>
      </c>
      <c r="Y37" s="33">
        <v>1</v>
      </c>
      <c r="Z37" s="33">
        <v>1</v>
      </c>
      <c r="AA37" s="33">
        <v>0.91666666666666663</v>
      </c>
      <c r="AB37" s="33">
        <v>0.83333333333333337</v>
      </c>
      <c r="AC37" s="33">
        <v>1</v>
      </c>
      <c r="AD37" s="33">
        <v>0.83333333333333337</v>
      </c>
      <c r="AE37" s="33">
        <v>0.33333333333333331</v>
      </c>
      <c r="AF37" s="33">
        <v>1</v>
      </c>
      <c r="AG37" s="33">
        <v>0.83333333333333337</v>
      </c>
      <c r="AH37" s="33">
        <v>0.90909090909090906</v>
      </c>
      <c r="AI37" s="33">
        <v>0.81818181818181823</v>
      </c>
      <c r="AJ37" s="33">
        <v>0.58333333333333337</v>
      </c>
      <c r="AK37" s="33">
        <v>0.7</v>
      </c>
      <c r="AL37" s="33">
        <v>1</v>
      </c>
      <c r="AM37" s="33">
        <v>0.5</v>
      </c>
      <c r="AN37" s="33">
        <v>0.45454545454545453</v>
      </c>
      <c r="AO37" s="33">
        <v>0.45454545454545453</v>
      </c>
      <c r="AP37" s="33">
        <v>0.75</v>
      </c>
      <c r="AQ37" s="343" t="s">
        <v>54</v>
      </c>
      <c r="AR37" s="344"/>
      <c r="AS37" s="344"/>
      <c r="AT37" s="345"/>
      <c r="AU37" s="331"/>
      <c r="AV37" s="331"/>
      <c r="AW37" s="331"/>
      <c r="AX37" s="331"/>
      <c r="AY37" s="331"/>
      <c r="AZ37" s="331"/>
      <c r="BA37" s="331"/>
      <c r="BB37" s="331"/>
    </row>
    <row r="38" spans="1:54" s="25" customFormat="1" ht="15.5" x14ac:dyDescent="0.35">
      <c r="A38" s="23"/>
      <c r="B38" s="390"/>
      <c r="C38" s="242">
        <v>2015</v>
      </c>
      <c r="D38" s="196">
        <v>14</v>
      </c>
      <c r="E38" s="196">
        <v>27</v>
      </c>
      <c r="F38" s="259">
        <v>0.51851851851851849</v>
      </c>
      <c r="G38" s="115">
        <v>0.8571428571428571</v>
      </c>
      <c r="H38" s="115">
        <v>0.7857142857142857</v>
      </c>
      <c r="I38" s="115">
        <v>0.9285714285714286</v>
      </c>
      <c r="J38" s="115">
        <v>0.8571428571428571</v>
      </c>
      <c r="K38" s="115">
        <v>0.9285714285714286</v>
      </c>
      <c r="L38" s="115">
        <v>0.6428571428571429</v>
      </c>
      <c r="M38" s="115">
        <v>0.7857142857142857</v>
      </c>
      <c r="N38" s="115">
        <v>0.8571428571428571</v>
      </c>
      <c r="O38" s="115">
        <v>0.7142857142857143</v>
      </c>
      <c r="P38" s="115">
        <v>0.7857142857142857</v>
      </c>
      <c r="Q38" s="115">
        <v>0.5714285714285714</v>
      </c>
      <c r="R38" s="115">
        <v>0.7857142857142857</v>
      </c>
      <c r="S38" s="115">
        <v>0.8571428571428571</v>
      </c>
      <c r="T38" s="115">
        <v>0.7857142857142857</v>
      </c>
      <c r="U38" s="115">
        <v>0.5</v>
      </c>
      <c r="V38" s="115">
        <v>0.69230769230769229</v>
      </c>
      <c r="W38" s="115">
        <v>0.83333333333333337</v>
      </c>
      <c r="X38" s="115">
        <v>0.72727272727272729</v>
      </c>
      <c r="Y38" s="115">
        <v>1</v>
      </c>
      <c r="Z38" s="115">
        <v>1</v>
      </c>
      <c r="AA38" s="115">
        <v>0.8571428571428571</v>
      </c>
      <c r="AB38" s="115">
        <v>0.7142857142857143</v>
      </c>
      <c r="AC38" s="115">
        <v>0.8571428571428571</v>
      </c>
      <c r="AD38" s="115">
        <v>0.7857142857142857</v>
      </c>
      <c r="AE38" s="115">
        <v>0.7857142857142857</v>
      </c>
      <c r="AF38" s="115">
        <v>0.84615384615384615</v>
      </c>
      <c r="AG38" s="115">
        <v>0.7857142857142857</v>
      </c>
      <c r="AH38" s="115">
        <v>0.6428571428571429</v>
      </c>
      <c r="AI38" s="115">
        <v>0.7857142857142857</v>
      </c>
      <c r="AJ38" s="115">
        <v>0.6428571428571429</v>
      </c>
      <c r="AK38" s="115">
        <v>0.5714285714285714</v>
      </c>
      <c r="AL38" s="115">
        <v>0.9285714285714286</v>
      </c>
      <c r="AM38" s="115">
        <v>0.6428571428571429</v>
      </c>
      <c r="AN38" s="115">
        <v>0.66666666666666663</v>
      </c>
      <c r="AO38" s="115">
        <v>0.66666666666666663</v>
      </c>
      <c r="AP38" s="115">
        <v>0.9285714285714286</v>
      </c>
      <c r="AQ38" s="346"/>
      <c r="AR38" s="347"/>
      <c r="AS38" s="347"/>
      <c r="AT38" s="348"/>
      <c r="AU38" s="24"/>
      <c r="AV38" s="24"/>
      <c r="AW38" s="24"/>
      <c r="AX38" s="24"/>
      <c r="AY38" s="24"/>
      <c r="AZ38" s="24"/>
      <c r="BA38" s="24"/>
    </row>
    <row r="39" spans="1:54" s="25" customFormat="1" ht="15.5" x14ac:dyDescent="0.35">
      <c r="A39" s="23"/>
      <c r="B39" s="390"/>
      <c r="C39" s="242">
        <v>2016</v>
      </c>
      <c r="D39" s="196">
        <v>9</v>
      </c>
      <c r="E39" s="196">
        <v>18</v>
      </c>
      <c r="F39" s="259">
        <v>0.5</v>
      </c>
      <c r="G39" s="53">
        <v>0.77777777777777779</v>
      </c>
      <c r="H39" s="53">
        <v>0.88888888888888884</v>
      </c>
      <c r="I39" s="53">
        <v>0.77777777777777779</v>
      </c>
      <c r="J39" s="53">
        <v>0.88888888888888884</v>
      </c>
      <c r="K39" s="53">
        <v>0.77777777777777779</v>
      </c>
      <c r="L39" s="53">
        <v>0.77777777777777779</v>
      </c>
      <c r="M39" s="53">
        <v>0.77777777777777779</v>
      </c>
      <c r="N39" s="53">
        <v>1</v>
      </c>
      <c r="O39" s="53">
        <v>0.66666666666666663</v>
      </c>
      <c r="P39" s="53">
        <v>0.66666666666666663</v>
      </c>
      <c r="Q39" s="53">
        <v>0.44444444444444442</v>
      </c>
      <c r="R39" s="53">
        <v>0.77777777777777779</v>
      </c>
      <c r="S39" s="53">
        <v>0.66666666666666663</v>
      </c>
      <c r="T39" s="53">
        <v>0.875</v>
      </c>
      <c r="U39" s="53">
        <v>0.75</v>
      </c>
      <c r="V39" s="53">
        <v>0.5</v>
      </c>
      <c r="W39" s="53">
        <v>1</v>
      </c>
      <c r="X39" s="53">
        <v>0.66666666666666663</v>
      </c>
      <c r="Y39" s="53">
        <v>1</v>
      </c>
      <c r="Z39" s="53">
        <v>0.8</v>
      </c>
      <c r="AA39" s="53">
        <v>1</v>
      </c>
      <c r="AB39" s="53">
        <v>0.88888888888888884</v>
      </c>
      <c r="AC39" s="53">
        <v>0.66666666666666663</v>
      </c>
      <c r="AD39" s="53">
        <v>0.66666666666666663</v>
      </c>
      <c r="AE39" s="53">
        <v>0.66666666666666663</v>
      </c>
      <c r="AF39" s="53">
        <v>0.5</v>
      </c>
      <c r="AG39" s="53">
        <v>0.7142857142857143</v>
      </c>
      <c r="AH39" s="53">
        <v>0.75</v>
      </c>
      <c r="AI39" s="53">
        <v>0.75</v>
      </c>
      <c r="AJ39" s="53">
        <v>0.66666666666666663</v>
      </c>
      <c r="AK39" s="53">
        <v>0.55555555555555558</v>
      </c>
      <c r="AL39" s="53">
        <v>0.875</v>
      </c>
      <c r="AM39" s="53">
        <v>0.75</v>
      </c>
      <c r="AN39" s="53">
        <v>0.75</v>
      </c>
      <c r="AO39" s="53">
        <v>0.625</v>
      </c>
      <c r="AP39" s="53">
        <v>0.77777777777777779</v>
      </c>
      <c r="AQ39" s="346"/>
      <c r="AR39" s="347"/>
      <c r="AS39" s="347"/>
      <c r="AT39" s="348"/>
      <c r="AU39" s="24"/>
      <c r="AV39" s="24"/>
      <c r="AW39" s="24"/>
      <c r="AX39" s="24"/>
      <c r="AY39" s="24"/>
      <c r="AZ39" s="24"/>
      <c r="BA39" s="24"/>
    </row>
    <row r="40" spans="1:54" s="25" customFormat="1" ht="15.5" x14ac:dyDescent="0.35">
      <c r="A40" s="23"/>
      <c r="B40" s="390"/>
      <c r="C40" s="242">
        <v>2017</v>
      </c>
      <c r="D40" s="196">
        <v>19</v>
      </c>
      <c r="E40" s="196">
        <v>35</v>
      </c>
      <c r="F40" s="259">
        <v>0.54285714285714282</v>
      </c>
      <c r="G40" s="53">
        <v>0.94736842105263153</v>
      </c>
      <c r="H40" s="53">
        <v>0.89473684210526316</v>
      </c>
      <c r="I40" s="53">
        <v>0.89473684210526316</v>
      </c>
      <c r="J40" s="53">
        <v>0.89473684210526316</v>
      </c>
      <c r="K40" s="53">
        <v>0.78947368421052633</v>
      </c>
      <c r="L40" s="53">
        <v>0.78947368421052633</v>
      </c>
      <c r="M40" s="53">
        <v>0.84210526315789469</v>
      </c>
      <c r="N40" s="53">
        <v>0.78947368421052633</v>
      </c>
      <c r="O40" s="53">
        <v>0.61111111111111116</v>
      </c>
      <c r="P40" s="53">
        <v>0.84210526315789469</v>
      </c>
      <c r="Q40" s="53">
        <v>0.68421052631578949</v>
      </c>
      <c r="R40" s="53">
        <v>0.89473684210526316</v>
      </c>
      <c r="S40" s="53">
        <v>0.94736842105263153</v>
      </c>
      <c r="T40" s="53">
        <v>0.94736842105263153</v>
      </c>
      <c r="U40" s="53">
        <v>0.84210526315789469</v>
      </c>
      <c r="V40" s="53">
        <v>0.84210526315789469</v>
      </c>
      <c r="W40" s="53">
        <v>1</v>
      </c>
      <c r="X40" s="53">
        <v>0.90909090909090906</v>
      </c>
      <c r="Y40" s="53">
        <v>1</v>
      </c>
      <c r="Z40" s="53">
        <v>0.72727272727272729</v>
      </c>
      <c r="AA40" s="53">
        <v>0.84210526315789469</v>
      </c>
      <c r="AB40" s="53">
        <v>0.83333333333333337</v>
      </c>
      <c r="AC40" s="53">
        <v>0.89473684210526316</v>
      </c>
      <c r="AD40" s="53">
        <v>0.68421052631578949</v>
      </c>
      <c r="AE40" s="53">
        <v>0.47368421052631576</v>
      </c>
      <c r="AF40" s="53">
        <v>0.82352941176470584</v>
      </c>
      <c r="AG40" s="53">
        <v>0.83333333333333337</v>
      </c>
      <c r="AH40" s="53">
        <v>0.88888888888888884</v>
      </c>
      <c r="AI40" s="53">
        <v>0.70588235294117652</v>
      </c>
      <c r="AJ40" s="53">
        <v>0.73684210526315785</v>
      </c>
      <c r="AK40" s="53">
        <v>0.52631578947368418</v>
      </c>
      <c r="AL40" s="53">
        <v>0.89473684210526316</v>
      </c>
      <c r="AM40" s="53">
        <v>0.78947368421052633</v>
      </c>
      <c r="AN40" s="53">
        <v>0.68421052631578949</v>
      </c>
      <c r="AO40" s="53">
        <v>0.73684210526315785</v>
      </c>
      <c r="AP40" s="53">
        <v>0.89473684210526316</v>
      </c>
      <c r="AQ40" s="349"/>
      <c r="AR40" s="350"/>
      <c r="AS40" s="350"/>
      <c r="AT40" s="351"/>
      <c r="AU40" s="24"/>
      <c r="AV40" s="24"/>
      <c r="AW40" s="24"/>
      <c r="AX40" s="24"/>
      <c r="AY40" s="24"/>
      <c r="AZ40" s="24"/>
      <c r="BA40" s="24"/>
    </row>
    <row r="41" spans="1:54" s="25" customFormat="1" ht="15.5" x14ac:dyDescent="0.35">
      <c r="A41" s="23"/>
      <c r="B41" s="390"/>
      <c r="C41" s="242">
        <v>2018</v>
      </c>
      <c r="D41" s="196">
        <v>13</v>
      </c>
      <c r="E41" s="196">
        <v>34</v>
      </c>
      <c r="F41" s="259">
        <v>0.38235294117647056</v>
      </c>
      <c r="G41" s="53">
        <v>0.92307692307692313</v>
      </c>
      <c r="H41" s="53">
        <v>0.76923076923076927</v>
      </c>
      <c r="I41" s="53">
        <v>0.84615384615384615</v>
      </c>
      <c r="J41" s="53">
        <v>0.84615384615384615</v>
      </c>
      <c r="K41" s="53">
        <v>0.76923076923076927</v>
      </c>
      <c r="L41" s="53">
        <v>0.66666666666666663</v>
      </c>
      <c r="M41" s="53">
        <v>0.69230769230769229</v>
      </c>
      <c r="N41" s="53">
        <v>0.69230769230769229</v>
      </c>
      <c r="O41" s="53">
        <v>0.69230769230769229</v>
      </c>
      <c r="P41" s="53">
        <v>0.61538461538461542</v>
      </c>
      <c r="Q41" s="53">
        <v>0.46153846153846156</v>
      </c>
      <c r="R41" s="53">
        <v>0.53846153846153844</v>
      </c>
      <c r="S41" s="53">
        <v>0.61538461538461542</v>
      </c>
      <c r="T41" s="53">
        <v>0.69230769230769229</v>
      </c>
      <c r="U41" s="53">
        <v>0.92307692307692313</v>
      </c>
      <c r="V41" s="53">
        <v>0.53846153846153844</v>
      </c>
      <c r="W41" s="53">
        <v>0.66666666666666663</v>
      </c>
      <c r="X41" s="53">
        <v>0.8</v>
      </c>
      <c r="Y41" s="53">
        <v>0.9</v>
      </c>
      <c r="Z41" s="53">
        <v>0.8</v>
      </c>
      <c r="AA41" s="53">
        <v>1</v>
      </c>
      <c r="AB41" s="53">
        <v>0.61538461538461542</v>
      </c>
      <c r="AC41" s="53">
        <v>0.53846153846153844</v>
      </c>
      <c r="AD41" s="53">
        <v>0.69230769230769229</v>
      </c>
      <c r="AE41" s="53">
        <v>0.61538461538461542</v>
      </c>
      <c r="AF41" s="53">
        <v>0.66666666666666663</v>
      </c>
      <c r="AG41" s="53">
        <v>0.69230769230769229</v>
      </c>
      <c r="AH41" s="53">
        <v>0.63636363636363635</v>
      </c>
      <c r="AI41" s="53">
        <v>0.58333333333333337</v>
      </c>
      <c r="AJ41" s="53">
        <v>0.61538461538461542</v>
      </c>
      <c r="AK41" s="53">
        <v>0.69230769230769229</v>
      </c>
      <c r="AL41" s="53">
        <v>0.84615384615384615</v>
      </c>
      <c r="AM41" s="53">
        <v>0.46153846153846156</v>
      </c>
      <c r="AN41" s="53">
        <v>0.46153846153846156</v>
      </c>
      <c r="AO41" s="53">
        <v>0.61538461538461542</v>
      </c>
      <c r="AP41" s="53">
        <v>0.61538461538461542</v>
      </c>
      <c r="AQ41" s="53">
        <v>0.76923076923076927</v>
      </c>
      <c r="AR41" s="53">
        <v>0.69230769230769229</v>
      </c>
      <c r="AS41" s="53">
        <v>0.69230769230769229</v>
      </c>
      <c r="AT41" s="53">
        <v>0</v>
      </c>
      <c r="AU41" s="24"/>
      <c r="AV41" s="24"/>
      <c r="AW41" s="24"/>
      <c r="AX41" s="24"/>
      <c r="AY41" s="24"/>
      <c r="AZ41" s="24"/>
      <c r="BA41" s="24"/>
    </row>
    <row r="42" spans="1:54" s="25" customFormat="1" ht="15.5" x14ac:dyDescent="0.35">
      <c r="A42" s="23"/>
      <c r="B42" s="390"/>
      <c r="C42" s="242">
        <v>2019</v>
      </c>
      <c r="D42" s="196">
        <v>11</v>
      </c>
      <c r="E42" s="196">
        <v>28</v>
      </c>
      <c r="F42" s="259">
        <f>D42/E42</f>
        <v>0.39285714285714285</v>
      </c>
      <c r="G42" s="53">
        <v>0.81818181818181823</v>
      </c>
      <c r="H42" s="53">
        <v>1</v>
      </c>
      <c r="I42" s="53">
        <v>0.90909090909090906</v>
      </c>
      <c r="J42" s="53">
        <v>0.90909090909090906</v>
      </c>
      <c r="K42" s="53">
        <v>0.7</v>
      </c>
      <c r="L42" s="53">
        <v>0.81818181818181823</v>
      </c>
      <c r="M42" s="53">
        <v>0.90909090909090906</v>
      </c>
      <c r="N42" s="53">
        <v>0.81818181818181823</v>
      </c>
      <c r="O42" s="53">
        <v>0.72727272727272729</v>
      </c>
      <c r="P42" s="53">
        <v>0.81818181818181823</v>
      </c>
      <c r="Q42" s="53">
        <v>0.63636363636363635</v>
      </c>
      <c r="R42" s="53">
        <v>0.63636363636363635</v>
      </c>
      <c r="S42" s="53">
        <v>0.54545454545454541</v>
      </c>
      <c r="T42" s="53">
        <v>1</v>
      </c>
      <c r="U42" s="53">
        <v>1</v>
      </c>
      <c r="V42" s="53">
        <v>0.81818181818181823</v>
      </c>
      <c r="W42" s="53">
        <v>0.6</v>
      </c>
      <c r="X42" s="53">
        <v>0.66666666666666663</v>
      </c>
      <c r="Y42" s="53">
        <v>1</v>
      </c>
      <c r="Z42" s="53">
        <v>1</v>
      </c>
      <c r="AA42" s="53">
        <v>0.72727272727272729</v>
      </c>
      <c r="AB42" s="53">
        <v>0.81818181818181823</v>
      </c>
      <c r="AC42" s="53">
        <v>0.81818181818181823</v>
      </c>
      <c r="AD42" s="53">
        <v>0.81818181818181823</v>
      </c>
      <c r="AE42" s="53">
        <v>0.72727272727272729</v>
      </c>
      <c r="AF42" s="53">
        <v>0.81818181818181823</v>
      </c>
      <c r="AG42" s="53">
        <v>0.9</v>
      </c>
      <c r="AH42" s="53">
        <v>0.9</v>
      </c>
      <c r="AI42" s="53">
        <v>0.7</v>
      </c>
      <c r="AJ42" s="53">
        <v>0.81818181818181823</v>
      </c>
      <c r="AK42" s="53">
        <v>0.81818181818181823</v>
      </c>
      <c r="AL42" s="53">
        <v>0.90909090909090906</v>
      </c>
      <c r="AM42" s="53">
        <v>0.81818181818181823</v>
      </c>
      <c r="AN42" s="53">
        <v>0.54545454545454541</v>
      </c>
      <c r="AO42" s="53">
        <v>0.72727272727272729</v>
      </c>
      <c r="AP42" s="53">
        <v>0.81818181818181823</v>
      </c>
      <c r="AQ42" s="53">
        <v>0.90909090909090906</v>
      </c>
      <c r="AR42" s="53">
        <v>0.9</v>
      </c>
      <c r="AS42" s="53">
        <v>0.88888888888888884</v>
      </c>
      <c r="AT42" s="53" t="s">
        <v>52</v>
      </c>
      <c r="AU42" s="24"/>
      <c r="AV42" s="24"/>
      <c r="AW42" s="24"/>
      <c r="AX42" s="24"/>
      <c r="AY42" s="24"/>
      <c r="AZ42" s="24"/>
      <c r="BA42" s="24"/>
    </row>
    <row r="43" spans="1:54" s="25" customFormat="1" ht="15.5" x14ac:dyDescent="0.35">
      <c r="A43" s="23"/>
      <c r="B43" s="390"/>
      <c r="C43" s="242">
        <v>2020</v>
      </c>
      <c r="D43" s="196">
        <v>8</v>
      </c>
      <c r="E43" s="196">
        <v>33</v>
      </c>
      <c r="F43" s="259">
        <f>D43/E43</f>
        <v>0.24242424242424243</v>
      </c>
      <c r="G43" s="53">
        <v>1</v>
      </c>
      <c r="H43" s="53">
        <v>0.875</v>
      </c>
      <c r="I43" s="53">
        <v>1</v>
      </c>
      <c r="J43" s="53">
        <v>0.875</v>
      </c>
      <c r="K43" s="53">
        <v>0.875</v>
      </c>
      <c r="L43" s="53">
        <v>0.75</v>
      </c>
      <c r="M43" s="53">
        <v>0.875</v>
      </c>
      <c r="N43" s="53">
        <v>1</v>
      </c>
      <c r="O43" s="53">
        <v>0.5</v>
      </c>
      <c r="P43" s="53">
        <v>0.75</v>
      </c>
      <c r="Q43" s="53">
        <v>1</v>
      </c>
      <c r="R43" s="53">
        <v>0.875</v>
      </c>
      <c r="S43" s="53">
        <v>0.875</v>
      </c>
      <c r="T43" s="53">
        <v>0.875</v>
      </c>
      <c r="U43" s="53">
        <v>0.75</v>
      </c>
      <c r="V43" s="53">
        <v>0.5</v>
      </c>
      <c r="W43" s="53">
        <v>0.6</v>
      </c>
      <c r="X43" s="53">
        <v>0.5</v>
      </c>
      <c r="Y43" s="53">
        <v>1</v>
      </c>
      <c r="Z43" s="53">
        <v>0.5</v>
      </c>
      <c r="AA43" s="53">
        <v>1</v>
      </c>
      <c r="AB43" s="53">
        <v>1</v>
      </c>
      <c r="AC43" s="53">
        <v>0.875</v>
      </c>
      <c r="AD43" s="53">
        <v>0.75</v>
      </c>
      <c r="AE43" s="53">
        <v>0.375</v>
      </c>
      <c r="AF43" s="53">
        <v>0.875</v>
      </c>
      <c r="AG43" s="53">
        <v>1</v>
      </c>
      <c r="AH43" s="53">
        <v>0.8</v>
      </c>
      <c r="AI43" s="53">
        <v>0.71399999999999997</v>
      </c>
      <c r="AJ43" s="53">
        <v>0.5</v>
      </c>
      <c r="AK43" s="53">
        <v>0.5</v>
      </c>
      <c r="AL43" s="53">
        <v>0.875</v>
      </c>
      <c r="AM43" s="53">
        <v>0.125</v>
      </c>
      <c r="AN43" s="53">
        <v>0.28570000000000001</v>
      </c>
      <c r="AO43" s="53">
        <v>0.71399999999999997</v>
      </c>
      <c r="AP43" s="53">
        <v>0.875</v>
      </c>
      <c r="AQ43" s="53">
        <v>1</v>
      </c>
      <c r="AR43" s="53">
        <v>1</v>
      </c>
      <c r="AS43" s="53">
        <v>0.875</v>
      </c>
      <c r="AT43" s="53" t="s">
        <v>52</v>
      </c>
      <c r="AU43" s="24"/>
      <c r="AV43" s="24"/>
      <c r="AW43" s="24"/>
      <c r="AX43" s="24"/>
      <c r="AY43" s="24"/>
      <c r="AZ43" s="24"/>
      <c r="BA43" s="24"/>
    </row>
    <row r="44" spans="1:54" ht="15.65" customHeight="1" x14ac:dyDescent="0.35">
      <c r="B44" s="391"/>
      <c r="C44" s="384" t="s">
        <v>159</v>
      </c>
      <c r="D44" s="385"/>
      <c r="E44" s="385"/>
      <c r="F44" s="385"/>
      <c r="G44" s="33">
        <f>G43-G42</f>
        <v>0.18181818181818177</v>
      </c>
      <c r="H44" s="33">
        <f t="shared" ref="H44:AS44" si="2">H43-H42</f>
        <v>-0.125</v>
      </c>
      <c r="I44" s="33">
        <f t="shared" si="2"/>
        <v>9.0909090909090939E-2</v>
      </c>
      <c r="J44" s="33">
        <f t="shared" si="2"/>
        <v>-3.4090909090909061E-2</v>
      </c>
      <c r="K44" s="33">
        <f t="shared" si="2"/>
        <v>0.17500000000000004</v>
      </c>
      <c r="L44" s="33">
        <f t="shared" si="2"/>
        <v>-6.8181818181818232E-2</v>
      </c>
      <c r="M44" s="33">
        <f t="shared" si="2"/>
        <v>-3.4090909090909061E-2</v>
      </c>
      <c r="N44" s="33">
        <f t="shared" si="2"/>
        <v>0.18181818181818177</v>
      </c>
      <c r="O44" s="33">
        <f t="shared" si="2"/>
        <v>-0.22727272727272729</v>
      </c>
      <c r="P44" s="33">
        <f t="shared" si="2"/>
        <v>-6.8181818181818232E-2</v>
      </c>
      <c r="Q44" s="33">
        <f t="shared" si="2"/>
        <v>0.36363636363636365</v>
      </c>
      <c r="R44" s="33">
        <f t="shared" si="2"/>
        <v>0.23863636363636365</v>
      </c>
      <c r="S44" s="33">
        <f t="shared" si="2"/>
        <v>0.32954545454545459</v>
      </c>
      <c r="T44" s="33">
        <f t="shared" si="2"/>
        <v>-0.125</v>
      </c>
      <c r="U44" s="33">
        <f t="shared" si="2"/>
        <v>-0.25</v>
      </c>
      <c r="V44" s="33">
        <f t="shared" si="2"/>
        <v>-0.31818181818181823</v>
      </c>
      <c r="W44" s="33">
        <f t="shared" si="2"/>
        <v>0</v>
      </c>
      <c r="X44" s="33">
        <f t="shared" si="2"/>
        <v>-0.16666666666666663</v>
      </c>
      <c r="Y44" s="33">
        <f t="shared" si="2"/>
        <v>0</v>
      </c>
      <c r="Z44" s="33">
        <f t="shared" si="2"/>
        <v>-0.5</v>
      </c>
      <c r="AA44" s="33">
        <f t="shared" si="2"/>
        <v>0.27272727272727271</v>
      </c>
      <c r="AB44" s="33">
        <f t="shared" si="2"/>
        <v>0.18181818181818177</v>
      </c>
      <c r="AC44" s="33">
        <f t="shared" si="2"/>
        <v>5.6818181818181768E-2</v>
      </c>
      <c r="AD44" s="33">
        <f t="shared" si="2"/>
        <v>-6.8181818181818232E-2</v>
      </c>
      <c r="AE44" s="33">
        <f t="shared" si="2"/>
        <v>-0.35227272727272729</v>
      </c>
      <c r="AF44" s="33">
        <f t="shared" si="2"/>
        <v>5.6818181818181768E-2</v>
      </c>
      <c r="AG44" s="33">
        <f t="shared" si="2"/>
        <v>9.9999999999999978E-2</v>
      </c>
      <c r="AH44" s="33">
        <f t="shared" si="2"/>
        <v>-9.9999999999999978E-2</v>
      </c>
      <c r="AI44" s="33">
        <f t="shared" si="2"/>
        <v>1.4000000000000012E-2</v>
      </c>
      <c r="AJ44" s="33">
        <f t="shared" si="2"/>
        <v>-0.31818181818181823</v>
      </c>
      <c r="AK44" s="33">
        <f t="shared" si="2"/>
        <v>-0.31818181818181823</v>
      </c>
      <c r="AL44" s="33">
        <f t="shared" si="2"/>
        <v>-3.4090909090909061E-2</v>
      </c>
      <c r="AM44" s="33">
        <f t="shared" si="2"/>
        <v>-0.69318181818181823</v>
      </c>
      <c r="AN44" s="33">
        <f t="shared" si="2"/>
        <v>-0.2597545454545454</v>
      </c>
      <c r="AO44" s="33">
        <f t="shared" si="2"/>
        <v>-1.3272727272727325E-2</v>
      </c>
      <c r="AP44" s="33">
        <f t="shared" si="2"/>
        <v>5.6818181818181768E-2</v>
      </c>
      <c r="AQ44" s="33">
        <f t="shared" si="2"/>
        <v>9.0909090909090939E-2</v>
      </c>
      <c r="AR44" s="33">
        <f t="shared" si="2"/>
        <v>9.9999999999999978E-2</v>
      </c>
      <c r="AS44" s="33">
        <f t="shared" si="2"/>
        <v>-1.388888888888884E-2</v>
      </c>
      <c r="AT44" s="53" t="s">
        <v>52</v>
      </c>
      <c r="AZ44" s="83"/>
      <c r="BA44" s="83"/>
      <c r="BB44" s="83"/>
    </row>
    <row r="45" spans="1:54" s="100" customFormat="1" ht="15.5" x14ac:dyDescent="0.35">
      <c r="A45" s="97"/>
      <c r="B45" s="104"/>
      <c r="C45" s="98"/>
      <c r="D45" s="101"/>
      <c r="E45" s="101"/>
      <c r="F45" s="166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</row>
    <row r="46" spans="1:54" s="5" customFormat="1" hidden="1" x14ac:dyDescent="0.35">
      <c r="A46" s="40"/>
      <c r="B46" s="103"/>
      <c r="C46" s="52">
        <v>2010</v>
      </c>
      <c r="D46" s="52"/>
      <c r="E46" s="52"/>
      <c r="F46" s="167"/>
      <c r="G46" s="32">
        <v>0.76923076923076927</v>
      </c>
      <c r="H46" s="32">
        <v>1</v>
      </c>
      <c r="I46" s="32">
        <v>0.92307692307692313</v>
      </c>
      <c r="J46" s="16" t="s">
        <v>52</v>
      </c>
      <c r="K46" s="32" t="s">
        <v>52</v>
      </c>
      <c r="L46" s="32">
        <v>0.84615384615384615</v>
      </c>
      <c r="M46" s="32">
        <v>0.61538461538461542</v>
      </c>
      <c r="N46" s="16" t="s">
        <v>52</v>
      </c>
      <c r="O46" s="16" t="s">
        <v>52</v>
      </c>
      <c r="P46" s="16" t="s">
        <v>52</v>
      </c>
      <c r="Q46" s="16" t="s">
        <v>52</v>
      </c>
      <c r="R46" s="16" t="s">
        <v>52</v>
      </c>
      <c r="S46" s="32">
        <v>0.38461538461538464</v>
      </c>
      <c r="T46" s="32">
        <v>0.46153846153846156</v>
      </c>
      <c r="U46" s="32">
        <v>0.23076923076923078</v>
      </c>
      <c r="V46" s="32" t="s">
        <v>52</v>
      </c>
      <c r="W46" s="32">
        <v>0.36363636363636365</v>
      </c>
      <c r="X46" s="16" t="s">
        <v>52</v>
      </c>
      <c r="Y46" s="32">
        <v>0.81818181818181823</v>
      </c>
      <c r="Z46" s="32">
        <v>0.36363636363636365</v>
      </c>
      <c r="AA46" s="32">
        <v>0.46153846153846156</v>
      </c>
      <c r="AB46" s="32">
        <v>0.84615384615384615</v>
      </c>
      <c r="AC46" s="32">
        <v>0.53846153846153844</v>
      </c>
      <c r="AD46" s="16" t="s">
        <v>52</v>
      </c>
      <c r="AE46" s="16" t="s">
        <v>52</v>
      </c>
      <c r="AF46" s="32">
        <v>0.46153846153846156</v>
      </c>
      <c r="AG46" s="32">
        <v>0.38461538461538464</v>
      </c>
      <c r="AH46" s="32">
        <v>0.23076923076923078</v>
      </c>
      <c r="AI46" s="16" t="s">
        <v>52</v>
      </c>
      <c r="AJ46" s="32">
        <v>0.53846153846153844</v>
      </c>
      <c r="AK46" s="16" t="s">
        <v>52</v>
      </c>
      <c r="AL46" s="32">
        <v>0.92307692307692313</v>
      </c>
      <c r="AM46" s="16" t="s">
        <v>52</v>
      </c>
      <c r="AN46" s="16" t="s">
        <v>52</v>
      </c>
      <c r="AO46" s="16" t="s">
        <v>52</v>
      </c>
      <c r="AP46" s="32" t="s">
        <v>52</v>
      </c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</row>
    <row r="47" spans="1:54" s="5" customFormat="1" hidden="1" x14ac:dyDescent="0.35">
      <c r="A47" s="40"/>
      <c r="B47" s="219"/>
      <c r="C47" s="242">
        <v>2011</v>
      </c>
      <c r="D47" s="192">
        <v>4</v>
      </c>
      <c r="E47" s="192"/>
      <c r="F47" s="165" t="s">
        <v>52</v>
      </c>
      <c r="G47" s="32">
        <v>0.75</v>
      </c>
      <c r="H47" s="32">
        <v>1</v>
      </c>
      <c r="I47" s="32">
        <v>1</v>
      </c>
      <c r="J47" s="16" t="s">
        <v>52</v>
      </c>
      <c r="K47" s="32" t="s">
        <v>52</v>
      </c>
      <c r="L47" s="32">
        <v>0.5</v>
      </c>
      <c r="M47" s="32">
        <v>0.75</v>
      </c>
      <c r="N47" s="16" t="s">
        <v>52</v>
      </c>
      <c r="O47" s="16" t="s">
        <v>52</v>
      </c>
      <c r="P47" s="16" t="s">
        <v>52</v>
      </c>
      <c r="Q47" s="16" t="s">
        <v>52</v>
      </c>
      <c r="R47" s="16" t="s">
        <v>52</v>
      </c>
      <c r="S47" s="32">
        <v>0.5</v>
      </c>
      <c r="T47" s="32">
        <v>0.5</v>
      </c>
      <c r="U47" s="32">
        <v>0.33333333333333331</v>
      </c>
      <c r="V47" s="32" t="s">
        <v>52</v>
      </c>
      <c r="W47" s="32">
        <v>0.5</v>
      </c>
      <c r="X47" s="16" t="s">
        <v>52</v>
      </c>
      <c r="Y47" s="32">
        <v>0.5</v>
      </c>
      <c r="Z47" s="32">
        <v>0.75</v>
      </c>
      <c r="AA47" s="32">
        <v>0.5</v>
      </c>
      <c r="AB47" s="32">
        <v>0.5</v>
      </c>
      <c r="AC47" s="32">
        <v>0.25</v>
      </c>
      <c r="AD47" s="16" t="s">
        <v>52</v>
      </c>
      <c r="AE47" s="16" t="s">
        <v>52</v>
      </c>
      <c r="AF47" s="32">
        <v>0.5</v>
      </c>
      <c r="AG47" s="32">
        <v>1</v>
      </c>
      <c r="AH47" s="32">
        <v>0.5</v>
      </c>
      <c r="AI47" s="16" t="s">
        <v>52</v>
      </c>
      <c r="AJ47" s="32">
        <v>0.75</v>
      </c>
      <c r="AK47" s="16" t="s">
        <v>52</v>
      </c>
      <c r="AL47" s="32">
        <v>0.75</v>
      </c>
      <c r="AM47" s="16" t="s">
        <v>52</v>
      </c>
      <c r="AN47" s="16" t="s">
        <v>52</v>
      </c>
      <c r="AO47" s="16" t="s">
        <v>52</v>
      </c>
      <c r="AP47" s="32" t="s">
        <v>52</v>
      </c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</row>
    <row r="48" spans="1:54" s="5" customFormat="1" hidden="1" x14ac:dyDescent="0.35">
      <c r="A48" s="40"/>
      <c r="B48" s="389" t="s">
        <v>87</v>
      </c>
      <c r="C48" s="242">
        <v>2012</v>
      </c>
      <c r="D48" s="192">
        <v>7</v>
      </c>
      <c r="E48" s="192"/>
      <c r="F48" s="165">
        <v>0.31818181818181818</v>
      </c>
      <c r="G48" s="32">
        <v>0.8571428571428571</v>
      </c>
      <c r="H48" s="32">
        <v>1</v>
      </c>
      <c r="I48" s="32">
        <v>1</v>
      </c>
      <c r="J48" s="16" t="s">
        <v>52</v>
      </c>
      <c r="K48" s="32" t="s">
        <v>52</v>
      </c>
      <c r="L48" s="32">
        <v>0.8571428571428571</v>
      </c>
      <c r="M48" s="32">
        <v>0.8571428571428571</v>
      </c>
      <c r="N48" s="16" t="s">
        <v>52</v>
      </c>
      <c r="O48" s="16" t="s">
        <v>52</v>
      </c>
      <c r="P48" s="16" t="s">
        <v>52</v>
      </c>
      <c r="Q48" s="16" t="s">
        <v>52</v>
      </c>
      <c r="R48" s="16" t="s">
        <v>52</v>
      </c>
      <c r="S48" s="32">
        <v>0.5714285714285714</v>
      </c>
      <c r="T48" s="32">
        <v>0.7142857142857143</v>
      </c>
      <c r="U48" s="32">
        <v>0.42857142857142855</v>
      </c>
      <c r="V48" s="32" t="s">
        <v>52</v>
      </c>
      <c r="W48" s="32">
        <v>0.8571428571428571</v>
      </c>
      <c r="X48" s="16" t="s">
        <v>52</v>
      </c>
      <c r="Y48" s="32">
        <v>1</v>
      </c>
      <c r="Z48" s="32">
        <v>1</v>
      </c>
      <c r="AA48" s="32">
        <v>0.5714285714285714</v>
      </c>
      <c r="AB48" s="32">
        <v>0.7142857142857143</v>
      </c>
      <c r="AC48" s="32">
        <v>0.7142857142857143</v>
      </c>
      <c r="AD48" s="16" t="s">
        <v>52</v>
      </c>
      <c r="AE48" s="16" t="s">
        <v>52</v>
      </c>
      <c r="AF48" s="32">
        <v>0.5714285714285714</v>
      </c>
      <c r="AG48" s="32">
        <v>0.7142857142857143</v>
      </c>
      <c r="AH48" s="32">
        <v>0.5714285714285714</v>
      </c>
      <c r="AI48" s="16" t="s">
        <v>52</v>
      </c>
      <c r="AJ48" s="32">
        <v>0.7142857142857143</v>
      </c>
      <c r="AK48" s="16" t="s">
        <v>52</v>
      </c>
      <c r="AL48" s="32">
        <v>1</v>
      </c>
      <c r="AM48" s="16" t="s">
        <v>52</v>
      </c>
      <c r="AN48" s="16" t="s">
        <v>52</v>
      </c>
      <c r="AO48" s="16" t="s">
        <v>52</v>
      </c>
      <c r="AP48" s="32" t="s">
        <v>52</v>
      </c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</row>
    <row r="49" spans="1:54" s="5" customFormat="1" hidden="1" x14ac:dyDescent="0.35">
      <c r="A49" s="40"/>
      <c r="B49" s="390"/>
      <c r="C49" s="242">
        <v>2013</v>
      </c>
      <c r="D49" s="192">
        <v>6</v>
      </c>
      <c r="E49" s="192">
        <v>20</v>
      </c>
      <c r="F49" s="259">
        <v>0.3</v>
      </c>
      <c r="G49" s="34">
        <v>0.83333333333333337</v>
      </c>
      <c r="H49" s="34">
        <v>0.66666666666666663</v>
      </c>
      <c r="I49" s="34">
        <v>1</v>
      </c>
      <c r="J49" s="16" t="s">
        <v>52</v>
      </c>
      <c r="K49" s="34" t="s">
        <v>52</v>
      </c>
      <c r="L49" s="34">
        <v>0.33333333333333331</v>
      </c>
      <c r="M49" s="34">
        <v>0.83333333333333337</v>
      </c>
      <c r="N49" s="16" t="s">
        <v>52</v>
      </c>
      <c r="O49" s="16" t="s">
        <v>52</v>
      </c>
      <c r="P49" s="16" t="s">
        <v>52</v>
      </c>
      <c r="Q49" s="16" t="s">
        <v>52</v>
      </c>
      <c r="R49" s="16" t="s">
        <v>52</v>
      </c>
      <c r="S49" s="34">
        <v>0.5</v>
      </c>
      <c r="T49" s="34">
        <v>0.33333333333333331</v>
      </c>
      <c r="U49" s="34">
        <v>0</v>
      </c>
      <c r="V49" s="34" t="s">
        <v>52</v>
      </c>
      <c r="W49" s="34">
        <v>1</v>
      </c>
      <c r="X49" s="16" t="s">
        <v>52</v>
      </c>
      <c r="Y49" s="34">
        <v>1</v>
      </c>
      <c r="Z49" s="34">
        <v>0.5</v>
      </c>
      <c r="AA49" s="34">
        <v>0.66666666666666663</v>
      </c>
      <c r="AB49" s="34">
        <v>0.5</v>
      </c>
      <c r="AC49" s="34">
        <v>0.33333333333333331</v>
      </c>
      <c r="AD49" s="16" t="s">
        <v>52</v>
      </c>
      <c r="AE49" s="16" t="s">
        <v>52</v>
      </c>
      <c r="AF49" s="34">
        <v>0.8</v>
      </c>
      <c r="AG49" s="34">
        <v>0.83333333333333337</v>
      </c>
      <c r="AH49" s="34">
        <v>0.6</v>
      </c>
      <c r="AI49" s="16" t="s">
        <v>52</v>
      </c>
      <c r="AJ49" s="34">
        <v>0.5</v>
      </c>
      <c r="AK49" s="16" t="s">
        <v>52</v>
      </c>
      <c r="AL49" s="34">
        <v>0.66666666666666663</v>
      </c>
      <c r="AM49" s="16" t="s">
        <v>52</v>
      </c>
      <c r="AN49" s="16" t="s">
        <v>52</v>
      </c>
      <c r="AO49" s="16" t="s">
        <v>52</v>
      </c>
      <c r="AP49" s="34" t="s">
        <v>52</v>
      </c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</row>
    <row r="50" spans="1:54" s="5" customFormat="1" x14ac:dyDescent="0.35">
      <c r="A50" s="40"/>
      <c r="B50" s="390"/>
      <c r="C50" s="242">
        <v>2014</v>
      </c>
      <c r="D50" s="192">
        <v>4</v>
      </c>
      <c r="E50" s="262">
        <v>22.933333333333334</v>
      </c>
      <c r="F50" s="259">
        <v>0.1744186046511628</v>
      </c>
      <c r="G50" s="33">
        <v>1</v>
      </c>
      <c r="H50" s="33">
        <v>1</v>
      </c>
      <c r="I50" s="33">
        <v>1</v>
      </c>
      <c r="J50" s="33">
        <v>1</v>
      </c>
      <c r="K50" s="33">
        <v>0.66666666666666663</v>
      </c>
      <c r="L50" s="33">
        <v>0.25</v>
      </c>
      <c r="M50" s="33">
        <v>0.75</v>
      </c>
      <c r="N50" s="33">
        <v>0.75</v>
      </c>
      <c r="O50" s="33">
        <v>1</v>
      </c>
      <c r="P50" s="33">
        <v>1</v>
      </c>
      <c r="Q50" s="33">
        <v>0.75</v>
      </c>
      <c r="R50" s="33">
        <v>1</v>
      </c>
      <c r="S50" s="33">
        <v>0.5</v>
      </c>
      <c r="T50" s="33">
        <v>1</v>
      </c>
      <c r="U50" s="33">
        <v>0.66666666666666663</v>
      </c>
      <c r="V50" s="33">
        <v>0.66666666666666663</v>
      </c>
      <c r="W50" s="33">
        <v>1</v>
      </c>
      <c r="X50" s="33">
        <v>0.75</v>
      </c>
      <c r="Y50" s="33">
        <v>0.75</v>
      </c>
      <c r="Z50" s="33">
        <v>0.75</v>
      </c>
      <c r="AA50" s="33">
        <v>1</v>
      </c>
      <c r="AB50" s="33">
        <v>0.75</v>
      </c>
      <c r="AC50" s="33">
        <v>1</v>
      </c>
      <c r="AD50" s="33">
        <v>0.5</v>
      </c>
      <c r="AE50" s="33">
        <v>0.5</v>
      </c>
      <c r="AF50" s="33">
        <v>0.75</v>
      </c>
      <c r="AG50" s="33">
        <v>0.75</v>
      </c>
      <c r="AH50" s="33">
        <v>1</v>
      </c>
      <c r="AI50" s="33">
        <v>1</v>
      </c>
      <c r="AJ50" s="33">
        <v>1</v>
      </c>
      <c r="AK50" s="33">
        <v>1</v>
      </c>
      <c r="AL50" s="33">
        <v>1</v>
      </c>
      <c r="AM50" s="33">
        <v>0.75</v>
      </c>
      <c r="AN50" s="33">
        <v>1</v>
      </c>
      <c r="AO50" s="33">
        <v>1</v>
      </c>
      <c r="AP50" s="33">
        <v>1</v>
      </c>
      <c r="AQ50" s="343" t="s">
        <v>54</v>
      </c>
      <c r="AR50" s="344"/>
      <c r="AS50" s="344"/>
      <c r="AT50" s="345"/>
      <c r="AU50" s="331"/>
      <c r="AV50" s="331"/>
      <c r="AW50" s="331"/>
      <c r="AX50" s="331"/>
      <c r="AY50" s="331"/>
      <c r="AZ50" s="331"/>
      <c r="BA50" s="331"/>
      <c r="BB50" s="331"/>
    </row>
    <row r="51" spans="1:54" s="5" customFormat="1" x14ac:dyDescent="0.35">
      <c r="A51" s="40"/>
      <c r="B51" s="390"/>
      <c r="C51" s="242">
        <v>2015</v>
      </c>
      <c r="D51" s="192">
        <v>20</v>
      </c>
      <c r="E51" s="192">
        <v>37</v>
      </c>
      <c r="F51" s="259">
        <v>0.52631578947368418</v>
      </c>
      <c r="G51" s="33">
        <v>0.9</v>
      </c>
      <c r="H51" s="33">
        <v>1</v>
      </c>
      <c r="I51" s="33">
        <v>0.8</v>
      </c>
      <c r="J51" s="33">
        <v>0.85</v>
      </c>
      <c r="K51" s="33">
        <v>0.65</v>
      </c>
      <c r="L51" s="33">
        <v>0.75</v>
      </c>
      <c r="M51" s="33">
        <v>0.8</v>
      </c>
      <c r="N51" s="33">
        <v>1</v>
      </c>
      <c r="O51" s="33">
        <v>0.9</v>
      </c>
      <c r="P51" s="33">
        <v>0.9</v>
      </c>
      <c r="Q51" s="33">
        <v>0.85</v>
      </c>
      <c r="R51" s="33">
        <v>0.85</v>
      </c>
      <c r="S51" s="33">
        <v>0.6</v>
      </c>
      <c r="T51" s="33">
        <v>0.84210526315789469</v>
      </c>
      <c r="U51" s="33">
        <v>0.47368421052631576</v>
      </c>
      <c r="V51" s="33">
        <v>0.78947368421052633</v>
      </c>
      <c r="W51" s="33">
        <v>0.68421052631578949</v>
      </c>
      <c r="X51" s="33">
        <v>0.73684210526315785</v>
      </c>
      <c r="Y51" s="33">
        <v>0.89473684210526316</v>
      </c>
      <c r="Z51" s="33">
        <v>0.73684210526315785</v>
      </c>
      <c r="AA51" s="33">
        <v>0.7</v>
      </c>
      <c r="AB51" s="33">
        <v>0.55555555555555558</v>
      </c>
      <c r="AC51" s="33">
        <v>0.65</v>
      </c>
      <c r="AD51" s="33">
        <v>0.89473684210526316</v>
      </c>
      <c r="AE51" s="33">
        <v>0.68421052631578949</v>
      </c>
      <c r="AF51" s="33">
        <v>0.55000000000000004</v>
      </c>
      <c r="AG51" s="33">
        <v>0.7</v>
      </c>
      <c r="AH51" s="33">
        <v>0.68421052631578949</v>
      </c>
      <c r="AI51" s="33">
        <v>0.63157894736842102</v>
      </c>
      <c r="AJ51" s="33">
        <v>0.85</v>
      </c>
      <c r="AK51" s="33">
        <v>0.75</v>
      </c>
      <c r="AL51" s="33">
        <v>0.85</v>
      </c>
      <c r="AM51" s="33">
        <v>0.7</v>
      </c>
      <c r="AN51" s="33">
        <v>0.8</v>
      </c>
      <c r="AO51" s="33">
        <v>0.8</v>
      </c>
      <c r="AP51" s="33">
        <v>0.75</v>
      </c>
      <c r="AQ51" s="346"/>
      <c r="AR51" s="347"/>
      <c r="AS51" s="347"/>
      <c r="AT51" s="348"/>
      <c r="AU51" s="331"/>
      <c r="AV51" s="331"/>
      <c r="AW51" s="331"/>
      <c r="AX51" s="331"/>
      <c r="AY51" s="331"/>
      <c r="AZ51" s="331"/>
      <c r="BA51" s="331"/>
      <c r="BB51" s="331"/>
    </row>
    <row r="52" spans="1:54" s="5" customFormat="1" x14ac:dyDescent="0.35">
      <c r="A52" s="40"/>
      <c r="B52" s="390"/>
      <c r="C52" s="242">
        <v>2016</v>
      </c>
      <c r="D52" s="192">
        <v>19</v>
      </c>
      <c r="E52" s="192">
        <v>43</v>
      </c>
      <c r="F52" s="259">
        <v>0.44186046511627908</v>
      </c>
      <c r="G52" s="53">
        <v>0.84210526315789469</v>
      </c>
      <c r="H52" s="53">
        <v>0.94736842105263153</v>
      </c>
      <c r="I52" s="53">
        <v>0.94736842105263153</v>
      </c>
      <c r="J52" s="53">
        <v>1</v>
      </c>
      <c r="K52" s="53">
        <v>0.88888888888888884</v>
      </c>
      <c r="L52" s="53">
        <v>0.73684210526315785</v>
      </c>
      <c r="M52" s="53">
        <v>0.89473684210526316</v>
      </c>
      <c r="N52" s="53">
        <v>0.89473684210526316</v>
      </c>
      <c r="O52" s="53">
        <v>0.94736842105263153</v>
      </c>
      <c r="P52" s="53">
        <v>1</v>
      </c>
      <c r="Q52" s="53">
        <v>0.89473684210526316</v>
      </c>
      <c r="R52" s="53">
        <v>0.84210526315789469</v>
      </c>
      <c r="S52" s="53">
        <v>0.52631578947368418</v>
      </c>
      <c r="T52" s="53">
        <v>0.84210526315789469</v>
      </c>
      <c r="U52" s="53">
        <v>0.57894736842105265</v>
      </c>
      <c r="V52" s="53">
        <v>0.63157894736842102</v>
      </c>
      <c r="W52" s="53">
        <v>0.70588235294117652</v>
      </c>
      <c r="X52" s="53">
        <v>0.76470588235294112</v>
      </c>
      <c r="Y52" s="53">
        <v>1</v>
      </c>
      <c r="Z52" s="53">
        <v>0.9375</v>
      </c>
      <c r="AA52" s="53">
        <v>0.73684210526315785</v>
      </c>
      <c r="AB52" s="53">
        <v>0.73684210526315785</v>
      </c>
      <c r="AC52" s="53">
        <v>0.63157894736842102</v>
      </c>
      <c r="AD52" s="53">
        <v>0.78947368421052633</v>
      </c>
      <c r="AE52" s="53">
        <v>0.84210526315789469</v>
      </c>
      <c r="AF52" s="53">
        <v>0.89473684210526316</v>
      </c>
      <c r="AG52" s="53">
        <v>0.68421052631578949</v>
      </c>
      <c r="AH52" s="53">
        <v>0.94736842105263153</v>
      </c>
      <c r="AI52" s="53">
        <v>0.52631578947368418</v>
      </c>
      <c r="AJ52" s="53">
        <v>0.89473684210526316</v>
      </c>
      <c r="AK52" s="53">
        <v>0.78947368421052633</v>
      </c>
      <c r="AL52" s="53">
        <v>0.89473684210526316</v>
      </c>
      <c r="AM52" s="53">
        <v>0.89473684210526316</v>
      </c>
      <c r="AN52" s="53">
        <v>0.68421052631578949</v>
      </c>
      <c r="AO52" s="53">
        <v>0.84210526315789469</v>
      </c>
      <c r="AP52" s="53">
        <v>0.89473684210526316</v>
      </c>
      <c r="AQ52" s="346"/>
      <c r="AR52" s="347"/>
      <c r="AS52" s="347"/>
      <c r="AT52" s="348"/>
      <c r="AU52" s="331"/>
      <c r="AV52" s="331"/>
      <c r="AW52" s="331"/>
      <c r="AX52" s="331"/>
      <c r="AY52" s="331"/>
      <c r="AZ52" s="331"/>
      <c r="BA52" s="331"/>
      <c r="BB52" s="331"/>
    </row>
    <row r="53" spans="1:54" s="5" customFormat="1" x14ac:dyDescent="0.35">
      <c r="A53" s="40"/>
      <c r="B53" s="390"/>
      <c r="C53" s="242">
        <v>2017</v>
      </c>
      <c r="D53" s="192">
        <v>32</v>
      </c>
      <c r="E53" s="192">
        <v>68</v>
      </c>
      <c r="F53" s="260">
        <v>0.47058823529411764</v>
      </c>
      <c r="G53" s="53">
        <v>0.78125</v>
      </c>
      <c r="H53" s="53">
        <v>0.84375</v>
      </c>
      <c r="I53" s="53">
        <v>0.78125</v>
      </c>
      <c r="J53" s="53">
        <v>0.74193548387096775</v>
      </c>
      <c r="K53" s="53">
        <v>0.71875</v>
      </c>
      <c r="L53" s="53">
        <v>0.625</v>
      </c>
      <c r="M53" s="53">
        <v>0.75</v>
      </c>
      <c r="N53" s="53">
        <v>0.84375</v>
      </c>
      <c r="O53" s="53">
        <v>0.77419354838709675</v>
      </c>
      <c r="P53" s="53">
        <v>0.77419354838709675</v>
      </c>
      <c r="Q53" s="53">
        <v>0.6875</v>
      </c>
      <c r="R53" s="53">
        <v>0.74193548387096775</v>
      </c>
      <c r="S53" s="53">
        <v>0.625</v>
      </c>
      <c r="T53" s="53">
        <v>0.75</v>
      </c>
      <c r="U53" s="53">
        <v>0.40625</v>
      </c>
      <c r="V53" s="53">
        <v>0.78125</v>
      </c>
      <c r="W53" s="53">
        <v>0.77419354838709675</v>
      </c>
      <c r="X53" s="53">
        <v>0.74193548387096775</v>
      </c>
      <c r="Y53" s="53">
        <v>0.83870967741935487</v>
      </c>
      <c r="Z53" s="53">
        <v>0.88888888888888884</v>
      </c>
      <c r="AA53" s="53">
        <v>0.78125</v>
      </c>
      <c r="AB53" s="53">
        <v>0.5</v>
      </c>
      <c r="AC53" s="53">
        <v>0.61290322580645162</v>
      </c>
      <c r="AD53" s="53">
        <v>0.71875</v>
      </c>
      <c r="AE53" s="53">
        <v>0.5161290322580645</v>
      </c>
      <c r="AF53" s="53">
        <v>0.77419354838709675</v>
      </c>
      <c r="AG53" s="53">
        <v>0.80645161290322576</v>
      </c>
      <c r="AH53" s="53">
        <v>0.8</v>
      </c>
      <c r="AI53" s="53">
        <v>0.66666666666666663</v>
      </c>
      <c r="AJ53" s="53">
        <v>0.67741935483870963</v>
      </c>
      <c r="AK53" s="53">
        <v>0.64516129032258063</v>
      </c>
      <c r="AL53" s="53">
        <v>0.8</v>
      </c>
      <c r="AM53" s="53">
        <v>0.67741935483870963</v>
      </c>
      <c r="AN53" s="53">
        <v>0.5161290322580645</v>
      </c>
      <c r="AO53" s="53">
        <v>0.70967741935483875</v>
      </c>
      <c r="AP53" s="53">
        <v>0.74193548387096775</v>
      </c>
      <c r="AQ53" s="349"/>
      <c r="AR53" s="350"/>
      <c r="AS53" s="350"/>
      <c r="AT53" s="351"/>
      <c r="AU53" s="331"/>
      <c r="AV53" s="331"/>
      <c r="AW53" s="331"/>
      <c r="AX53" s="331"/>
      <c r="AY53" s="331"/>
      <c r="AZ53" s="331"/>
      <c r="BA53" s="331"/>
      <c r="BB53" s="331"/>
    </row>
    <row r="54" spans="1:54" s="25" customFormat="1" ht="15.5" x14ac:dyDescent="0.35">
      <c r="A54" s="23"/>
      <c r="B54" s="390"/>
      <c r="C54" s="242">
        <v>2018</v>
      </c>
      <c r="D54" s="196">
        <v>33</v>
      </c>
      <c r="E54" s="196">
        <v>72</v>
      </c>
      <c r="F54" s="259">
        <v>0.45833333333333331</v>
      </c>
      <c r="G54" s="53">
        <v>0.93939393939393945</v>
      </c>
      <c r="H54" s="53">
        <v>0.93939393939393945</v>
      </c>
      <c r="I54" s="53">
        <v>0.93939393939393945</v>
      </c>
      <c r="J54" s="53">
        <v>0.90909090909090906</v>
      </c>
      <c r="K54" s="53">
        <v>0.81818181818181823</v>
      </c>
      <c r="L54" s="53">
        <v>0.69696969696969702</v>
      </c>
      <c r="M54" s="53">
        <v>0.71875</v>
      </c>
      <c r="N54" s="53">
        <v>0.87878787878787878</v>
      </c>
      <c r="O54" s="53">
        <v>0.81818181818181823</v>
      </c>
      <c r="P54" s="53">
        <v>0.84848484848484851</v>
      </c>
      <c r="Q54" s="53">
        <v>0.72727272727272729</v>
      </c>
      <c r="R54" s="53">
        <v>0.75</v>
      </c>
      <c r="S54" s="53">
        <v>0.81818181818181823</v>
      </c>
      <c r="T54" s="53">
        <v>0.84848484848484851</v>
      </c>
      <c r="U54" s="53">
        <v>0.27272727272727271</v>
      </c>
      <c r="V54" s="53">
        <v>0.72727272727272729</v>
      </c>
      <c r="W54" s="53">
        <v>0.84375</v>
      </c>
      <c r="X54" s="53">
        <v>0.76666666666666672</v>
      </c>
      <c r="Y54" s="53">
        <v>0.93548387096774188</v>
      </c>
      <c r="Z54" s="53">
        <v>0.81481481481481477</v>
      </c>
      <c r="AA54" s="53">
        <v>0.77419354838709675</v>
      </c>
      <c r="AB54" s="53">
        <v>0.75757575757575757</v>
      </c>
      <c r="AC54" s="53">
        <v>0.75757575757575757</v>
      </c>
      <c r="AD54" s="53">
        <v>0.84848484848484851</v>
      </c>
      <c r="AE54" s="53">
        <v>0.5757575757575758</v>
      </c>
      <c r="AF54" s="53">
        <v>0.78787878787878785</v>
      </c>
      <c r="AG54" s="53">
        <v>0.875</v>
      </c>
      <c r="AH54" s="53">
        <v>0.87878787878787878</v>
      </c>
      <c r="AI54" s="53">
        <v>0.71875</v>
      </c>
      <c r="AJ54" s="53">
        <v>0.90909090909090906</v>
      </c>
      <c r="AK54" s="53">
        <v>0.78125</v>
      </c>
      <c r="AL54" s="53">
        <v>0.84848484848484851</v>
      </c>
      <c r="AM54" s="53">
        <v>0.87878787878787878</v>
      </c>
      <c r="AN54" s="53">
        <v>0.72727272727272729</v>
      </c>
      <c r="AO54" s="53">
        <v>0.75757575757575757</v>
      </c>
      <c r="AP54" s="53">
        <v>0.87878787878787878</v>
      </c>
      <c r="AQ54" s="53">
        <v>0.90909090909090906</v>
      </c>
      <c r="AR54" s="53">
        <v>0.90909090909090906</v>
      </c>
      <c r="AS54" s="53">
        <v>0.78787878787878785</v>
      </c>
      <c r="AT54" s="53">
        <v>0.5</v>
      </c>
      <c r="AU54" s="24"/>
      <c r="AV54" s="24"/>
      <c r="AW54" s="24"/>
      <c r="AX54" s="24"/>
      <c r="AY54" s="24"/>
      <c r="AZ54" s="24"/>
      <c r="BA54" s="24"/>
    </row>
    <row r="55" spans="1:54" s="25" customFormat="1" ht="15.5" x14ac:dyDescent="0.35">
      <c r="A55" s="23"/>
      <c r="B55" s="390"/>
      <c r="C55" s="242">
        <v>2019</v>
      </c>
      <c r="D55" s="196">
        <v>32</v>
      </c>
      <c r="E55" s="196">
        <v>85</v>
      </c>
      <c r="F55" s="259">
        <f>D55/E55</f>
        <v>0.37647058823529411</v>
      </c>
      <c r="G55" s="53">
        <v>0.84375</v>
      </c>
      <c r="H55" s="53">
        <v>0.875</v>
      </c>
      <c r="I55" s="53">
        <v>0.90625</v>
      </c>
      <c r="J55" s="53">
        <v>0.71875</v>
      </c>
      <c r="K55" s="53">
        <v>0.71875</v>
      </c>
      <c r="L55" s="53">
        <v>0.78125</v>
      </c>
      <c r="M55" s="53">
        <v>0.78125</v>
      </c>
      <c r="N55" s="53">
        <v>0.84375</v>
      </c>
      <c r="O55" s="53">
        <v>0.6875</v>
      </c>
      <c r="P55" s="53">
        <v>0.6875</v>
      </c>
      <c r="Q55" s="53">
        <v>0.75</v>
      </c>
      <c r="R55" s="53">
        <v>0.8125</v>
      </c>
      <c r="S55" s="53">
        <v>0.6875</v>
      </c>
      <c r="T55" s="53">
        <v>0.78125</v>
      </c>
      <c r="U55" s="53">
        <v>0.625</v>
      </c>
      <c r="V55" s="53">
        <v>0.65625</v>
      </c>
      <c r="W55" s="53">
        <v>0.74193548387096775</v>
      </c>
      <c r="X55" s="53">
        <v>0.75</v>
      </c>
      <c r="Y55" s="53">
        <v>0.96875</v>
      </c>
      <c r="Z55" s="53">
        <v>0.86206896551724133</v>
      </c>
      <c r="AA55" s="53">
        <v>0.875</v>
      </c>
      <c r="AB55" s="53">
        <v>0.7857142857142857</v>
      </c>
      <c r="AC55" s="53">
        <v>0.8125</v>
      </c>
      <c r="AD55" s="53">
        <v>0.65625</v>
      </c>
      <c r="AE55" s="53">
        <v>0.625</v>
      </c>
      <c r="AF55" s="53">
        <v>0.625</v>
      </c>
      <c r="AG55" s="53">
        <v>0.84375</v>
      </c>
      <c r="AH55" s="53">
        <v>0.90625</v>
      </c>
      <c r="AI55" s="53">
        <v>0.78125</v>
      </c>
      <c r="AJ55" s="53">
        <v>0.78125</v>
      </c>
      <c r="AK55" s="53">
        <v>0.71875</v>
      </c>
      <c r="AL55" s="53">
        <v>0.84375</v>
      </c>
      <c r="AM55" s="53">
        <v>0.84375</v>
      </c>
      <c r="AN55" s="53">
        <v>0.70967741935483875</v>
      </c>
      <c r="AO55" s="53">
        <v>0.75</v>
      </c>
      <c r="AP55" s="53">
        <v>0.71875</v>
      </c>
      <c r="AQ55" s="53">
        <v>0.93548387096774188</v>
      </c>
      <c r="AR55" s="53">
        <v>0.9</v>
      </c>
      <c r="AS55" s="53">
        <v>0.6333333333333333</v>
      </c>
      <c r="AT55" s="53" t="s">
        <v>66</v>
      </c>
      <c r="AU55" s="24"/>
      <c r="AV55" s="24"/>
      <c r="AW55" s="24"/>
      <c r="AX55" s="24"/>
      <c r="AY55" s="24"/>
      <c r="AZ55" s="24"/>
      <c r="BA55" s="24"/>
    </row>
    <row r="56" spans="1:54" s="25" customFormat="1" ht="15.5" x14ac:dyDescent="0.35">
      <c r="A56" s="23"/>
      <c r="B56" s="390"/>
      <c r="C56" s="242">
        <v>2020</v>
      </c>
      <c r="D56" s="196">
        <v>31</v>
      </c>
      <c r="E56" s="196">
        <v>94</v>
      </c>
      <c r="F56" s="259">
        <f>D56/E56</f>
        <v>0.32978723404255317</v>
      </c>
      <c r="G56" s="53">
        <v>0.9</v>
      </c>
      <c r="H56" s="53">
        <v>0.93300000000000005</v>
      </c>
      <c r="I56" s="53">
        <v>0.9</v>
      </c>
      <c r="J56" s="53">
        <v>0.9</v>
      </c>
      <c r="K56" s="53">
        <v>0.9</v>
      </c>
      <c r="L56" s="53">
        <v>0.8</v>
      </c>
      <c r="M56" s="53">
        <v>0.86670000000000003</v>
      </c>
      <c r="N56" s="53">
        <v>0.86670000000000003</v>
      </c>
      <c r="O56" s="53">
        <v>0.9</v>
      </c>
      <c r="P56" s="53">
        <v>0.86670000000000003</v>
      </c>
      <c r="Q56" s="53">
        <v>0.8</v>
      </c>
      <c r="R56" s="53">
        <v>0.9</v>
      </c>
      <c r="S56" s="53">
        <v>0.7419</v>
      </c>
      <c r="T56" s="53">
        <v>0.76670000000000005</v>
      </c>
      <c r="U56" s="53">
        <v>0.63329999999999997</v>
      </c>
      <c r="V56" s="53">
        <v>0.8</v>
      </c>
      <c r="W56" s="53">
        <v>0.83299999999999996</v>
      </c>
      <c r="X56" s="53">
        <v>0.9</v>
      </c>
      <c r="Y56" s="53">
        <v>0.93300000000000005</v>
      </c>
      <c r="Z56" s="53">
        <v>0.89659999999999995</v>
      </c>
      <c r="AA56" s="53">
        <v>0.76670000000000005</v>
      </c>
      <c r="AB56" s="53">
        <v>0.8</v>
      </c>
      <c r="AC56" s="53">
        <v>0.73299999999999998</v>
      </c>
      <c r="AD56" s="53">
        <v>0.86670000000000003</v>
      </c>
      <c r="AE56" s="53">
        <v>0.66669999999999996</v>
      </c>
      <c r="AF56" s="53">
        <v>0.83299999999999996</v>
      </c>
      <c r="AG56" s="53">
        <v>0.83299999999999996</v>
      </c>
      <c r="AH56" s="53">
        <v>0.73299999999999998</v>
      </c>
      <c r="AI56" s="53">
        <v>0.73299999999999998</v>
      </c>
      <c r="AJ56" s="53">
        <v>0.83299999999999996</v>
      </c>
      <c r="AK56" s="53">
        <v>0.76670000000000005</v>
      </c>
      <c r="AL56" s="53">
        <v>0.86670000000000003</v>
      </c>
      <c r="AM56" s="53">
        <v>0.75860000000000005</v>
      </c>
      <c r="AN56" s="53">
        <v>0.8276</v>
      </c>
      <c r="AO56" s="53">
        <v>0.83299999999999996</v>
      </c>
      <c r="AP56" s="53">
        <v>0.86670000000000003</v>
      </c>
      <c r="AQ56" s="53">
        <v>0.93300000000000005</v>
      </c>
      <c r="AR56" s="53">
        <v>0.93300000000000005</v>
      </c>
      <c r="AS56" s="53">
        <v>0.89659999999999995</v>
      </c>
      <c r="AT56" s="53" t="s">
        <v>66</v>
      </c>
      <c r="AU56" s="24"/>
      <c r="AV56" s="24"/>
      <c r="AW56" s="24"/>
      <c r="AX56" s="24"/>
      <c r="AY56" s="24"/>
      <c r="AZ56" s="24"/>
      <c r="BA56" s="24"/>
    </row>
    <row r="57" spans="1:54" ht="15.65" customHeight="1" x14ac:dyDescent="0.35">
      <c r="B57" s="391"/>
      <c r="C57" s="384" t="s">
        <v>159</v>
      </c>
      <c r="D57" s="385"/>
      <c r="E57" s="385"/>
      <c r="F57" s="385"/>
      <c r="G57" s="33">
        <f>G56-G55</f>
        <v>5.6250000000000022E-2</v>
      </c>
      <c r="H57" s="33">
        <f t="shared" ref="H57:AS57" si="3">H56-H55</f>
        <v>5.8000000000000052E-2</v>
      </c>
      <c r="I57" s="33">
        <f t="shared" si="3"/>
        <v>-6.2499999999999778E-3</v>
      </c>
      <c r="J57" s="33">
        <f t="shared" si="3"/>
        <v>0.18125000000000002</v>
      </c>
      <c r="K57" s="33">
        <f t="shared" si="3"/>
        <v>0.18125000000000002</v>
      </c>
      <c r="L57" s="33">
        <f t="shared" si="3"/>
        <v>1.8750000000000044E-2</v>
      </c>
      <c r="M57" s="33">
        <f t="shared" si="3"/>
        <v>8.5450000000000026E-2</v>
      </c>
      <c r="N57" s="33">
        <f t="shared" si="3"/>
        <v>2.2950000000000026E-2</v>
      </c>
      <c r="O57" s="33">
        <f t="shared" si="3"/>
        <v>0.21250000000000002</v>
      </c>
      <c r="P57" s="33">
        <f t="shared" si="3"/>
        <v>0.17920000000000003</v>
      </c>
      <c r="Q57" s="33">
        <f t="shared" si="3"/>
        <v>5.0000000000000044E-2</v>
      </c>
      <c r="R57" s="33">
        <f t="shared" si="3"/>
        <v>8.7500000000000022E-2</v>
      </c>
      <c r="S57" s="33">
        <f t="shared" si="3"/>
        <v>5.4400000000000004E-2</v>
      </c>
      <c r="T57" s="33">
        <f t="shared" si="3"/>
        <v>-1.4549999999999952E-2</v>
      </c>
      <c r="U57" s="33">
        <f t="shared" si="3"/>
        <v>8.2999999999999741E-3</v>
      </c>
      <c r="V57" s="33">
        <f t="shared" si="3"/>
        <v>0.14375000000000004</v>
      </c>
      <c r="W57" s="33">
        <f t="shared" si="3"/>
        <v>9.1064516129032214E-2</v>
      </c>
      <c r="X57" s="33">
        <f t="shared" si="3"/>
        <v>0.15000000000000002</v>
      </c>
      <c r="Y57" s="33">
        <f t="shared" si="3"/>
        <v>-3.5749999999999948E-2</v>
      </c>
      <c r="Z57" s="33">
        <f t="shared" si="3"/>
        <v>3.4531034482758627E-2</v>
      </c>
      <c r="AA57" s="33">
        <f t="shared" si="3"/>
        <v>-0.10829999999999995</v>
      </c>
      <c r="AB57" s="33">
        <f t="shared" si="3"/>
        <v>1.4285714285714346E-2</v>
      </c>
      <c r="AC57" s="33">
        <f t="shared" si="3"/>
        <v>-7.9500000000000015E-2</v>
      </c>
      <c r="AD57" s="33">
        <f t="shared" si="3"/>
        <v>0.21045000000000003</v>
      </c>
      <c r="AE57" s="33">
        <f t="shared" si="3"/>
        <v>4.1699999999999959E-2</v>
      </c>
      <c r="AF57" s="33">
        <f t="shared" si="3"/>
        <v>0.20799999999999996</v>
      </c>
      <c r="AG57" s="33">
        <f t="shared" si="3"/>
        <v>-1.0750000000000037E-2</v>
      </c>
      <c r="AH57" s="33">
        <f t="shared" si="3"/>
        <v>-0.17325000000000002</v>
      </c>
      <c r="AI57" s="33">
        <f t="shared" si="3"/>
        <v>-4.8250000000000015E-2</v>
      </c>
      <c r="AJ57" s="33">
        <f t="shared" si="3"/>
        <v>5.1749999999999963E-2</v>
      </c>
      <c r="AK57" s="33">
        <f t="shared" si="3"/>
        <v>4.7950000000000048E-2</v>
      </c>
      <c r="AL57" s="33">
        <f t="shared" si="3"/>
        <v>2.2950000000000026E-2</v>
      </c>
      <c r="AM57" s="33">
        <f t="shared" si="3"/>
        <v>-8.5149999999999948E-2</v>
      </c>
      <c r="AN57" s="33">
        <f t="shared" si="3"/>
        <v>0.11792258064516126</v>
      </c>
      <c r="AO57" s="33">
        <f t="shared" si="3"/>
        <v>8.2999999999999963E-2</v>
      </c>
      <c r="AP57" s="33">
        <f t="shared" si="3"/>
        <v>0.14795000000000003</v>
      </c>
      <c r="AQ57" s="33">
        <f t="shared" si="3"/>
        <v>-2.4838709677418302E-3</v>
      </c>
      <c r="AR57" s="33">
        <f t="shared" si="3"/>
        <v>3.3000000000000029E-2</v>
      </c>
      <c r="AS57" s="33">
        <f t="shared" si="3"/>
        <v>0.26326666666666665</v>
      </c>
      <c r="AT57" s="53" t="s">
        <v>66</v>
      </c>
      <c r="AZ57" s="83"/>
      <c r="BA57" s="83"/>
      <c r="BB57" s="83"/>
    </row>
    <row r="58" spans="1:54" s="5" customFormat="1" x14ac:dyDescent="0.35">
      <c r="A58" s="40"/>
      <c r="B58" s="107"/>
      <c r="C58" s="21"/>
      <c r="D58" s="21"/>
      <c r="E58" s="21"/>
      <c r="F58" s="162"/>
      <c r="G58" s="41"/>
      <c r="H58" s="41"/>
      <c r="I58" s="41"/>
      <c r="J58" s="42"/>
      <c r="K58" s="41"/>
      <c r="L58" s="41"/>
      <c r="M58" s="41"/>
      <c r="N58" s="42"/>
      <c r="O58" s="42"/>
      <c r="P58" s="42"/>
      <c r="Q58" s="42"/>
      <c r="R58" s="42"/>
      <c r="S58" s="41"/>
      <c r="T58" s="41"/>
      <c r="U58" s="41"/>
      <c r="V58" s="41"/>
      <c r="W58" s="41"/>
      <c r="X58" s="42"/>
      <c r="Y58" s="41"/>
      <c r="Z58" s="41"/>
      <c r="AA58" s="41"/>
      <c r="AB58" s="41"/>
      <c r="AC58" s="41"/>
      <c r="AD58" s="42"/>
      <c r="AE58" s="42"/>
      <c r="AF58" s="41"/>
      <c r="AG58" s="41"/>
      <c r="AH58" s="41"/>
      <c r="AI58" s="42"/>
      <c r="AJ58" s="41"/>
      <c r="AK58" s="42"/>
      <c r="AL58" s="41"/>
      <c r="AM58" s="42"/>
      <c r="AN58" s="42"/>
      <c r="AO58" s="42"/>
      <c r="AP58" s="4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</row>
    <row r="59" spans="1:54" s="5" customFormat="1" hidden="1" x14ac:dyDescent="0.35">
      <c r="A59" s="40"/>
      <c r="B59" s="103"/>
      <c r="C59" s="52">
        <v>2010</v>
      </c>
      <c r="D59" s="52"/>
      <c r="E59" s="52"/>
      <c r="F59" s="167"/>
      <c r="G59" s="32">
        <v>0.82499999999999996</v>
      </c>
      <c r="H59" s="32">
        <v>0.75</v>
      </c>
      <c r="I59" s="32">
        <v>0.7</v>
      </c>
      <c r="J59" s="16" t="s">
        <v>52</v>
      </c>
      <c r="K59" s="10" t="s">
        <v>52</v>
      </c>
      <c r="L59" s="32">
        <v>0.8</v>
      </c>
      <c r="M59" s="32">
        <v>0.75</v>
      </c>
      <c r="N59" s="16" t="s">
        <v>52</v>
      </c>
      <c r="O59" s="16" t="s">
        <v>52</v>
      </c>
      <c r="P59" s="16" t="s">
        <v>52</v>
      </c>
      <c r="Q59" s="16" t="s">
        <v>52</v>
      </c>
      <c r="R59" s="16" t="s">
        <v>52</v>
      </c>
      <c r="S59" s="32">
        <v>0.51282051282051277</v>
      </c>
      <c r="T59" s="32">
        <v>0.61538461538461542</v>
      </c>
      <c r="U59" s="32">
        <v>0.4358974358974359</v>
      </c>
      <c r="V59" s="10" t="s">
        <v>52</v>
      </c>
      <c r="W59" s="32">
        <v>0.71052631578947367</v>
      </c>
      <c r="X59" s="16" t="s">
        <v>52</v>
      </c>
      <c r="Y59" s="32">
        <v>0.78947368421052633</v>
      </c>
      <c r="Z59" s="32">
        <v>0.71052631578947367</v>
      </c>
      <c r="AA59" s="32">
        <v>0.58974358974358976</v>
      </c>
      <c r="AB59" s="32">
        <v>0.61538461538461542</v>
      </c>
      <c r="AC59" s="32">
        <v>0.5</v>
      </c>
      <c r="AD59" s="16" t="s">
        <v>52</v>
      </c>
      <c r="AE59" s="16" t="s">
        <v>52</v>
      </c>
      <c r="AF59" s="32">
        <v>0.6</v>
      </c>
      <c r="AG59" s="32">
        <v>0.71052631578947367</v>
      </c>
      <c r="AH59" s="32">
        <v>0.46153846153846156</v>
      </c>
      <c r="AI59" s="16" t="s">
        <v>52</v>
      </c>
      <c r="AJ59" s="32">
        <v>0.76315789473684215</v>
      </c>
      <c r="AK59" s="16" t="s">
        <v>52</v>
      </c>
      <c r="AL59" s="32">
        <v>0.72499999999999998</v>
      </c>
      <c r="AM59" s="16" t="s">
        <v>52</v>
      </c>
      <c r="AN59" s="16" t="s">
        <v>52</v>
      </c>
      <c r="AO59" s="16" t="s">
        <v>52</v>
      </c>
      <c r="AP59" s="10" t="s">
        <v>52</v>
      </c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</row>
    <row r="60" spans="1:54" s="5" customFormat="1" hidden="1" x14ac:dyDescent="0.35">
      <c r="A60" s="40"/>
      <c r="B60" s="219" t="s">
        <v>88</v>
      </c>
      <c r="C60" s="242">
        <v>2011</v>
      </c>
      <c r="D60" s="192">
        <v>13</v>
      </c>
      <c r="E60" s="192"/>
      <c r="F60" s="165" t="s">
        <v>52</v>
      </c>
      <c r="G60" s="32">
        <v>0.76923076923076927</v>
      </c>
      <c r="H60" s="32">
        <v>0.92307692307692313</v>
      </c>
      <c r="I60" s="32">
        <v>0.84615384615384615</v>
      </c>
      <c r="J60" s="16" t="s">
        <v>52</v>
      </c>
      <c r="K60" s="10" t="s">
        <v>52</v>
      </c>
      <c r="L60" s="32">
        <v>0.76923076923076927</v>
      </c>
      <c r="M60" s="32">
        <v>0.76923076923076927</v>
      </c>
      <c r="N60" s="16" t="s">
        <v>52</v>
      </c>
      <c r="O60" s="16" t="s">
        <v>52</v>
      </c>
      <c r="P60" s="16" t="s">
        <v>52</v>
      </c>
      <c r="Q60" s="16" t="s">
        <v>52</v>
      </c>
      <c r="R60" s="16" t="s">
        <v>52</v>
      </c>
      <c r="S60" s="32">
        <v>0.61538461538461542</v>
      </c>
      <c r="T60" s="32">
        <v>0.46153846153846156</v>
      </c>
      <c r="U60" s="32">
        <v>0.53846153846153844</v>
      </c>
      <c r="V60" s="10" t="s">
        <v>52</v>
      </c>
      <c r="W60" s="32">
        <v>0.76923076923076927</v>
      </c>
      <c r="X60" s="16" t="s">
        <v>52</v>
      </c>
      <c r="Y60" s="32">
        <v>0.84615384615384615</v>
      </c>
      <c r="Z60" s="32">
        <v>0.76923076923076927</v>
      </c>
      <c r="AA60" s="32">
        <v>0.84615384615384615</v>
      </c>
      <c r="AB60" s="32">
        <v>0.92307692307692313</v>
      </c>
      <c r="AC60" s="32">
        <v>0.84615384615384615</v>
      </c>
      <c r="AD60" s="16" t="s">
        <v>52</v>
      </c>
      <c r="AE60" s="16" t="s">
        <v>52</v>
      </c>
      <c r="AF60" s="32">
        <v>0.76923076923076927</v>
      </c>
      <c r="AG60" s="32">
        <v>0.84615384615384615</v>
      </c>
      <c r="AH60" s="32">
        <v>0.61538461538461542</v>
      </c>
      <c r="AI60" s="16" t="s">
        <v>52</v>
      </c>
      <c r="AJ60" s="32">
        <v>0.92307692307692313</v>
      </c>
      <c r="AK60" s="16" t="s">
        <v>52</v>
      </c>
      <c r="AL60" s="32">
        <v>0.92307692307692313</v>
      </c>
      <c r="AM60" s="16" t="s">
        <v>52</v>
      </c>
      <c r="AN60" s="16" t="s">
        <v>52</v>
      </c>
      <c r="AO60" s="16" t="s">
        <v>52</v>
      </c>
      <c r="AP60" s="10" t="s">
        <v>52</v>
      </c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</row>
    <row r="61" spans="1:54" s="5" customFormat="1" hidden="1" x14ac:dyDescent="0.35">
      <c r="A61" s="40"/>
      <c r="B61" s="389" t="s">
        <v>88</v>
      </c>
      <c r="C61" s="242">
        <v>2012</v>
      </c>
      <c r="D61" s="192">
        <v>22</v>
      </c>
      <c r="E61" s="192"/>
      <c r="F61" s="165">
        <v>0.4</v>
      </c>
      <c r="G61" s="32">
        <v>0.80952380952380953</v>
      </c>
      <c r="H61" s="32">
        <v>0.66666666666666663</v>
      </c>
      <c r="I61" s="32">
        <v>0.8571428571428571</v>
      </c>
      <c r="J61" s="16" t="s">
        <v>52</v>
      </c>
      <c r="K61" s="10" t="s">
        <v>52</v>
      </c>
      <c r="L61" s="32">
        <v>0.5714285714285714</v>
      </c>
      <c r="M61" s="32">
        <v>0.7142857142857143</v>
      </c>
      <c r="N61" s="16" t="s">
        <v>52</v>
      </c>
      <c r="O61" s="16" t="s">
        <v>52</v>
      </c>
      <c r="P61" s="16" t="s">
        <v>52</v>
      </c>
      <c r="Q61" s="16" t="s">
        <v>52</v>
      </c>
      <c r="R61" s="16" t="s">
        <v>52</v>
      </c>
      <c r="S61" s="32">
        <v>0.76190476190476186</v>
      </c>
      <c r="T61" s="32">
        <v>0.66666666666666663</v>
      </c>
      <c r="U61" s="32">
        <v>0.52380952380952384</v>
      </c>
      <c r="V61" s="10" t="s">
        <v>52</v>
      </c>
      <c r="W61" s="32">
        <v>0.7</v>
      </c>
      <c r="X61" s="16" t="s">
        <v>52</v>
      </c>
      <c r="Y61" s="32">
        <v>0.85</v>
      </c>
      <c r="Z61" s="32">
        <v>0.65</v>
      </c>
      <c r="AA61" s="32">
        <v>0.75</v>
      </c>
      <c r="AB61" s="32">
        <v>0.76190476190476186</v>
      </c>
      <c r="AC61" s="32">
        <v>0.8571428571428571</v>
      </c>
      <c r="AD61" s="16" t="s">
        <v>52</v>
      </c>
      <c r="AE61" s="16" t="s">
        <v>52</v>
      </c>
      <c r="AF61" s="32">
        <v>0.76190476190476186</v>
      </c>
      <c r="AG61" s="32">
        <v>0.80952380952380953</v>
      </c>
      <c r="AH61" s="32">
        <v>0.80952380952380953</v>
      </c>
      <c r="AI61" s="16" t="s">
        <v>52</v>
      </c>
      <c r="AJ61" s="32">
        <v>0.7142857142857143</v>
      </c>
      <c r="AK61" s="16" t="s">
        <v>52</v>
      </c>
      <c r="AL61" s="32">
        <v>0.86363636363636365</v>
      </c>
      <c r="AM61" s="16" t="s">
        <v>52</v>
      </c>
      <c r="AN61" s="16" t="s">
        <v>52</v>
      </c>
      <c r="AO61" s="16" t="s">
        <v>52</v>
      </c>
      <c r="AP61" s="10" t="s">
        <v>52</v>
      </c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</row>
    <row r="62" spans="1:54" s="5" customFormat="1" hidden="1" x14ac:dyDescent="0.35">
      <c r="A62" s="40"/>
      <c r="B62" s="390"/>
      <c r="C62" s="242">
        <v>2013</v>
      </c>
      <c r="D62" s="192">
        <v>33</v>
      </c>
      <c r="E62" s="192">
        <v>94</v>
      </c>
      <c r="F62" s="259">
        <v>0.35106382978723405</v>
      </c>
      <c r="G62" s="34">
        <v>0.75757575757575757</v>
      </c>
      <c r="H62" s="34">
        <v>0.87878787878787878</v>
      </c>
      <c r="I62" s="34">
        <v>0.78787878787878785</v>
      </c>
      <c r="J62" s="16" t="s">
        <v>52</v>
      </c>
      <c r="K62" s="12" t="s">
        <v>52</v>
      </c>
      <c r="L62" s="34">
        <v>0.63636363636363635</v>
      </c>
      <c r="M62" s="34">
        <v>0.66666666666666663</v>
      </c>
      <c r="N62" s="16" t="s">
        <v>52</v>
      </c>
      <c r="O62" s="16" t="s">
        <v>52</v>
      </c>
      <c r="P62" s="16" t="s">
        <v>52</v>
      </c>
      <c r="Q62" s="16" t="s">
        <v>52</v>
      </c>
      <c r="R62" s="16" t="s">
        <v>52</v>
      </c>
      <c r="S62" s="34">
        <v>0.63636363636363635</v>
      </c>
      <c r="T62" s="34">
        <v>0.54545454545454541</v>
      </c>
      <c r="U62" s="34">
        <v>0.33333333333333331</v>
      </c>
      <c r="V62" s="12" t="s">
        <v>52</v>
      </c>
      <c r="W62" s="34">
        <v>0.63636363636363635</v>
      </c>
      <c r="X62" s="16" t="s">
        <v>52</v>
      </c>
      <c r="Y62" s="34">
        <v>0.87878787878787878</v>
      </c>
      <c r="Z62" s="34">
        <v>0.69696969696969702</v>
      </c>
      <c r="AA62" s="34">
        <v>0.66666666666666663</v>
      </c>
      <c r="AB62" s="34">
        <v>0.63636363636363635</v>
      </c>
      <c r="AC62" s="34">
        <v>0.63636363636363635</v>
      </c>
      <c r="AD62" s="16" t="s">
        <v>52</v>
      </c>
      <c r="AE62" s="16" t="s">
        <v>52</v>
      </c>
      <c r="AF62" s="34">
        <v>0.84848484848484851</v>
      </c>
      <c r="AG62" s="34">
        <v>0.63636363636363635</v>
      </c>
      <c r="AH62" s="34">
        <v>0.6333333333333333</v>
      </c>
      <c r="AI62" s="16" t="s">
        <v>52</v>
      </c>
      <c r="AJ62" s="34">
        <v>0.72727272727272729</v>
      </c>
      <c r="AK62" s="16" t="s">
        <v>52</v>
      </c>
      <c r="AL62" s="34">
        <v>0.81818181818181823</v>
      </c>
      <c r="AM62" s="16" t="s">
        <v>52</v>
      </c>
      <c r="AN62" s="16" t="s">
        <v>52</v>
      </c>
      <c r="AO62" s="16" t="s">
        <v>52</v>
      </c>
      <c r="AP62" s="12" t="s">
        <v>52</v>
      </c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</row>
    <row r="63" spans="1:54" s="5" customFormat="1" x14ac:dyDescent="0.35">
      <c r="A63" s="40"/>
      <c r="B63" s="390"/>
      <c r="C63" s="242">
        <v>2014</v>
      </c>
      <c r="D63" s="192">
        <v>15</v>
      </c>
      <c r="E63" s="262">
        <v>54.705882352941181</v>
      </c>
      <c r="F63" s="259">
        <v>0.27419354838709675</v>
      </c>
      <c r="G63" s="33">
        <v>0.8</v>
      </c>
      <c r="H63" s="33">
        <v>0.8666666666666667</v>
      </c>
      <c r="I63" s="33">
        <v>0.66666666666666663</v>
      </c>
      <c r="J63" s="33">
        <v>0.8</v>
      </c>
      <c r="K63" s="33">
        <v>0.66666666666666663</v>
      </c>
      <c r="L63" s="33">
        <v>0.46666666666666667</v>
      </c>
      <c r="M63" s="33">
        <v>0.6</v>
      </c>
      <c r="N63" s="33">
        <v>0.8</v>
      </c>
      <c r="O63" s="33">
        <v>0.53333333333333333</v>
      </c>
      <c r="P63" s="33">
        <v>0.66666666666666663</v>
      </c>
      <c r="Q63" s="33">
        <v>0.9285714285714286</v>
      </c>
      <c r="R63" s="33">
        <v>0.53333333333333333</v>
      </c>
      <c r="S63" s="33">
        <v>0.5714285714285714</v>
      </c>
      <c r="T63" s="33">
        <v>0.6428571428571429</v>
      </c>
      <c r="U63" s="33">
        <v>0.33333333333333331</v>
      </c>
      <c r="V63" s="33">
        <v>0.53333333333333333</v>
      </c>
      <c r="W63" s="33">
        <v>0.6428571428571429</v>
      </c>
      <c r="X63" s="33">
        <v>0.7142857142857143</v>
      </c>
      <c r="Y63" s="33">
        <v>0.9285714285714286</v>
      </c>
      <c r="Z63" s="33">
        <v>0.7857142857142857</v>
      </c>
      <c r="AA63" s="33">
        <v>0.7857142857142857</v>
      </c>
      <c r="AB63" s="33">
        <v>0.5</v>
      </c>
      <c r="AC63" s="33">
        <v>0.66666666666666663</v>
      </c>
      <c r="AD63" s="33">
        <v>0.6</v>
      </c>
      <c r="AE63" s="33">
        <v>0.53846153846153844</v>
      </c>
      <c r="AF63" s="33">
        <v>0.7857142857142857</v>
      </c>
      <c r="AG63" s="33">
        <v>0.8666666666666667</v>
      </c>
      <c r="AH63" s="33">
        <v>0.66666666666666663</v>
      </c>
      <c r="AI63" s="33">
        <v>0.93333333333333335</v>
      </c>
      <c r="AJ63" s="33">
        <v>0.8</v>
      </c>
      <c r="AK63" s="33">
        <v>0.73333333333333328</v>
      </c>
      <c r="AL63" s="33">
        <v>0.8666666666666667</v>
      </c>
      <c r="AM63" s="33">
        <v>0.8</v>
      </c>
      <c r="AN63" s="33">
        <v>0.73333333333333328</v>
      </c>
      <c r="AO63" s="33">
        <v>0.7857142857142857</v>
      </c>
      <c r="AP63" s="33">
        <v>0.73333333333333328</v>
      </c>
      <c r="AQ63" s="343" t="s">
        <v>54</v>
      </c>
      <c r="AR63" s="344"/>
      <c r="AS63" s="344"/>
      <c r="AT63" s="345"/>
      <c r="AU63" s="331"/>
      <c r="AV63" s="331"/>
      <c r="AW63" s="331"/>
      <c r="AX63" s="331"/>
      <c r="AY63" s="331"/>
      <c r="AZ63" s="331"/>
      <c r="BA63" s="331"/>
      <c r="BB63" s="331"/>
    </row>
    <row r="64" spans="1:54" s="5" customFormat="1" x14ac:dyDescent="0.35">
      <c r="A64" s="40"/>
      <c r="B64" s="390"/>
      <c r="C64" s="242">
        <v>2015</v>
      </c>
      <c r="D64" s="192">
        <v>28</v>
      </c>
      <c r="E64" s="192">
        <v>61</v>
      </c>
      <c r="F64" s="259">
        <v>0.45901639344262296</v>
      </c>
      <c r="G64" s="34">
        <v>0.6428571428571429</v>
      </c>
      <c r="H64" s="34">
        <v>0.6785714285714286</v>
      </c>
      <c r="I64" s="34">
        <v>0.6071428571428571</v>
      </c>
      <c r="J64" s="34">
        <v>0.5714285714285714</v>
      </c>
      <c r="K64" s="34">
        <v>0.4642857142857143</v>
      </c>
      <c r="L64" s="34">
        <v>0.5357142857142857</v>
      </c>
      <c r="M64" s="34">
        <v>0.5357142857142857</v>
      </c>
      <c r="N64" s="34">
        <v>0.6071428571428571</v>
      </c>
      <c r="O64" s="34">
        <v>0.6428571428571429</v>
      </c>
      <c r="P64" s="34">
        <v>0.6785714285714286</v>
      </c>
      <c r="Q64" s="34">
        <v>0.5</v>
      </c>
      <c r="R64" s="34">
        <v>0.42857142857142855</v>
      </c>
      <c r="S64" s="34">
        <v>0.5714285714285714</v>
      </c>
      <c r="T64" s="34">
        <v>0.5714285714285714</v>
      </c>
      <c r="U64" s="34">
        <v>0.39285714285714285</v>
      </c>
      <c r="V64" s="34">
        <v>0.35714285714285715</v>
      </c>
      <c r="W64" s="34">
        <v>0.6</v>
      </c>
      <c r="X64" s="34">
        <v>0.52</v>
      </c>
      <c r="Y64" s="34">
        <v>0.84</v>
      </c>
      <c r="Z64" s="34">
        <v>0.5714285714285714</v>
      </c>
      <c r="AA64" s="34">
        <v>0.5357142857142857</v>
      </c>
      <c r="AB64" s="34">
        <v>0.51851851851851849</v>
      </c>
      <c r="AC64" s="34">
        <v>0.44444444444444442</v>
      </c>
      <c r="AD64" s="34">
        <v>0.37037037037037035</v>
      </c>
      <c r="AE64" s="34">
        <v>0.25925925925925924</v>
      </c>
      <c r="AF64" s="34">
        <v>0.66666666666666663</v>
      </c>
      <c r="AG64" s="34">
        <v>0.81481481481481477</v>
      </c>
      <c r="AH64" s="34">
        <v>0.55555555555555558</v>
      </c>
      <c r="AI64" s="34">
        <v>0.80769230769230771</v>
      </c>
      <c r="AJ64" s="34">
        <v>0.70370370370370372</v>
      </c>
      <c r="AK64" s="34">
        <v>0.48148148148148145</v>
      </c>
      <c r="AL64" s="34">
        <v>0.7407407407407407</v>
      </c>
      <c r="AM64" s="34">
        <v>0.48148148148148145</v>
      </c>
      <c r="AN64" s="34">
        <v>0.44444444444444442</v>
      </c>
      <c r="AO64" s="34">
        <v>0.51851851851851849</v>
      </c>
      <c r="AP64" s="34">
        <v>0.5</v>
      </c>
      <c r="AQ64" s="346"/>
      <c r="AR64" s="347"/>
      <c r="AS64" s="347"/>
      <c r="AT64" s="348"/>
      <c r="AU64" s="331"/>
      <c r="AV64" s="331"/>
      <c r="AW64" s="331"/>
      <c r="AX64" s="331"/>
      <c r="AY64" s="331"/>
      <c r="AZ64" s="331"/>
      <c r="BA64" s="331"/>
      <c r="BB64" s="331"/>
    </row>
    <row r="65" spans="1:54" s="5" customFormat="1" x14ac:dyDescent="0.35">
      <c r="A65" s="40"/>
      <c r="B65" s="390"/>
      <c r="C65" s="242">
        <v>2016</v>
      </c>
      <c r="D65" s="192">
        <v>21</v>
      </c>
      <c r="E65" s="192">
        <v>52</v>
      </c>
      <c r="F65" s="259">
        <v>0.40384615384615385</v>
      </c>
      <c r="G65" s="53">
        <v>0.76190476190476186</v>
      </c>
      <c r="H65" s="53">
        <v>0.7142857142857143</v>
      </c>
      <c r="I65" s="53">
        <v>0.80952380952380953</v>
      </c>
      <c r="J65" s="53">
        <v>0.8571428571428571</v>
      </c>
      <c r="K65" s="53">
        <v>0.61904761904761907</v>
      </c>
      <c r="L65" s="53">
        <v>0.66666666666666663</v>
      </c>
      <c r="M65" s="53">
        <v>0.7142857142857143</v>
      </c>
      <c r="N65" s="53">
        <v>0.76190476190476186</v>
      </c>
      <c r="O65" s="53">
        <v>0.66666666666666663</v>
      </c>
      <c r="P65" s="53">
        <v>0.8571428571428571</v>
      </c>
      <c r="Q65" s="53">
        <v>0.38095238095238093</v>
      </c>
      <c r="R65" s="53">
        <v>0.66666666666666663</v>
      </c>
      <c r="S65" s="53">
        <v>0.76190476190476186</v>
      </c>
      <c r="T65" s="53">
        <v>0.66666666666666663</v>
      </c>
      <c r="U65" s="53">
        <v>0.42857142857142855</v>
      </c>
      <c r="V65" s="53">
        <v>0.38095238095238093</v>
      </c>
      <c r="W65" s="53">
        <v>0.85</v>
      </c>
      <c r="X65" s="53">
        <v>0.8</v>
      </c>
      <c r="Y65" s="53">
        <v>0.95</v>
      </c>
      <c r="Z65" s="53">
        <v>0.9</v>
      </c>
      <c r="AA65" s="53">
        <v>0.61904761904761907</v>
      </c>
      <c r="AB65" s="53">
        <v>0.80952380952380953</v>
      </c>
      <c r="AC65" s="53">
        <v>0.61904761904761907</v>
      </c>
      <c r="AD65" s="53">
        <v>0.61904761904761907</v>
      </c>
      <c r="AE65" s="53">
        <v>0.42857142857142855</v>
      </c>
      <c r="AF65" s="53">
        <v>0.76190476190476186</v>
      </c>
      <c r="AG65" s="53">
        <v>0.7</v>
      </c>
      <c r="AH65" s="53">
        <v>0.52380952380952384</v>
      </c>
      <c r="AI65" s="53">
        <v>0.7142857142857143</v>
      </c>
      <c r="AJ65" s="53">
        <v>0.80952380952380953</v>
      </c>
      <c r="AK65" s="53">
        <v>0.66666666666666663</v>
      </c>
      <c r="AL65" s="53">
        <v>0.95238095238095233</v>
      </c>
      <c r="AM65" s="53">
        <v>0.7142857142857143</v>
      </c>
      <c r="AN65" s="53">
        <v>0.76190476190476186</v>
      </c>
      <c r="AO65" s="53">
        <v>0.7142857142857143</v>
      </c>
      <c r="AP65" s="53">
        <v>0.80952380952380953</v>
      </c>
      <c r="AQ65" s="346"/>
      <c r="AR65" s="347"/>
      <c r="AS65" s="347"/>
      <c r="AT65" s="348"/>
      <c r="AU65" s="331"/>
      <c r="AV65" s="331"/>
      <c r="AW65" s="331"/>
      <c r="AX65" s="331"/>
      <c r="AY65" s="331"/>
      <c r="AZ65" s="331"/>
      <c r="BA65" s="331"/>
      <c r="BB65" s="331"/>
    </row>
    <row r="66" spans="1:54" s="5" customFormat="1" x14ac:dyDescent="0.35">
      <c r="A66" s="40"/>
      <c r="B66" s="390"/>
      <c r="C66" s="242">
        <v>2017</v>
      </c>
      <c r="D66" s="192">
        <v>39</v>
      </c>
      <c r="E66" s="192">
        <v>72</v>
      </c>
      <c r="F66" s="260">
        <v>0.54166666666666663</v>
      </c>
      <c r="G66" s="53">
        <v>0.71794871794871795</v>
      </c>
      <c r="H66" s="53">
        <v>0.71794871794871795</v>
      </c>
      <c r="I66" s="53">
        <v>0.71794871794871795</v>
      </c>
      <c r="J66" s="53">
        <v>0.79487179487179482</v>
      </c>
      <c r="K66" s="53">
        <v>0.76923076923076927</v>
      </c>
      <c r="L66" s="53">
        <v>0.53846153846153844</v>
      </c>
      <c r="M66" s="53">
        <v>0.61538461538461542</v>
      </c>
      <c r="N66" s="53">
        <v>0.69230769230769229</v>
      </c>
      <c r="O66" s="53">
        <v>0.64102564102564108</v>
      </c>
      <c r="P66" s="53">
        <v>0.68421052631578949</v>
      </c>
      <c r="Q66" s="53">
        <v>0.46153846153846156</v>
      </c>
      <c r="R66" s="53">
        <v>0.51282051282051277</v>
      </c>
      <c r="S66" s="53">
        <v>0.69230769230769229</v>
      </c>
      <c r="T66" s="53">
        <v>0.58974358974358976</v>
      </c>
      <c r="U66" s="53">
        <v>0.55263157894736847</v>
      </c>
      <c r="V66" s="53">
        <v>0.52631578947368418</v>
      </c>
      <c r="W66" s="53">
        <v>0.63157894736842102</v>
      </c>
      <c r="X66" s="53">
        <v>0.60526315789473684</v>
      </c>
      <c r="Y66" s="53">
        <v>0.91891891891891897</v>
      </c>
      <c r="Z66" s="53">
        <v>0.74285714285714288</v>
      </c>
      <c r="AA66" s="53">
        <v>0.58974358974358976</v>
      </c>
      <c r="AB66" s="53">
        <v>0.71794871794871795</v>
      </c>
      <c r="AC66" s="53">
        <v>0.5641025641025641</v>
      </c>
      <c r="AD66" s="53">
        <v>0.5641025641025641</v>
      </c>
      <c r="AE66" s="53">
        <v>0.47368421052631576</v>
      </c>
      <c r="AF66" s="53">
        <v>0.94871794871794868</v>
      </c>
      <c r="AG66" s="53">
        <v>0.89743589743589747</v>
      </c>
      <c r="AH66" s="53">
        <v>0.92307692307692313</v>
      </c>
      <c r="AI66" s="53">
        <v>0.79487179487179482</v>
      </c>
      <c r="AJ66" s="53">
        <v>0.79487179487179482</v>
      </c>
      <c r="AK66" s="53">
        <v>0.69230769230769229</v>
      </c>
      <c r="AL66" s="53">
        <v>0.79487179487179482</v>
      </c>
      <c r="AM66" s="53">
        <v>0.64102564102564108</v>
      </c>
      <c r="AN66" s="53">
        <v>0.71794871794871795</v>
      </c>
      <c r="AO66" s="53">
        <v>0.71052631578947367</v>
      </c>
      <c r="AP66" s="53">
        <v>0.74358974358974361</v>
      </c>
      <c r="AQ66" s="349"/>
      <c r="AR66" s="350"/>
      <c r="AS66" s="350"/>
      <c r="AT66" s="351"/>
      <c r="AU66" s="331"/>
      <c r="AV66" s="331"/>
      <c r="AW66" s="331"/>
      <c r="AX66" s="331"/>
      <c r="AY66" s="331"/>
      <c r="AZ66" s="331"/>
      <c r="BA66" s="331"/>
      <c r="BB66" s="331"/>
    </row>
    <row r="67" spans="1:54" s="25" customFormat="1" ht="15.5" x14ac:dyDescent="0.35">
      <c r="A67" s="23"/>
      <c r="B67" s="390"/>
      <c r="C67" s="242">
        <v>2018</v>
      </c>
      <c r="D67" s="196">
        <v>30</v>
      </c>
      <c r="E67" s="196">
        <v>74</v>
      </c>
      <c r="F67" s="259">
        <v>0.40540540540540543</v>
      </c>
      <c r="G67" s="198">
        <v>0.7</v>
      </c>
      <c r="H67" s="198">
        <v>0.7</v>
      </c>
      <c r="I67" s="198">
        <v>0.7</v>
      </c>
      <c r="J67" s="198">
        <v>0.7</v>
      </c>
      <c r="K67" s="198">
        <v>0.7</v>
      </c>
      <c r="L67" s="198">
        <v>0.5</v>
      </c>
      <c r="M67" s="198">
        <v>0.58620689655172409</v>
      </c>
      <c r="N67" s="198">
        <v>0.83333333333333337</v>
      </c>
      <c r="O67" s="198">
        <v>0.7</v>
      </c>
      <c r="P67" s="198">
        <v>0.76666666666666672</v>
      </c>
      <c r="Q67" s="198">
        <v>0.53333333333333333</v>
      </c>
      <c r="R67" s="198">
        <v>0.43333333333333335</v>
      </c>
      <c r="S67" s="198">
        <v>0.6333333333333333</v>
      </c>
      <c r="T67" s="198">
        <v>0.5</v>
      </c>
      <c r="U67" s="198">
        <v>0.26666666666666666</v>
      </c>
      <c r="V67" s="198">
        <v>0.44827586206896552</v>
      </c>
      <c r="W67" s="198">
        <v>0.65517241379310343</v>
      </c>
      <c r="X67" s="198">
        <v>0.55172413793103448</v>
      </c>
      <c r="Y67" s="198">
        <v>0.82758620689655171</v>
      </c>
      <c r="Z67" s="198">
        <v>0.62068965517241381</v>
      </c>
      <c r="AA67" s="198">
        <v>0.53333333333333333</v>
      </c>
      <c r="AB67" s="198">
        <v>0.66666666666666663</v>
      </c>
      <c r="AC67" s="198">
        <v>0.5</v>
      </c>
      <c r="AD67" s="198">
        <v>0.46666666666666667</v>
      </c>
      <c r="AE67" s="198">
        <v>0.5</v>
      </c>
      <c r="AF67" s="198">
        <v>0.8</v>
      </c>
      <c r="AG67" s="198">
        <v>0.96666666666666667</v>
      </c>
      <c r="AH67" s="198">
        <v>0.76666666666666672</v>
      </c>
      <c r="AI67" s="198">
        <v>0.7931034482758621</v>
      </c>
      <c r="AJ67" s="198">
        <v>0.83333333333333337</v>
      </c>
      <c r="AK67" s="198">
        <v>0.66666666666666663</v>
      </c>
      <c r="AL67" s="198">
        <v>0.83333333333333337</v>
      </c>
      <c r="AM67" s="198">
        <v>0.8</v>
      </c>
      <c r="AN67" s="198">
        <v>0.7</v>
      </c>
      <c r="AO67" s="198">
        <v>0.56666666666666665</v>
      </c>
      <c r="AP67" s="198">
        <v>0.7</v>
      </c>
      <c r="AQ67" s="53">
        <v>0.8666666666666667</v>
      </c>
      <c r="AR67" s="53">
        <v>0.7407407407407407</v>
      </c>
      <c r="AS67" s="53">
        <v>0.6785714285714286</v>
      </c>
      <c r="AT67" s="53">
        <v>0.6</v>
      </c>
      <c r="AU67" s="24"/>
      <c r="AV67" s="24"/>
      <c r="AW67" s="24"/>
      <c r="AX67" s="24"/>
      <c r="AY67" s="24"/>
      <c r="AZ67" s="24"/>
      <c r="BA67" s="24"/>
    </row>
    <row r="68" spans="1:54" s="25" customFormat="1" ht="15.5" x14ac:dyDescent="0.35">
      <c r="A68" s="23"/>
      <c r="B68" s="390"/>
      <c r="C68" s="242">
        <v>2019</v>
      </c>
      <c r="D68" s="196">
        <v>14</v>
      </c>
      <c r="E68" s="196">
        <v>68</v>
      </c>
      <c r="F68" s="259">
        <f>D68/E68</f>
        <v>0.20588235294117646</v>
      </c>
      <c r="G68" s="53">
        <v>0.8571428571428571</v>
      </c>
      <c r="H68" s="53">
        <v>0.8571428571428571</v>
      </c>
      <c r="I68" s="53">
        <v>0.7857142857142857</v>
      </c>
      <c r="J68" s="53">
        <v>0.7142857142857143</v>
      </c>
      <c r="K68" s="53">
        <v>0.6428571428571429</v>
      </c>
      <c r="L68" s="53">
        <v>0.5714285714285714</v>
      </c>
      <c r="M68" s="53">
        <v>0.7142857142857143</v>
      </c>
      <c r="N68" s="53">
        <v>0.7857142857142857</v>
      </c>
      <c r="O68" s="53">
        <v>0.7142857142857143</v>
      </c>
      <c r="P68" s="53">
        <v>0.8571428571428571</v>
      </c>
      <c r="Q68" s="53">
        <v>0.6428571428571429</v>
      </c>
      <c r="R68" s="53">
        <v>0.5714285714285714</v>
      </c>
      <c r="S68" s="53">
        <v>0.7857142857142857</v>
      </c>
      <c r="T68" s="53">
        <v>0.7857142857142857</v>
      </c>
      <c r="U68" s="53">
        <v>0.5</v>
      </c>
      <c r="V68" s="53">
        <v>0.35714285714285715</v>
      </c>
      <c r="W68" s="53">
        <v>0.5714285714285714</v>
      </c>
      <c r="X68" s="53">
        <v>0.8571428571428571</v>
      </c>
      <c r="Y68" s="53">
        <v>1</v>
      </c>
      <c r="Z68" s="53">
        <v>0.9285714285714286</v>
      </c>
      <c r="AA68" s="53">
        <v>0.5714285714285714</v>
      </c>
      <c r="AB68" s="53">
        <v>0.5714285714285714</v>
      </c>
      <c r="AC68" s="53">
        <v>0.7857142857142857</v>
      </c>
      <c r="AD68" s="53">
        <v>0.7142857142857143</v>
      </c>
      <c r="AE68" s="53">
        <v>0.5</v>
      </c>
      <c r="AF68" s="53">
        <v>0.76923076923076927</v>
      </c>
      <c r="AG68" s="53">
        <v>0.9285714285714286</v>
      </c>
      <c r="AH68" s="53">
        <v>0.7857142857142857</v>
      </c>
      <c r="AI68" s="53">
        <v>0.7857142857142857</v>
      </c>
      <c r="AJ68" s="53">
        <v>0.92307692307692313</v>
      </c>
      <c r="AK68" s="53">
        <v>0.8571428571428571</v>
      </c>
      <c r="AL68" s="53">
        <v>0.7857142857142857</v>
      </c>
      <c r="AM68" s="53">
        <v>0.6428571428571429</v>
      </c>
      <c r="AN68" s="53">
        <v>0.8571428571428571</v>
      </c>
      <c r="AO68" s="53">
        <v>0.8571428571428571</v>
      </c>
      <c r="AP68" s="53">
        <v>0.5714285714285714</v>
      </c>
      <c r="AQ68" s="53">
        <v>0.9285714285714286</v>
      </c>
      <c r="AR68" s="53">
        <v>0.9285714285714286</v>
      </c>
      <c r="AS68" s="53">
        <v>0.7142857142857143</v>
      </c>
      <c r="AT68" s="53" t="s">
        <v>66</v>
      </c>
      <c r="AU68" s="24"/>
      <c r="AV68" s="24"/>
      <c r="AW68" s="24"/>
      <c r="AX68" s="24"/>
      <c r="AY68" s="24"/>
      <c r="AZ68" s="24"/>
      <c r="BA68" s="24"/>
    </row>
    <row r="69" spans="1:54" s="25" customFormat="1" ht="15.5" x14ac:dyDescent="0.35">
      <c r="A69" s="23"/>
      <c r="B69" s="390"/>
      <c r="C69" s="242">
        <v>2020</v>
      </c>
      <c r="D69" s="196">
        <v>29</v>
      </c>
      <c r="E69" s="196">
        <v>93</v>
      </c>
      <c r="F69" s="259">
        <f>D69/E69</f>
        <v>0.31182795698924731</v>
      </c>
      <c r="G69" s="53">
        <v>0.8276</v>
      </c>
      <c r="H69" s="53">
        <v>0.79300000000000004</v>
      </c>
      <c r="I69" s="53">
        <v>0.8276</v>
      </c>
      <c r="J69" s="53">
        <v>0.75860000000000005</v>
      </c>
      <c r="K69" s="53">
        <v>0.68969999999999998</v>
      </c>
      <c r="L69" s="53">
        <v>0.68969999999999998</v>
      </c>
      <c r="M69" s="53">
        <v>0.67859999999999998</v>
      </c>
      <c r="N69" s="53">
        <v>0.89659999999999995</v>
      </c>
      <c r="O69" s="53">
        <v>0.62070000000000003</v>
      </c>
      <c r="P69" s="53">
        <v>0.72399999999999998</v>
      </c>
      <c r="Q69" s="53">
        <v>0.6552</v>
      </c>
      <c r="R69" s="53">
        <v>0.58599999999999997</v>
      </c>
      <c r="S69" s="53">
        <v>0.75860000000000005</v>
      </c>
      <c r="T69" s="53">
        <v>0.71399999999999997</v>
      </c>
      <c r="U69" s="53">
        <v>0.44819999999999999</v>
      </c>
      <c r="V69" s="53">
        <v>0.60699999999999998</v>
      </c>
      <c r="W69" s="53">
        <v>0.68969999999999998</v>
      </c>
      <c r="X69" s="53">
        <v>0.71399999999999997</v>
      </c>
      <c r="Y69" s="53">
        <v>0.89300000000000002</v>
      </c>
      <c r="Z69" s="53">
        <v>0.84599999999999997</v>
      </c>
      <c r="AA69" s="53">
        <v>0.71399999999999997</v>
      </c>
      <c r="AB69" s="53">
        <v>0.66669999999999996</v>
      </c>
      <c r="AC69" s="53">
        <v>0.60699999999999998</v>
      </c>
      <c r="AD69" s="53">
        <v>0.55200000000000005</v>
      </c>
      <c r="AE69" s="53">
        <v>0.44800000000000001</v>
      </c>
      <c r="AF69" s="53">
        <v>0.79300000000000004</v>
      </c>
      <c r="AG69" s="53">
        <v>0.89659999999999995</v>
      </c>
      <c r="AH69" s="53">
        <v>0.77780000000000005</v>
      </c>
      <c r="AI69" s="53">
        <v>0.75860000000000005</v>
      </c>
      <c r="AJ69" s="53">
        <v>0.79300000000000004</v>
      </c>
      <c r="AK69" s="53">
        <v>0.75860000000000005</v>
      </c>
      <c r="AL69" s="53">
        <v>0.86199999999999999</v>
      </c>
      <c r="AM69" s="53">
        <v>0.60699999999999998</v>
      </c>
      <c r="AN69" s="53">
        <v>0.57099999999999995</v>
      </c>
      <c r="AO69" s="53">
        <v>0.67859999999999998</v>
      </c>
      <c r="AP69" s="53">
        <v>0.65500000000000003</v>
      </c>
      <c r="AQ69" s="53">
        <v>0.86199999999999999</v>
      </c>
      <c r="AR69" s="53">
        <v>0.82099999999999995</v>
      </c>
      <c r="AS69" s="53">
        <v>0.80769999999999997</v>
      </c>
      <c r="AT69" s="53">
        <v>0.5</v>
      </c>
      <c r="AU69" s="24"/>
      <c r="AV69" s="24"/>
      <c r="AW69" s="24"/>
      <c r="AX69" s="24"/>
      <c r="AY69" s="24"/>
      <c r="AZ69" s="24"/>
      <c r="BA69" s="24"/>
    </row>
    <row r="70" spans="1:54" ht="15.65" customHeight="1" x14ac:dyDescent="0.35">
      <c r="B70" s="391"/>
      <c r="C70" s="384" t="s">
        <v>55</v>
      </c>
      <c r="D70" s="385"/>
      <c r="E70" s="385"/>
      <c r="F70" s="385"/>
      <c r="G70" s="33">
        <f>G69-G68</f>
        <v>-2.9542857142857093E-2</v>
      </c>
      <c r="H70" s="33">
        <f t="shared" ref="H70:AS70" si="4">H69-H68</f>
        <v>-6.4142857142857057E-2</v>
      </c>
      <c r="I70" s="33">
        <f t="shared" si="4"/>
        <v>4.1885714285714304E-2</v>
      </c>
      <c r="J70" s="33">
        <f t="shared" si="4"/>
        <v>4.431428571428575E-2</v>
      </c>
      <c r="K70" s="33">
        <f t="shared" si="4"/>
        <v>4.6842857142857075E-2</v>
      </c>
      <c r="L70" s="33">
        <f t="shared" si="4"/>
        <v>0.11827142857142858</v>
      </c>
      <c r="M70" s="33">
        <f t="shared" si="4"/>
        <v>-3.5685714285714321E-2</v>
      </c>
      <c r="N70" s="33">
        <f t="shared" si="4"/>
        <v>0.11088571428571425</v>
      </c>
      <c r="O70" s="33">
        <f t="shared" si="4"/>
        <v>-9.3585714285714272E-2</v>
      </c>
      <c r="P70" s="33">
        <f t="shared" si="4"/>
        <v>-0.13314285714285712</v>
      </c>
      <c r="Q70" s="33">
        <f t="shared" si="4"/>
        <v>1.23428571428571E-2</v>
      </c>
      <c r="R70" s="33">
        <f t="shared" si="4"/>
        <v>1.4571428571428569E-2</v>
      </c>
      <c r="S70" s="33">
        <f t="shared" si="4"/>
        <v>-2.7114285714285646E-2</v>
      </c>
      <c r="T70" s="33">
        <f t="shared" si="4"/>
        <v>-7.171428571428573E-2</v>
      </c>
      <c r="U70" s="33">
        <f t="shared" si="4"/>
        <v>-5.1800000000000013E-2</v>
      </c>
      <c r="V70" s="33">
        <f t="shared" si="4"/>
        <v>0.24985714285714283</v>
      </c>
      <c r="W70" s="33">
        <f t="shared" si="4"/>
        <v>0.11827142857142858</v>
      </c>
      <c r="X70" s="33">
        <f t="shared" si="4"/>
        <v>-0.14314285714285713</v>
      </c>
      <c r="Y70" s="33">
        <f t="shared" si="4"/>
        <v>-0.10699999999999998</v>
      </c>
      <c r="Z70" s="33">
        <f t="shared" si="4"/>
        <v>-8.2571428571428629E-2</v>
      </c>
      <c r="AA70" s="33">
        <f t="shared" si="4"/>
        <v>0.14257142857142857</v>
      </c>
      <c r="AB70" s="33">
        <f t="shared" si="4"/>
        <v>9.5271428571428562E-2</v>
      </c>
      <c r="AC70" s="33">
        <f t="shared" si="4"/>
        <v>-0.17871428571428571</v>
      </c>
      <c r="AD70" s="33">
        <f t="shared" si="4"/>
        <v>-0.16228571428571426</v>
      </c>
      <c r="AE70" s="33">
        <f t="shared" si="4"/>
        <v>-5.1999999999999991E-2</v>
      </c>
      <c r="AF70" s="33">
        <f t="shared" si="4"/>
        <v>2.3769230769230765E-2</v>
      </c>
      <c r="AG70" s="33">
        <f t="shared" si="4"/>
        <v>-3.1971428571428651E-2</v>
      </c>
      <c r="AH70" s="33">
        <f t="shared" si="4"/>
        <v>-7.9142857142856515E-3</v>
      </c>
      <c r="AI70" s="33">
        <f t="shared" si="4"/>
        <v>-2.7114285714285646E-2</v>
      </c>
      <c r="AJ70" s="33">
        <f t="shared" si="4"/>
        <v>-0.13007692307692309</v>
      </c>
      <c r="AK70" s="33">
        <f t="shared" si="4"/>
        <v>-9.8542857142857043E-2</v>
      </c>
      <c r="AL70" s="33">
        <f t="shared" si="4"/>
        <v>7.628571428571429E-2</v>
      </c>
      <c r="AM70" s="33">
        <f t="shared" si="4"/>
        <v>-3.5857142857142921E-2</v>
      </c>
      <c r="AN70" s="33">
        <f t="shared" si="4"/>
        <v>-0.28614285714285714</v>
      </c>
      <c r="AO70" s="33">
        <f t="shared" si="4"/>
        <v>-0.17854285714285711</v>
      </c>
      <c r="AP70" s="33">
        <f t="shared" si="4"/>
        <v>8.357142857142863E-2</v>
      </c>
      <c r="AQ70" s="33">
        <f t="shared" si="4"/>
        <v>-6.6571428571428615E-2</v>
      </c>
      <c r="AR70" s="33">
        <f t="shared" si="4"/>
        <v>-0.10757142857142865</v>
      </c>
      <c r="AS70" s="33">
        <f t="shared" si="4"/>
        <v>9.3414285714285672E-2</v>
      </c>
      <c r="AT70" s="53" t="s">
        <v>66</v>
      </c>
      <c r="AZ70" s="83"/>
      <c r="BA70" s="83"/>
      <c r="BB70" s="83"/>
    </row>
    <row r="71" spans="1:54" x14ac:dyDescent="0.35">
      <c r="B71" s="110"/>
      <c r="C71" s="37"/>
      <c r="G71" s="39"/>
      <c r="AQ71"/>
      <c r="BB71" s="83"/>
    </row>
    <row r="73" spans="1:54" s="19" customFormat="1" ht="15" hidden="1" customHeight="1" x14ac:dyDescent="0.35">
      <c r="B73" s="224" t="s">
        <v>57</v>
      </c>
      <c r="C73" s="242">
        <v>2011</v>
      </c>
      <c r="D73" s="192">
        <v>34</v>
      </c>
      <c r="E73" s="192"/>
      <c r="F73" s="193" t="s">
        <v>52</v>
      </c>
      <c r="G73" s="32">
        <v>0.82352941176470584</v>
      </c>
      <c r="H73" s="32">
        <v>0.91176470588235292</v>
      </c>
      <c r="I73" s="32">
        <v>0.91176470588235292</v>
      </c>
      <c r="J73" s="33" t="s">
        <v>52</v>
      </c>
      <c r="K73" s="32" t="s">
        <v>52</v>
      </c>
      <c r="L73" s="32">
        <v>0.73529411764705888</v>
      </c>
      <c r="M73" s="32">
        <v>0.79411764705882348</v>
      </c>
      <c r="N73" s="33" t="s">
        <v>52</v>
      </c>
      <c r="O73" s="33" t="s">
        <v>52</v>
      </c>
      <c r="P73" s="33" t="s">
        <v>52</v>
      </c>
      <c r="Q73" s="33" t="s">
        <v>52</v>
      </c>
      <c r="R73" s="33" t="s">
        <v>52</v>
      </c>
      <c r="S73" s="32">
        <v>0.61764705882352944</v>
      </c>
      <c r="T73" s="32">
        <v>0.55882352941176472</v>
      </c>
      <c r="U73" s="32">
        <v>0.63636363636363635</v>
      </c>
      <c r="V73" s="32" t="s">
        <v>52</v>
      </c>
      <c r="W73" s="32">
        <v>0.75757575757575757</v>
      </c>
      <c r="X73" s="33" t="s">
        <v>52</v>
      </c>
      <c r="Y73" s="32">
        <v>0.75757575757575757</v>
      </c>
      <c r="Z73" s="32">
        <v>0.6875</v>
      </c>
      <c r="AA73" s="32">
        <v>0.79411764705882348</v>
      </c>
      <c r="AB73" s="32">
        <v>0.8529411764705882</v>
      </c>
      <c r="AC73" s="32">
        <v>0.79411764705882348</v>
      </c>
      <c r="AD73" s="33" t="s">
        <v>52</v>
      </c>
      <c r="AE73" s="33" t="s">
        <v>52</v>
      </c>
      <c r="AF73" s="32">
        <v>0.76470588235294112</v>
      </c>
      <c r="AG73" s="32">
        <v>0.79411764705882348</v>
      </c>
      <c r="AH73" s="32">
        <v>0.5</v>
      </c>
      <c r="AI73" s="33" t="s">
        <v>52</v>
      </c>
      <c r="AJ73" s="32">
        <v>0.73529411764705888</v>
      </c>
      <c r="AK73" s="33" t="s">
        <v>52</v>
      </c>
      <c r="AL73" s="32">
        <v>0.79411764705882348</v>
      </c>
      <c r="AM73" s="33" t="s">
        <v>52</v>
      </c>
      <c r="AN73" s="33" t="s">
        <v>52</v>
      </c>
      <c r="AO73" s="33" t="s">
        <v>52</v>
      </c>
      <c r="AP73" s="32" t="s">
        <v>52</v>
      </c>
    </row>
    <row r="74" spans="1:54" s="19" customFormat="1" ht="15" hidden="1" customHeight="1" x14ac:dyDescent="0.35">
      <c r="B74" s="392" t="s">
        <v>57</v>
      </c>
      <c r="C74" s="242">
        <v>2012</v>
      </c>
      <c r="D74" s="192">
        <v>92</v>
      </c>
      <c r="E74" s="192"/>
      <c r="F74" s="193">
        <v>0.34328358208955223</v>
      </c>
      <c r="G74" s="59">
        <v>0.78021978021978022</v>
      </c>
      <c r="H74" s="59">
        <v>0.73626373626373631</v>
      </c>
      <c r="I74" s="59">
        <v>0.80219780219780223</v>
      </c>
      <c r="J74" s="33" t="s">
        <v>52</v>
      </c>
      <c r="K74" s="32" t="s">
        <v>52</v>
      </c>
      <c r="L74" s="59">
        <v>0.63736263736263732</v>
      </c>
      <c r="M74" s="59">
        <v>0.7142857142857143</v>
      </c>
      <c r="N74" s="33" t="s">
        <v>52</v>
      </c>
      <c r="O74" s="33" t="s">
        <v>52</v>
      </c>
      <c r="P74" s="33" t="s">
        <v>52</v>
      </c>
      <c r="Q74" s="33" t="s">
        <v>52</v>
      </c>
      <c r="R74" s="33" t="s">
        <v>52</v>
      </c>
      <c r="S74" s="59">
        <v>0.74725274725274726</v>
      </c>
      <c r="T74" s="59">
        <v>0.63736263736263732</v>
      </c>
      <c r="U74" s="59">
        <v>0.550561797752809</v>
      </c>
      <c r="V74" s="32" t="s">
        <v>52</v>
      </c>
      <c r="W74" s="59">
        <v>0.6875</v>
      </c>
      <c r="X74" s="33" t="s">
        <v>52</v>
      </c>
      <c r="Y74" s="59">
        <v>0.8125</v>
      </c>
      <c r="Z74" s="59">
        <v>0.67500000000000004</v>
      </c>
      <c r="AA74" s="59">
        <v>0.68888888888888888</v>
      </c>
      <c r="AB74" s="59">
        <v>0.73626373626373631</v>
      </c>
      <c r="AC74" s="59">
        <v>0.77777777777777779</v>
      </c>
      <c r="AD74" s="33" t="s">
        <v>52</v>
      </c>
      <c r="AE74" s="33" t="s">
        <v>52</v>
      </c>
      <c r="AF74" s="59">
        <v>0.72527472527472525</v>
      </c>
      <c r="AG74" s="59">
        <v>0.73626373626373631</v>
      </c>
      <c r="AH74" s="59">
        <v>0.58241758241758246</v>
      </c>
      <c r="AI74" s="33" t="s">
        <v>52</v>
      </c>
      <c r="AJ74" s="59">
        <v>0.79120879120879117</v>
      </c>
      <c r="AK74" s="33" t="s">
        <v>52</v>
      </c>
      <c r="AL74" s="59">
        <v>0.84782608695652173</v>
      </c>
      <c r="AM74" s="33" t="s">
        <v>52</v>
      </c>
      <c r="AN74" s="33" t="s">
        <v>52</v>
      </c>
      <c r="AO74" s="33" t="s">
        <v>52</v>
      </c>
      <c r="AP74" s="32" t="s">
        <v>52</v>
      </c>
    </row>
    <row r="75" spans="1:54" s="19" customFormat="1" ht="15" hidden="1" customHeight="1" x14ac:dyDescent="0.35">
      <c r="B75" s="393"/>
      <c r="C75" s="242">
        <v>2013</v>
      </c>
      <c r="D75" s="192">
        <v>117</v>
      </c>
      <c r="E75" s="192">
        <v>384</v>
      </c>
      <c r="F75" s="193">
        <v>0.3046875</v>
      </c>
      <c r="G75" s="33">
        <v>0.71794871794871795</v>
      </c>
      <c r="H75" s="33">
        <v>0.74358974358974361</v>
      </c>
      <c r="I75" s="33">
        <v>0.75213675213675213</v>
      </c>
      <c r="J75" s="33" t="s">
        <v>52</v>
      </c>
      <c r="K75" s="33" t="s">
        <v>52</v>
      </c>
      <c r="L75" s="33">
        <v>0.52586206896551724</v>
      </c>
      <c r="M75" s="33">
        <v>0.62393162393162394</v>
      </c>
      <c r="N75" s="33" t="s">
        <v>52</v>
      </c>
      <c r="O75" s="33" t="s">
        <v>52</v>
      </c>
      <c r="P75" s="33" t="s">
        <v>52</v>
      </c>
      <c r="Q75" s="33" t="s">
        <v>52</v>
      </c>
      <c r="R75" s="33" t="s">
        <v>52</v>
      </c>
      <c r="S75" s="33">
        <v>0.62393162393162394</v>
      </c>
      <c r="T75" s="33">
        <v>0.55752212389380529</v>
      </c>
      <c r="U75" s="33">
        <v>0.47368421052631576</v>
      </c>
      <c r="V75" s="33" t="s">
        <v>52</v>
      </c>
      <c r="W75" s="33">
        <v>0.70526315789473681</v>
      </c>
      <c r="X75" s="33" t="s">
        <v>52</v>
      </c>
      <c r="Y75" s="33">
        <v>0.86170212765957444</v>
      </c>
      <c r="Z75" s="33">
        <v>0.73170731707317072</v>
      </c>
      <c r="AA75" s="33">
        <v>0.6495726495726496</v>
      </c>
      <c r="AB75" s="33">
        <v>0.65517241379310343</v>
      </c>
      <c r="AC75" s="33">
        <v>0.64102564102564108</v>
      </c>
      <c r="AD75" s="33" t="s">
        <v>52</v>
      </c>
      <c r="AE75" s="33" t="s">
        <v>52</v>
      </c>
      <c r="AF75" s="33">
        <v>0.77358490566037741</v>
      </c>
      <c r="AG75" s="33">
        <v>0.7678571428571429</v>
      </c>
      <c r="AH75" s="33">
        <v>0.65625</v>
      </c>
      <c r="AI75" s="33" t="s">
        <v>52</v>
      </c>
      <c r="AJ75" s="33">
        <v>0.67543859649122806</v>
      </c>
      <c r="AK75" s="33" t="s">
        <v>52</v>
      </c>
      <c r="AL75" s="33">
        <v>0.70175438596491224</v>
      </c>
      <c r="AM75" s="33" t="s">
        <v>52</v>
      </c>
      <c r="AN75" s="33" t="s">
        <v>52</v>
      </c>
      <c r="AO75" s="33" t="s">
        <v>52</v>
      </c>
      <c r="AP75" s="32" t="s">
        <v>52</v>
      </c>
    </row>
    <row r="76" spans="1:54" s="19" customFormat="1" x14ac:dyDescent="0.35">
      <c r="B76" s="393"/>
      <c r="C76" s="242">
        <v>2014</v>
      </c>
      <c r="D76" s="192">
        <v>90</v>
      </c>
      <c r="E76" s="192">
        <v>318</v>
      </c>
      <c r="F76" s="193">
        <v>0.28301886792452829</v>
      </c>
      <c r="G76" s="33">
        <v>0.73333333333333328</v>
      </c>
      <c r="H76" s="33">
        <v>0.78888888888888886</v>
      </c>
      <c r="I76" s="33">
        <v>0.82222222222222219</v>
      </c>
      <c r="J76" s="33">
        <v>0.8539325842696629</v>
      </c>
      <c r="K76" s="33">
        <v>0.73863636363636365</v>
      </c>
      <c r="L76" s="33">
        <v>0.58888888888888891</v>
      </c>
      <c r="M76" s="33">
        <v>0.6</v>
      </c>
      <c r="N76" s="33">
        <v>0.79069767441860461</v>
      </c>
      <c r="O76" s="33">
        <v>0.63855421686746983</v>
      </c>
      <c r="P76" s="33">
        <v>0.78409090909090906</v>
      </c>
      <c r="Q76" s="33">
        <v>0.58620689655172409</v>
      </c>
      <c r="R76" s="33">
        <v>0.67045454545454541</v>
      </c>
      <c r="S76" s="33">
        <v>0.64367816091954022</v>
      </c>
      <c r="T76" s="33">
        <v>0.69411764705882351</v>
      </c>
      <c r="U76" s="33">
        <v>0.51724137931034486</v>
      </c>
      <c r="V76" s="33">
        <v>0.61627906976744184</v>
      </c>
      <c r="W76" s="33">
        <v>0.66666666666666663</v>
      </c>
      <c r="X76" s="33">
        <v>0.69444444444444442</v>
      </c>
      <c r="Y76" s="33">
        <v>0.84931506849315064</v>
      </c>
      <c r="Z76" s="33">
        <v>0.8</v>
      </c>
      <c r="AA76" s="33">
        <v>0.6966292134831461</v>
      </c>
      <c r="AB76" s="33">
        <v>0.67441860465116277</v>
      </c>
      <c r="AC76" s="33">
        <v>0.6741573033707865</v>
      </c>
      <c r="AD76" s="33">
        <v>0.59090909090909094</v>
      </c>
      <c r="AE76" s="33">
        <v>0.51162790697674421</v>
      </c>
      <c r="AF76" s="33">
        <v>0.83333333333333337</v>
      </c>
      <c r="AG76" s="33">
        <v>0.8</v>
      </c>
      <c r="AH76" s="33">
        <v>0.74712643678160917</v>
      </c>
      <c r="AI76" s="33">
        <v>0.79518072289156627</v>
      </c>
      <c r="AJ76" s="33">
        <v>0.73333333333333328</v>
      </c>
      <c r="AK76" s="33">
        <v>0.72413793103448276</v>
      </c>
      <c r="AL76" s="33">
        <v>0.7752808988764045</v>
      </c>
      <c r="AM76" s="33">
        <v>0.57777777777777772</v>
      </c>
      <c r="AN76" s="33">
        <v>0.62068965517241381</v>
      </c>
      <c r="AO76" s="33">
        <v>0.71764705882352942</v>
      </c>
      <c r="AP76" s="33">
        <v>0.72222222222222221</v>
      </c>
      <c r="AQ76" s="343" t="s">
        <v>54</v>
      </c>
      <c r="AR76" s="344"/>
      <c r="AS76" s="344"/>
      <c r="AT76" s="345"/>
    </row>
    <row r="77" spans="1:54" s="19" customFormat="1" x14ac:dyDescent="0.35">
      <c r="B77" s="393"/>
      <c r="C77" s="192">
        <v>2015</v>
      </c>
      <c r="D77" s="192">
        <v>132</v>
      </c>
      <c r="E77" s="192">
        <v>296</v>
      </c>
      <c r="F77" s="193">
        <v>0.43278688524590164</v>
      </c>
      <c r="G77" s="33">
        <v>0.75</v>
      </c>
      <c r="H77" s="33">
        <v>0.78787878787878785</v>
      </c>
      <c r="I77" s="33">
        <v>0.70454545454545459</v>
      </c>
      <c r="J77" s="33">
        <v>0.75757575757575757</v>
      </c>
      <c r="K77" s="33">
        <v>0.64885496183206104</v>
      </c>
      <c r="L77" s="33">
        <v>0.5725190839694656</v>
      </c>
      <c r="M77" s="33">
        <v>0.63358778625954193</v>
      </c>
      <c r="N77" s="33">
        <v>0.73076923076923073</v>
      </c>
      <c r="O77" s="33">
        <v>0.65648854961832059</v>
      </c>
      <c r="P77" s="33">
        <v>0.70992366412213737</v>
      </c>
      <c r="Q77" s="33">
        <v>0.61068702290076338</v>
      </c>
      <c r="R77" s="33">
        <v>0.62595419847328249</v>
      </c>
      <c r="S77" s="33">
        <v>0.68702290076335881</v>
      </c>
      <c r="T77" s="33">
        <v>0.66153846153846152</v>
      </c>
      <c r="U77" s="33">
        <v>0.47328244274809161</v>
      </c>
      <c r="V77" s="33">
        <v>0.58139534883720934</v>
      </c>
      <c r="W77" s="33">
        <v>0.6339285714285714</v>
      </c>
      <c r="X77" s="33">
        <v>0.6071428571428571</v>
      </c>
      <c r="Y77" s="33">
        <v>0.8571428571428571</v>
      </c>
      <c r="Z77" s="33">
        <v>0.68316831683168322</v>
      </c>
      <c r="AA77" s="33">
        <v>0.68992248062015504</v>
      </c>
      <c r="AB77" s="33">
        <v>0.6692913385826772</v>
      </c>
      <c r="AC77" s="33">
        <v>0.69230769230769229</v>
      </c>
      <c r="AD77" s="33">
        <v>0.63846153846153841</v>
      </c>
      <c r="AE77" s="33">
        <v>0.46511627906976744</v>
      </c>
      <c r="AF77" s="33">
        <v>0.6953125</v>
      </c>
      <c r="AG77" s="33">
        <v>0.74045801526717558</v>
      </c>
      <c r="AH77" s="33">
        <v>0.70542635658914732</v>
      </c>
      <c r="AI77" s="33">
        <v>0.72222222222222221</v>
      </c>
      <c r="AJ77" s="33">
        <v>0.70769230769230773</v>
      </c>
      <c r="AK77" s="33">
        <v>0.63076923076923075</v>
      </c>
      <c r="AL77" s="33">
        <v>0.69767441860465118</v>
      </c>
      <c r="AM77" s="33">
        <v>0.56589147286821706</v>
      </c>
      <c r="AN77" s="33">
        <v>0.5859375</v>
      </c>
      <c r="AO77" s="33">
        <v>0.63709677419354838</v>
      </c>
      <c r="AP77" s="33">
        <v>0.71212121212121215</v>
      </c>
      <c r="AQ77" s="346"/>
      <c r="AR77" s="347"/>
      <c r="AS77" s="347"/>
      <c r="AT77" s="348"/>
    </row>
    <row r="78" spans="1:54" s="19" customFormat="1" x14ac:dyDescent="0.35">
      <c r="B78" s="393"/>
      <c r="C78" s="192">
        <v>2016</v>
      </c>
      <c r="D78" s="192">
        <v>157</v>
      </c>
      <c r="E78" s="242">
        <v>307</v>
      </c>
      <c r="F78" s="225">
        <v>0.51140065146579805</v>
      </c>
      <c r="G78" s="53">
        <v>0.83333333333333337</v>
      </c>
      <c r="H78" s="53">
        <v>0.85897435897435892</v>
      </c>
      <c r="I78" s="53">
        <v>0.80769230769230771</v>
      </c>
      <c r="J78" s="53">
        <v>0.88461538461538458</v>
      </c>
      <c r="K78" s="53">
        <v>0.81168831168831168</v>
      </c>
      <c r="L78" s="53">
        <v>0.67948717948717952</v>
      </c>
      <c r="M78" s="53">
        <v>0.76923076923076927</v>
      </c>
      <c r="N78" s="53">
        <v>0.83439490445859876</v>
      </c>
      <c r="O78" s="53">
        <v>0.76282051282051277</v>
      </c>
      <c r="P78" s="53">
        <v>0.85256410256410253</v>
      </c>
      <c r="Q78" s="53">
        <v>0.62987012987012991</v>
      </c>
      <c r="R78" s="53">
        <v>0.76923076923076927</v>
      </c>
      <c r="S78" s="53">
        <v>0.73717948717948723</v>
      </c>
      <c r="T78" s="53">
        <v>0.74025974025974028</v>
      </c>
      <c r="U78" s="53">
        <v>0.56129032258064515</v>
      </c>
      <c r="V78" s="53">
        <v>0.58709677419354833</v>
      </c>
      <c r="W78" s="53">
        <v>0.78195488721804507</v>
      </c>
      <c r="X78" s="53">
        <v>0.74242424242424243</v>
      </c>
      <c r="Y78" s="53">
        <v>0.90769230769230769</v>
      </c>
      <c r="Z78" s="53">
        <v>0.85599999999999998</v>
      </c>
      <c r="AA78" s="53">
        <v>0.66666666666666663</v>
      </c>
      <c r="AB78" s="53">
        <v>0.76282051282051277</v>
      </c>
      <c r="AC78" s="53">
        <v>0.66666666666666663</v>
      </c>
      <c r="AD78" s="53">
        <v>0.69230769230769229</v>
      </c>
      <c r="AE78" s="53">
        <v>0.6064516129032258</v>
      </c>
      <c r="AF78" s="53">
        <v>0.79738562091503273</v>
      </c>
      <c r="AG78" s="53">
        <v>0.81045751633986929</v>
      </c>
      <c r="AH78" s="53">
        <v>0.78205128205128205</v>
      </c>
      <c r="AI78" s="53">
        <v>0.67532467532467533</v>
      </c>
      <c r="AJ78" s="53">
        <v>0.7870967741935484</v>
      </c>
      <c r="AK78" s="53">
        <v>0.72435897435897434</v>
      </c>
      <c r="AL78" s="53">
        <v>0.79084967320261434</v>
      </c>
      <c r="AM78" s="53">
        <v>0.7142857142857143</v>
      </c>
      <c r="AN78" s="53">
        <v>0.68387096774193545</v>
      </c>
      <c r="AO78" s="53">
        <v>0.77419354838709675</v>
      </c>
      <c r="AP78" s="53">
        <v>0.82692307692307687</v>
      </c>
      <c r="AQ78" s="346"/>
      <c r="AR78" s="347"/>
      <c r="AS78" s="347"/>
      <c r="AT78" s="348"/>
    </row>
    <row r="79" spans="1:54" s="19" customFormat="1" x14ac:dyDescent="0.35">
      <c r="B79" s="393"/>
      <c r="C79" s="241">
        <v>2017</v>
      </c>
      <c r="D79" s="192">
        <v>196</v>
      </c>
      <c r="E79" s="192">
        <v>392</v>
      </c>
      <c r="F79" s="260">
        <v>0.5</v>
      </c>
      <c r="G79" s="53">
        <v>0.82474226804123707</v>
      </c>
      <c r="H79" s="53">
        <v>0.81958762886597936</v>
      </c>
      <c r="I79" s="53">
        <v>0.82291666666666663</v>
      </c>
      <c r="J79" s="53">
        <v>0.83419689119170981</v>
      </c>
      <c r="K79" s="53">
        <v>0.80412371134020622</v>
      </c>
      <c r="L79" s="53">
        <v>0.70256410256410251</v>
      </c>
      <c r="M79" s="53">
        <v>0.73195876288659789</v>
      </c>
      <c r="N79" s="53">
        <v>0.77835051546391754</v>
      </c>
      <c r="O79" s="53">
        <v>0.71875</v>
      </c>
      <c r="P79" s="53">
        <v>0.77604166666666663</v>
      </c>
      <c r="Q79" s="53">
        <v>0.65104166666666663</v>
      </c>
      <c r="R79" s="53">
        <v>0.703125</v>
      </c>
      <c r="S79" s="53">
        <v>0.73711340206185572</v>
      </c>
      <c r="T79" s="53">
        <v>0.75257731958762886</v>
      </c>
      <c r="U79" s="53">
        <v>0.53367875647668395</v>
      </c>
      <c r="V79" s="53">
        <v>0.72774869109947649</v>
      </c>
      <c r="W79" s="53">
        <v>0.75287356321839083</v>
      </c>
      <c r="X79" s="53">
        <v>0.72832369942196529</v>
      </c>
      <c r="Y79" s="53">
        <v>0.89940828402366868</v>
      </c>
      <c r="Z79" s="53">
        <v>0.81290322580645158</v>
      </c>
      <c r="AA79" s="53">
        <v>0.67357512953367871</v>
      </c>
      <c r="AB79" s="53">
        <v>0.71875</v>
      </c>
      <c r="AC79" s="53">
        <v>0.68911917098445596</v>
      </c>
      <c r="AD79" s="53">
        <v>0.69072164948453607</v>
      </c>
      <c r="AE79" s="53">
        <v>0.55555555555555558</v>
      </c>
      <c r="AF79" s="53">
        <v>0.77956989247311825</v>
      </c>
      <c r="AG79" s="53">
        <v>0.84293193717277481</v>
      </c>
      <c r="AH79" s="53">
        <v>0.84126984126984128</v>
      </c>
      <c r="AI79" s="53">
        <v>0.7142857142857143</v>
      </c>
      <c r="AJ79" s="53">
        <v>0.75647668393782386</v>
      </c>
      <c r="AK79" s="53">
        <v>0.68229166666666663</v>
      </c>
      <c r="AL79" s="53">
        <v>0.80729166666666663</v>
      </c>
      <c r="AM79" s="53">
        <v>0.69633507853403143</v>
      </c>
      <c r="AN79" s="53">
        <v>0.67894736842105263</v>
      </c>
      <c r="AO79" s="53">
        <v>0.73821989528795806</v>
      </c>
      <c r="AP79" s="53">
        <v>0.79274611398963735</v>
      </c>
      <c r="AQ79" s="349"/>
      <c r="AR79" s="350"/>
      <c r="AS79" s="350"/>
      <c r="AT79" s="351"/>
    </row>
    <row r="80" spans="1:54" s="25" customFormat="1" ht="15.5" x14ac:dyDescent="0.35">
      <c r="A80" s="23"/>
      <c r="B80" s="393"/>
      <c r="C80" s="242">
        <v>2018</v>
      </c>
      <c r="D80" s="196">
        <v>171</v>
      </c>
      <c r="E80" s="196">
        <v>496</v>
      </c>
      <c r="F80" s="259">
        <v>0.34475806451612906</v>
      </c>
      <c r="G80" s="53">
        <v>0.783625730994152</v>
      </c>
      <c r="H80" s="53">
        <v>0.78947368421052633</v>
      </c>
      <c r="I80" s="53">
        <v>0.83040935672514615</v>
      </c>
      <c r="J80" s="53">
        <v>0.80116959064327486</v>
      </c>
      <c r="K80" s="53">
        <v>0.7192982456140351</v>
      </c>
      <c r="L80" s="53">
        <v>0.58823529411764708</v>
      </c>
      <c r="M80" s="53">
        <v>0.63313609467455623</v>
      </c>
      <c r="N80" s="53">
        <v>0.78823529411764703</v>
      </c>
      <c r="O80" s="53">
        <v>0.72514619883040932</v>
      </c>
      <c r="P80" s="53">
        <v>0.783625730994152</v>
      </c>
      <c r="Q80" s="53">
        <v>0.59064327485380119</v>
      </c>
      <c r="R80" s="53">
        <v>0.61904761904761907</v>
      </c>
      <c r="S80" s="53">
        <v>0.71345029239766078</v>
      </c>
      <c r="T80" s="53">
        <v>0.71176470588235297</v>
      </c>
      <c r="U80" s="53">
        <v>0.46783625730994149</v>
      </c>
      <c r="V80" s="53">
        <v>0.65294117647058825</v>
      </c>
      <c r="W80" s="53">
        <v>0.65306122448979587</v>
      </c>
      <c r="X80" s="53">
        <v>0.61904761904761907</v>
      </c>
      <c r="Y80" s="53">
        <v>0.82269503546099287</v>
      </c>
      <c r="Z80" s="53">
        <v>0.73134328358208955</v>
      </c>
      <c r="AA80" s="53">
        <v>0.63905325443786987</v>
      </c>
      <c r="AB80" s="53">
        <v>0.6900584795321637</v>
      </c>
      <c r="AC80" s="53">
        <v>0.57894736842105265</v>
      </c>
      <c r="AD80" s="53">
        <v>0.58823529411764708</v>
      </c>
      <c r="AE80" s="53">
        <v>0.50887573964497046</v>
      </c>
      <c r="AF80" s="53">
        <v>0.79881656804733725</v>
      </c>
      <c r="AG80" s="53">
        <v>0.85798816568047342</v>
      </c>
      <c r="AH80" s="53">
        <v>0.79289940828402372</v>
      </c>
      <c r="AI80" s="53">
        <v>0.7168674698795181</v>
      </c>
      <c r="AJ80" s="53">
        <v>0.79532163742690054</v>
      </c>
      <c r="AK80" s="53">
        <v>0.7</v>
      </c>
      <c r="AL80" s="53">
        <v>0.77380952380952384</v>
      </c>
      <c r="AM80" s="53">
        <v>0.67647058823529416</v>
      </c>
      <c r="AN80" s="53">
        <v>0.65680473372781067</v>
      </c>
      <c r="AO80" s="53">
        <v>0.6705882352941176</v>
      </c>
      <c r="AP80" s="53">
        <v>0.67251461988304095</v>
      </c>
      <c r="AQ80" s="53">
        <v>0.80838323353293418</v>
      </c>
      <c r="AR80" s="53">
        <v>0.78527607361963192</v>
      </c>
      <c r="AS80" s="53">
        <v>0.67901234567901236</v>
      </c>
      <c r="AT80" s="53">
        <v>0.41176470588235292</v>
      </c>
      <c r="AU80" s="24"/>
      <c r="AV80" s="24"/>
      <c r="AW80" s="24"/>
      <c r="AX80" s="24"/>
      <c r="AY80" s="24"/>
      <c r="AZ80" s="24"/>
      <c r="BA80" s="24"/>
    </row>
    <row r="81" spans="1:54" s="25" customFormat="1" ht="15.5" x14ac:dyDescent="0.35">
      <c r="A81" s="23"/>
      <c r="B81" s="393"/>
      <c r="C81" s="242">
        <v>2019</v>
      </c>
      <c r="D81" s="196">
        <v>158</v>
      </c>
      <c r="E81" s="196">
        <f>SUM(E16,E29,E42,E55,E68)</f>
        <v>522</v>
      </c>
      <c r="F81" s="259">
        <f>D81/E81</f>
        <v>0.30268199233716475</v>
      </c>
      <c r="G81" s="53">
        <v>0.759493670886076</v>
      </c>
      <c r="H81" s="53">
        <v>0.72151898734177211</v>
      </c>
      <c r="I81" s="53">
        <v>0.80379746835443033</v>
      </c>
      <c r="J81" s="53">
        <v>0.77215189873417722</v>
      </c>
      <c r="K81" s="53">
        <v>0.67515923566878977</v>
      </c>
      <c r="L81" s="53">
        <v>0.58333333333333337</v>
      </c>
      <c r="M81" s="53">
        <v>0.67088607594936711</v>
      </c>
      <c r="N81" s="53">
        <v>0.77215189873417722</v>
      </c>
      <c r="O81" s="53">
        <v>0.69620253164556967</v>
      </c>
      <c r="P81" s="53">
        <v>0.70886075949367089</v>
      </c>
      <c r="Q81" s="53">
        <v>0.59872611464968151</v>
      </c>
      <c r="R81" s="53">
        <v>0.67515923566878977</v>
      </c>
      <c r="S81" s="53">
        <v>0.63924050632911389</v>
      </c>
      <c r="T81" s="53">
        <v>0.72611464968152861</v>
      </c>
      <c r="U81" s="53">
        <v>0.52229299363057324</v>
      </c>
      <c r="V81" s="53">
        <v>0.58860759493670889</v>
      </c>
      <c r="W81" s="53">
        <v>0.64335664335664333</v>
      </c>
      <c r="X81" s="53">
        <v>0.66428571428571426</v>
      </c>
      <c r="Y81" s="53">
        <v>0.88405797101449279</v>
      </c>
      <c r="Z81" s="53">
        <v>0.79844961240310075</v>
      </c>
      <c r="AA81" s="53">
        <v>0.68152866242038213</v>
      </c>
      <c r="AB81" s="53">
        <v>0.63398692810457513</v>
      </c>
      <c r="AC81" s="53">
        <v>0.64968152866242035</v>
      </c>
      <c r="AD81" s="53">
        <v>0.58333333333333337</v>
      </c>
      <c r="AE81" s="53">
        <v>0.49681528662420382</v>
      </c>
      <c r="AF81" s="53">
        <v>0.69032258064516128</v>
      </c>
      <c r="AG81" s="53">
        <v>0.80254777070063699</v>
      </c>
      <c r="AH81" s="53">
        <v>0.75641025641025639</v>
      </c>
      <c r="AI81" s="53">
        <v>0.69032258064516128</v>
      </c>
      <c r="AJ81" s="53">
        <v>0.79487179487179482</v>
      </c>
      <c r="AK81" s="53">
        <v>0.689873417721519</v>
      </c>
      <c r="AL81" s="53">
        <v>0.75641025641025639</v>
      </c>
      <c r="AM81" s="53">
        <v>0.62658227848101267</v>
      </c>
      <c r="AN81" s="53">
        <v>0.66666666666666663</v>
      </c>
      <c r="AO81" s="53">
        <v>0.70700636942675155</v>
      </c>
      <c r="AP81" s="53">
        <v>0.63694267515923564</v>
      </c>
      <c r="AQ81" s="53">
        <v>0.77419354838709675</v>
      </c>
      <c r="AR81" s="53">
        <v>0.76973684210526316</v>
      </c>
      <c r="AS81" s="53">
        <v>0.62745098039215685</v>
      </c>
      <c r="AT81" s="53">
        <v>0.49566447041512779</v>
      </c>
      <c r="AU81" s="24"/>
      <c r="AV81" s="24"/>
      <c r="AW81" s="24"/>
      <c r="AX81" s="24"/>
      <c r="AY81" s="24"/>
      <c r="AZ81" s="24"/>
      <c r="BA81" s="24"/>
    </row>
    <row r="82" spans="1:54" s="25" customFormat="1" ht="15.5" x14ac:dyDescent="0.35">
      <c r="A82" s="23"/>
      <c r="B82" s="393"/>
      <c r="C82" s="242">
        <v>2020</v>
      </c>
      <c r="D82" s="196">
        <v>174</v>
      </c>
      <c r="E82" s="196">
        <v>707</v>
      </c>
      <c r="F82" s="259">
        <f>D82/E82</f>
        <v>0.24611032531824611</v>
      </c>
      <c r="G82" s="53">
        <v>0.72250000000000003</v>
      </c>
      <c r="H82" s="53">
        <v>0.80900000000000005</v>
      </c>
      <c r="I82" s="53">
        <v>0.80349999999999999</v>
      </c>
      <c r="J82" s="53">
        <v>0.76300000000000001</v>
      </c>
      <c r="K82" s="53">
        <v>0.751</v>
      </c>
      <c r="L82" s="53">
        <v>0.66859999999999997</v>
      </c>
      <c r="M82" s="53">
        <v>0.66669999999999996</v>
      </c>
      <c r="N82" s="53">
        <v>0.86099999999999999</v>
      </c>
      <c r="O82" s="53">
        <v>0.69359999999999999</v>
      </c>
      <c r="P82" s="53">
        <v>0.73399999999999999</v>
      </c>
      <c r="Q82" s="53">
        <v>0.66859999999999997</v>
      </c>
      <c r="R82" s="53">
        <v>0.74570000000000003</v>
      </c>
      <c r="S82" s="53">
        <v>0.7399</v>
      </c>
      <c r="T82" s="53">
        <v>0.66859999999999997</v>
      </c>
      <c r="U82" s="53">
        <v>0.57799999999999996</v>
      </c>
      <c r="V82" s="53">
        <v>0.64900000000000002</v>
      </c>
      <c r="W82" s="53">
        <v>0.7</v>
      </c>
      <c r="X82" s="53">
        <v>0.73650000000000004</v>
      </c>
      <c r="Y82" s="53">
        <v>0.86480000000000001</v>
      </c>
      <c r="Z82" s="53">
        <v>0.78400000000000003</v>
      </c>
      <c r="AA82" s="53">
        <v>0.66669999999999996</v>
      </c>
      <c r="AB82" s="53">
        <v>0.71350000000000002</v>
      </c>
      <c r="AC82" s="53">
        <v>0.6</v>
      </c>
      <c r="AD82" s="53">
        <v>0.624</v>
      </c>
      <c r="AE82" s="53">
        <v>0.55559999999999998</v>
      </c>
      <c r="AF82" s="53">
        <v>0.82350000000000001</v>
      </c>
      <c r="AG82" s="53">
        <v>0.85799999999999998</v>
      </c>
      <c r="AH82" s="53">
        <v>0.79759999999999998</v>
      </c>
      <c r="AI82" s="53">
        <v>0.72350000000000003</v>
      </c>
      <c r="AJ82" s="53">
        <v>0.7399</v>
      </c>
      <c r="AK82" s="53">
        <v>0.66859999999999997</v>
      </c>
      <c r="AL82" s="53">
        <v>0.76700000000000002</v>
      </c>
      <c r="AM82" s="53">
        <v>0.58799999999999997</v>
      </c>
      <c r="AN82" s="53">
        <v>0.61199999999999999</v>
      </c>
      <c r="AO82" s="53">
        <v>0.72899999999999998</v>
      </c>
      <c r="AP82" s="53">
        <v>0.68200000000000005</v>
      </c>
      <c r="AQ82" s="53">
        <v>0.83040000000000003</v>
      </c>
      <c r="AR82" s="53">
        <v>0.79290000000000005</v>
      </c>
      <c r="AS82" s="53">
        <v>0.69879999999999998</v>
      </c>
      <c r="AT82" s="53">
        <v>0.57099999999999995</v>
      </c>
      <c r="AU82" s="24"/>
      <c r="AV82" s="24"/>
      <c r="AW82" s="24"/>
      <c r="AX82" s="24"/>
      <c r="AY82" s="24"/>
      <c r="AZ82" s="24"/>
      <c r="BA82" s="24"/>
    </row>
    <row r="83" spans="1:54" ht="15.65" customHeight="1" x14ac:dyDescent="0.35">
      <c r="B83" s="394"/>
      <c r="C83" s="384" t="s">
        <v>159</v>
      </c>
      <c r="D83" s="385"/>
      <c r="E83" s="385"/>
      <c r="F83" s="385"/>
      <c r="G83" s="33">
        <f>G82-G81</f>
        <v>-3.6993670886075969E-2</v>
      </c>
      <c r="H83" s="33">
        <f t="shared" ref="H83:AT83" si="5">H82-H81</f>
        <v>8.7481012658227941E-2</v>
      </c>
      <c r="I83" s="33">
        <f t="shared" si="5"/>
        <v>-2.9746835443034136E-4</v>
      </c>
      <c r="J83" s="33">
        <f t="shared" si="5"/>
        <v>-9.1518987341772107E-3</v>
      </c>
      <c r="K83" s="33">
        <f t="shared" si="5"/>
        <v>7.5840764331210231E-2</v>
      </c>
      <c r="L83" s="33">
        <f t="shared" si="5"/>
        <v>8.5266666666666602E-2</v>
      </c>
      <c r="M83" s="33">
        <f t="shared" si="5"/>
        <v>-4.1860759493671518E-3</v>
      </c>
      <c r="N83" s="33">
        <f t="shared" si="5"/>
        <v>8.8848101265822765E-2</v>
      </c>
      <c r="O83" s="33">
        <f t="shared" si="5"/>
        <v>-2.6025316455696723E-3</v>
      </c>
      <c r="P83" s="33">
        <f t="shared" si="5"/>
        <v>2.5139240506329097E-2</v>
      </c>
      <c r="Q83" s="33">
        <f t="shared" si="5"/>
        <v>6.9873885350318465E-2</v>
      </c>
      <c r="R83" s="33">
        <f t="shared" si="5"/>
        <v>7.0540764331210259E-2</v>
      </c>
      <c r="S83" s="33">
        <f t="shared" si="5"/>
        <v>0.10065949367088611</v>
      </c>
      <c r="T83" s="33">
        <f t="shared" si="5"/>
        <v>-5.751464968152864E-2</v>
      </c>
      <c r="U83" s="33">
        <f t="shared" si="5"/>
        <v>5.5707006369426715E-2</v>
      </c>
      <c r="V83" s="33">
        <f t="shared" si="5"/>
        <v>6.0392405063291132E-2</v>
      </c>
      <c r="W83" s="33">
        <f t="shared" si="5"/>
        <v>5.6643356643356624E-2</v>
      </c>
      <c r="X83" s="33">
        <f t="shared" si="5"/>
        <v>7.2214285714285786E-2</v>
      </c>
      <c r="Y83" s="33">
        <f t="shared" si="5"/>
        <v>-1.9257971014492781E-2</v>
      </c>
      <c r="Z83" s="33">
        <f t="shared" si="5"/>
        <v>-1.444961240310072E-2</v>
      </c>
      <c r="AA83" s="33">
        <f t="shared" si="5"/>
        <v>-1.4828662420382166E-2</v>
      </c>
      <c r="AB83" s="33">
        <f t="shared" si="5"/>
        <v>7.9513071895424892E-2</v>
      </c>
      <c r="AC83" s="33">
        <f t="shared" si="5"/>
        <v>-4.9681528662420371E-2</v>
      </c>
      <c r="AD83" s="33">
        <f t="shared" si="5"/>
        <v>4.0666666666666629E-2</v>
      </c>
      <c r="AE83" s="33">
        <f t="shared" si="5"/>
        <v>5.878471337579616E-2</v>
      </c>
      <c r="AF83" s="33">
        <f t="shared" si="5"/>
        <v>0.13317741935483873</v>
      </c>
      <c r="AG83" s="33">
        <f t="shared" si="5"/>
        <v>5.5452229299362998E-2</v>
      </c>
      <c r="AH83" s="33">
        <f t="shared" si="5"/>
        <v>4.1189743589743588E-2</v>
      </c>
      <c r="AI83" s="33">
        <f t="shared" si="5"/>
        <v>3.3177419354838755E-2</v>
      </c>
      <c r="AJ83" s="33">
        <f t="shared" si="5"/>
        <v>-5.4971794871794821E-2</v>
      </c>
      <c r="AK83" s="33">
        <f t="shared" si="5"/>
        <v>-2.1273417721519028E-2</v>
      </c>
      <c r="AL83" s="33">
        <f t="shared" si="5"/>
        <v>1.0589743589743628E-2</v>
      </c>
      <c r="AM83" s="33">
        <f t="shared" si="5"/>
        <v>-3.85822784810127E-2</v>
      </c>
      <c r="AN83" s="33">
        <f t="shared" si="5"/>
        <v>-5.4666666666666641E-2</v>
      </c>
      <c r="AO83" s="33">
        <f t="shared" si="5"/>
        <v>2.1993630573248435E-2</v>
      </c>
      <c r="AP83" s="33">
        <f t="shared" si="5"/>
        <v>4.5057324840764412E-2</v>
      </c>
      <c r="AQ83" s="33">
        <f t="shared" si="5"/>
        <v>5.6206451612903274E-2</v>
      </c>
      <c r="AR83" s="33">
        <f t="shared" si="5"/>
        <v>2.3163157894736885E-2</v>
      </c>
      <c r="AS83" s="33">
        <f t="shared" si="5"/>
        <v>7.1349019607843123E-2</v>
      </c>
      <c r="AT83" s="33">
        <f t="shared" si="5"/>
        <v>7.5335529584872163E-2</v>
      </c>
      <c r="AZ83" s="83"/>
      <c r="BA83" s="83"/>
      <c r="BB83" s="83"/>
    </row>
    <row r="85" spans="1:54" x14ac:dyDescent="0.35">
      <c r="B85" s="112" t="s">
        <v>63</v>
      </c>
      <c r="C85" s="28"/>
      <c r="D85" s="28"/>
      <c r="E85" s="28"/>
      <c r="H85" s="31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319"/>
      <c r="U85" s="8"/>
      <c r="V85" s="319"/>
      <c r="W85" s="17"/>
      <c r="X85" s="8"/>
      <c r="Y85" s="8"/>
      <c r="Z85" s="8"/>
      <c r="AA85" s="8"/>
      <c r="AB85" s="8"/>
      <c r="AC85" s="8"/>
      <c r="AD85" s="319"/>
      <c r="AE85" s="8"/>
      <c r="AF85" s="8"/>
      <c r="AG85" s="319"/>
      <c r="AH85" s="319"/>
      <c r="AI85" s="8"/>
      <c r="AJ85" s="9"/>
      <c r="AK85" s="319"/>
      <c r="AL85" s="8"/>
      <c r="AM85" s="8"/>
      <c r="AN85" s="8"/>
      <c r="AO85" s="8"/>
      <c r="AP85" s="8"/>
      <c r="AQ85" s="8"/>
      <c r="AR85" s="83"/>
      <c r="BA85" s="83"/>
      <c r="BB85" s="83"/>
    </row>
    <row r="86" spans="1:54" x14ac:dyDescent="0.35">
      <c r="B86" s="109"/>
      <c r="C86" s="65" t="s">
        <v>164</v>
      </c>
      <c r="D86" s="65"/>
      <c r="E86" s="65"/>
      <c r="F86" s="168"/>
      <c r="G86" s="92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9"/>
      <c r="AK86" s="8"/>
      <c r="AL86" s="8"/>
      <c r="AM86" s="8"/>
      <c r="AN86" s="8"/>
      <c r="AO86" s="8"/>
      <c r="AP86" s="8"/>
      <c r="AQ86" s="8"/>
      <c r="AR86" s="83"/>
      <c r="BA86" s="83"/>
      <c r="BB86" s="83"/>
    </row>
    <row r="87" spans="1:54" x14ac:dyDescent="0.35">
      <c r="B87" s="109"/>
      <c r="C87" s="66" t="s">
        <v>165</v>
      </c>
      <c r="D87" s="66"/>
      <c r="E87" s="66"/>
      <c r="F87" s="169"/>
      <c r="G87" s="93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7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9"/>
      <c r="AK87" s="8"/>
      <c r="AL87" s="8"/>
      <c r="AM87" s="8"/>
      <c r="AN87" s="8"/>
      <c r="AO87" s="8"/>
      <c r="AP87" s="8"/>
      <c r="AQ87" s="8"/>
      <c r="AR87" s="83"/>
      <c r="BA87" s="83"/>
      <c r="BB87" s="83"/>
    </row>
  </sheetData>
  <mergeCells count="26">
    <mergeCell ref="AJ3:AO3"/>
    <mergeCell ref="C57:F57"/>
    <mergeCell ref="C18:F18"/>
    <mergeCell ref="C31:F31"/>
    <mergeCell ref="C44:F44"/>
    <mergeCell ref="G3:M3"/>
    <mergeCell ref="N3:R3"/>
    <mergeCell ref="S3:V3"/>
    <mergeCell ref="W3:Z3"/>
    <mergeCell ref="AA3:AE3"/>
    <mergeCell ref="C70:F70"/>
    <mergeCell ref="AF3:AI3"/>
    <mergeCell ref="C83:F83"/>
    <mergeCell ref="B9:B18"/>
    <mergeCell ref="B22:B31"/>
    <mergeCell ref="B35:B44"/>
    <mergeCell ref="B48:B57"/>
    <mergeCell ref="B61:B70"/>
    <mergeCell ref="B74:B83"/>
    <mergeCell ref="AQ63:AT66"/>
    <mergeCell ref="AQ76:AT79"/>
    <mergeCell ref="AQ3:AT3"/>
    <mergeCell ref="AQ11:AT14"/>
    <mergeCell ref="AQ24:AT27"/>
    <mergeCell ref="AQ37:AT40"/>
    <mergeCell ref="AQ50:AT53"/>
  </mergeCells>
  <conditionalFormatting sqref="AP49 AP10 AP62">
    <cfRule type="cellIs" dxfId="51" priority="81" operator="lessThan">
      <formula>0</formula>
    </cfRule>
  </conditionalFormatting>
  <conditionalFormatting sqref="G18:AT18">
    <cfRule type="cellIs" dxfId="50" priority="71" operator="lessThanOrEqual">
      <formula>-0.05</formula>
    </cfRule>
    <cfRule type="cellIs" dxfId="49" priority="72" operator="greaterThanOrEqual">
      <formula>0.05</formula>
    </cfRule>
  </conditionalFormatting>
  <conditionalFormatting sqref="G57:AS57">
    <cfRule type="cellIs" dxfId="48" priority="11" operator="lessThanOrEqual">
      <formula>-0.05</formula>
    </cfRule>
    <cfRule type="cellIs" dxfId="47" priority="12" operator="greaterThanOrEqual">
      <formula>0.05</formula>
    </cfRule>
  </conditionalFormatting>
  <conditionalFormatting sqref="G44:AS44">
    <cfRule type="cellIs" dxfId="46" priority="15" operator="lessThanOrEqual">
      <formula>-0.05</formula>
    </cfRule>
    <cfRule type="cellIs" dxfId="45" priority="16" operator="greaterThanOrEqual">
      <formula>0.05</formula>
    </cfRule>
  </conditionalFormatting>
  <conditionalFormatting sqref="G31:AS31">
    <cfRule type="cellIs" dxfId="44" priority="19" operator="lessThanOrEqual">
      <formula>-0.05</formula>
    </cfRule>
    <cfRule type="cellIs" dxfId="43" priority="20" operator="greaterThanOrEqual">
      <formula>0.05</formula>
    </cfRule>
  </conditionalFormatting>
  <conditionalFormatting sqref="G70:AS70">
    <cfRule type="cellIs" dxfId="42" priority="7" operator="lessThanOrEqual">
      <formula>-0.05</formula>
    </cfRule>
    <cfRule type="cellIs" dxfId="41" priority="8" operator="greaterThanOrEqual">
      <formula>0.05</formula>
    </cfRule>
  </conditionalFormatting>
  <conditionalFormatting sqref="G83:AT83">
    <cfRule type="cellIs" dxfId="40" priority="3" operator="lessThanOrEqual">
      <formula>-0.05</formula>
    </cfRule>
    <cfRule type="cellIs" dxfId="39" priority="4" operator="greaterThanOrEqual">
      <formula>0.05</formula>
    </cfRule>
  </conditionalFormatting>
  <pageMargins left="0.31496062992125984" right="0.31496062992125984" top="0.74803149606299213" bottom="0.47244094488188981" header="0.31496062992125984" footer="0.31496062992125984"/>
  <pageSetup paperSize="9" scale="45" orientation="landscape"/>
  <colBreaks count="2" manualBreakCount="2">
    <brk id="18" max="1048575" man="1"/>
    <brk id="31" max="5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8"/>
  <sheetViews>
    <sheetView zoomScale="75" zoomScaleNormal="75" zoomScalePageLayoutView="90" workbookViewId="0">
      <pane xSplit="6" ySplit="8" topLeftCell="AN138" activePane="bottomRight" state="frozen"/>
      <selection pane="topRight" activeCell="F1" sqref="F1"/>
      <selection pane="bottomLeft" activeCell="A9" sqref="A9"/>
      <selection pane="bottomRight" activeCell="AT77" sqref="AT77"/>
    </sheetView>
  </sheetViews>
  <sheetFormatPr defaultColWidth="9.1796875" defaultRowHeight="14.5" x14ac:dyDescent="0.35"/>
  <cols>
    <col min="1" max="1" width="2.7265625" style="1" customWidth="1"/>
    <col min="2" max="2" width="20.26953125" style="1" customWidth="1"/>
    <col min="3" max="3" width="13.453125" style="2" customWidth="1"/>
    <col min="4" max="5" width="14.453125" style="2" customWidth="1"/>
    <col min="6" max="6" width="13.453125" style="177" customWidth="1"/>
    <col min="7" max="7" width="17.1796875" style="3" customWidth="1"/>
    <col min="8" max="8" width="15.453125" style="39" customWidth="1"/>
    <col min="9" max="9" width="16.1796875" style="39" customWidth="1"/>
    <col min="10" max="10" width="15.453125" style="39" customWidth="1"/>
    <col min="11" max="11" width="13.453125" style="39" customWidth="1"/>
    <col min="12" max="12" width="18.453125" style="39" customWidth="1"/>
    <col min="13" max="13" width="16.453125" style="39" customWidth="1"/>
    <col min="14" max="14" width="15.7265625" style="39" customWidth="1"/>
    <col min="15" max="15" width="17.81640625" style="39" customWidth="1"/>
    <col min="16" max="16" width="17.26953125" style="39" customWidth="1"/>
    <col min="17" max="17" width="14.81640625" style="39" customWidth="1"/>
    <col min="18" max="18" width="14.1796875" style="39" customWidth="1"/>
    <col min="19" max="19" width="16.453125" style="39" customWidth="1"/>
    <col min="20" max="20" width="15.26953125" style="39" customWidth="1"/>
    <col min="21" max="21" width="15.7265625" style="39" customWidth="1"/>
    <col min="22" max="22" width="15.1796875" style="39" customWidth="1"/>
    <col min="23" max="23" width="15.81640625" style="39" customWidth="1"/>
    <col min="24" max="24" width="15.453125" style="39" customWidth="1"/>
    <col min="25" max="25" width="22.1796875" style="39" customWidth="1"/>
    <col min="26" max="28" width="15.453125" style="39" customWidth="1"/>
    <col min="29" max="29" width="15.81640625" style="39" customWidth="1"/>
    <col min="30" max="30" width="15.7265625" style="39" customWidth="1"/>
    <col min="31" max="42" width="19.453125" style="39" customWidth="1"/>
    <col min="43" max="43" width="18.7265625" style="39" customWidth="1"/>
    <col min="44" max="44" width="18.26953125" style="42" customWidth="1"/>
    <col min="45" max="45" width="17.1796875" style="6" customWidth="1"/>
    <col min="46" max="46" width="26.1796875" customWidth="1"/>
    <col min="47" max="51" width="8.7265625" customWidth="1"/>
    <col min="52" max="16384" width="9.1796875" style="1"/>
  </cols>
  <sheetData>
    <row r="1" spans="1:50" s="40" customFormat="1" x14ac:dyDescent="0.35">
      <c r="A1" s="94" t="s">
        <v>161</v>
      </c>
      <c r="B1" s="43"/>
      <c r="C1" s="21"/>
      <c r="D1" s="21"/>
      <c r="E1" s="21"/>
      <c r="F1" s="16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21"/>
      <c r="AS1" s="26"/>
      <c r="AT1" s="26"/>
      <c r="AU1" s="26"/>
      <c r="AV1" s="26"/>
      <c r="AW1" s="26"/>
      <c r="AX1" s="26"/>
    </row>
    <row r="2" spans="1:50" s="40" customFormat="1" x14ac:dyDescent="0.35">
      <c r="A2" s="94"/>
      <c r="B2" s="43"/>
      <c r="C2" s="21"/>
      <c r="D2" s="21"/>
      <c r="E2" s="21"/>
      <c r="F2" s="16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19"/>
      <c r="AR2" s="21"/>
      <c r="AS2" s="26"/>
      <c r="AT2" s="26"/>
      <c r="AU2" s="26"/>
      <c r="AV2" s="26"/>
      <c r="AW2" s="26"/>
      <c r="AX2" s="26"/>
    </row>
    <row r="3" spans="1:50" s="19" customFormat="1" ht="29" x14ac:dyDescent="0.35">
      <c r="C3" s="28"/>
      <c r="D3" s="28"/>
      <c r="E3" s="28"/>
      <c r="F3" s="164"/>
      <c r="G3" s="406" t="s">
        <v>0</v>
      </c>
      <c r="H3" s="407"/>
      <c r="I3" s="407"/>
      <c r="J3" s="407"/>
      <c r="K3" s="407"/>
      <c r="L3" s="407"/>
      <c r="M3" s="408"/>
      <c r="N3" s="418" t="s">
        <v>1</v>
      </c>
      <c r="O3" s="419"/>
      <c r="P3" s="419"/>
      <c r="Q3" s="419"/>
      <c r="R3" s="420"/>
      <c r="S3" s="406" t="s">
        <v>2</v>
      </c>
      <c r="T3" s="407"/>
      <c r="U3" s="407"/>
      <c r="V3" s="408"/>
      <c r="W3" s="409" t="s">
        <v>3</v>
      </c>
      <c r="X3" s="410"/>
      <c r="Y3" s="410"/>
      <c r="Z3" s="411"/>
      <c r="AA3" s="406" t="s">
        <v>4</v>
      </c>
      <c r="AB3" s="407"/>
      <c r="AC3" s="407"/>
      <c r="AD3" s="407"/>
      <c r="AE3" s="408"/>
      <c r="AF3" s="406" t="s">
        <v>5</v>
      </c>
      <c r="AG3" s="407"/>
      <c r="AH3" s="407"/>
      <c r="AI3" s="408"/>
      <c r="AJ3" s="406" t="s">
        <v>6</v>
      </c>
      <c r="AK3" s="407"/>
      <c r="AL3" s="407"/>
      <c r="AM3" s="407"/>
      <c r="AN3" s="407"/>
      <c r="AO3" s="408"/>
      <c r="AP3" s="324" t="s">
        <v>7</v>
      </c>
      <c r="AQ3" s="418" t="s">
        <v>8</v>
      </c>
      <c r="AR3" s="419"/>
      <c r="AS3" s="419"/>
      <c r="AT3" s="420"/>
    </row>
    <row r="4" spans="1:50" customFormat="1" x14ac:dyDescent="0.35">
      <c r="C4" s="116"/>
      <c r="D4" s="116"/>
      <c r="E4" s="116"/>
      <c r="F4" s="164"/>
      <c r="G4" s="117">
        <v>2.1</v>
      </c>
      <c r="H4" s="117">
        <v>2.2000000000000002</v>
      </c>
      <c r="I4" s="117">
        <v>2.2999999999999998</v>
      </c>
      <c r="J4" s="117">
        <v>2.4</v>
      </c>
      <c r="K4" s="117">
        <v>2.5</v>
      </c>
      <c r="L4" s="117">
        <v>2.6</v>
      </c>
      <c r="M4" s="117">
        <v>2.7</v>
      </c>
      <c r="N4" s="117">
        <v>4.0999999999999996</v>
      </c>
      <c r="O4" s="117">
        <v>4.2</v>
      </c>
      <c r="P4" s="117">
        <v>4.3</v>
      </c>
      <c r="Q4" s="117">
        <v>4.4000000000000004</v>
      </c>
      <c r="R4" s="117">
        <v>4.5</v>
      </c>
      <c r="S4" s="117">
        <v>6.1</v>
      </c>
      <c r="T4" s="117">
        <v>6.2</v>
      </c>
      <c r="U4" s="117">
        <v>6.3</v>
      </c>
      <c r="V4" s="117">
        <v>6.4</v>
      </c>
      <c r="W4" s="117">
        <v>10.1</v>
      </c>
      <c r="X4" s="117">
        <v>10.199999999999999</v>
      </c>
      <c r="Y4" s="117">
        <v>10.3</v>
      </c>
      <c r="Z4" s="117">
        <v>10.4</v>
      </c>
      <c r="AA4" s="117">
        <v>12.1</v>
      </c>
      <c r="AB4" s="117">
        <v>12.2</v>
      </c>
      <c r="AC4" s="117">
        <v>12.3</v>
      </c>
      <c r="AD4" s="117">
        <v>12.4</v>
      </c>
      <c r="AE4" s="117">
        <v>12.5</v>
      </c>
      <c r="AF4" s="117">
        <v>14.1</v>
      </c>
      <c r="AG4" s="117">
        <v>14.2</v>
      </c>
      <c r="AH4" s="117">
        <v>14.3</v>
      </c>
      <c r="AI4" s="117">
        <v>14.4</v>
      </c>
      <c r="AJ4" s="117">
        <v>16.100000000000001</v>
      </c>
      <c r="AK4" s="117">
        <v>16.2</v>
      </c>
      <c r="AL4" s="117">
        <v>16.3</v>
      </c>
      <c r="AM4" s="117">
        <v>16.399999999999999</v>
      </c>
      <c r="AN4" s="117">
        <v>16.5</v>
      </c>
      <c r="AO4" s="117">
        <v>16.600000000000001</v>
      </c>
      <c r="AP4" s="117">
        <v>18.100000000000001</v>
      </c>
      <c r="AQ4" s="302">
        <v>23.1</v>
      </c>
      <c r="AR4" s="302">
        <v>23.2</v>
      </c>
      <c r="AS4" s="302">
        <v>23.2</v>
      </c>
      <c r="AT4" s="302">
        <v>28</v>
      </c>
    </row>
    <row r="5" spans="1:50" s="17" customFormat="1" ht="130" x14ac:dyDescent="0.35">
      <c r="B5" s="18"/>
      <c r="C5" s="37"/>
      <c r="D5" s="118" t="s">
        <v>9</v>
      </c>
      <c r="E5" s="118" t="s">
        <v>10</v>
      </c>
      <c r="F5" s="174" t="s">
        <v>11</v>
      </c>
      <c r="G5" s="122" t="s">
        <v>12</v>
      </c>
      <c r="H5" s="122" t="s">
        <v>13</v>
      </c>
      <c r="I5" s="122" t="s">
        <v>14</v>
      </c>
      <c r="J5" s="122" t="s">
        <v>15</v>
      </c>
      <c r="K5" s="122" t="s">
        <v>16</v>
      </c>
      <c r="L5" s="122" t="s">
        <v>17</v>
      </c>
      <c r="M5" s="122" t="s">
        <v>18</v>
      </c>
      <c r="N5" s="122" t="s">
        <v>19</v>
      </c>
      <c r="O5" s="122" t="s">
        <v>20</v>
      </c>
      <c r="P5" s="122" t="s">
        <v>21</v>
      </c>
      <c r="Q5" s="122" t="s">
        <v>22</v>
      </c>
      <c r="R5" s="122" t="s">
        <v>23</v>
      </c>
      <c r="S5" s="122" t="s">
        <v>24</v>
      </c>
      <c r="T5" s="122" t="s">
        <v>25</v>
      </c>
      <c r="U5" s="122" t="s">
        <v>26</v>
      </c>
      <c r="V5" s="122" t="s">
        <v>27</v>
      </c>
      <c r="W5" s="122" t="s">
        <v>28</v>
      </c>
      <c r="X5" s="122" t="s">
        <v>29</v>
      </c>
      <c r="Y5" s="122" t="s">
        <v>30</v>
      </c>
      <c r="Z5" s="122" t="s">
        <v>31</v>
      </c>
      <c r="AA5" s="122" t="s">
        <v>32</v>
      </c>
      <c r="AB5" s="122" t="s">
        <v>33</v>
      </c>
      <c r="AC5" s="122" t="s">
        <v>34</v>
      </c>
      <c r="AD5" s="122" t="s">
        <v>35</v>
      </c>
      <c r="AE5" s="122" t="s">
        <v>36</v>
      </c>
      <c r="AF5" s="122" t="s">
        <v>37</v>
      </c>
      <c r="AG5" s="122" t="s">
        <v>38</v>
      </c>
      <c r="AH5" s="122" t="s">
        <v>39</v>
      </c>
      <c r="AI5" s="122" t="s">
        <v>40</v>
      </c>
      <c r="AJ5" s="122" t="s">
        <v>41</v>
      </c>
      <c r="AK5" s="122" t="s">
        <v>42</v>
      </c>
      <c r="AL5" s="122" t="s">
        <v>43</v>
      </c>
      <c r="AM5" s="122" t="s">
        <v>44</v>
      </c>
      <c r="AN5" s="122" t="s">
        <v>45</v>
      </c>
      <c r="AO5" s="122" t="s">
        <v>46</v>
      </c>
      <c r="AP5" s="122" t="s">
        <v>83</v>
      </c>
      <c r="AQ5" s="122" t="s">
        <v>48</v>
      </c>
      <c r="AR5" s="122" t="s">
        <v>49</v>
      </c>
      <c r="AS5" s="122" t="s">
        <v>50</v>
      </c>
      <c r="AT5" s="122" t="s">
        <v>51</v>
      </c>
      <c r="AU5" s="19"/>
      <c r="AV5" s="19"/>
      <c r="AW5" s="19"/>
      <c r="AX5" s="19"/>
    </row>
    <row r="6" spans="1:50" s="17" customFormat="1" x14ac:dyDescent="0.35">
      <c r="B6" s="18"/>
      <c r="C6" s="37"/>
      <c r="D6" s="37"/>
      <c r="E6" s="37"/>
      <c r="F6" s="16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2"/>
      <c r="AR6" s="37"/>
      <c r="AS6" s="19"/>
      <c r="AT6" s="19"/>
      <c r="AU6" s="19"/>
      <c r="AV6" s="19"/>
      <c r="AW6" s="19"/>
      <c r="AX6" s="19"/>
    </row>
    <row r="7" spans="1:50" s="17" customFormat="1" hidden="1" x14ac:dyDescent="0.35">
      <c r="B7" s="119"/>
      <c r="C7" s="30">
        <v>2010</v>
      </c>
      <c r="D7" s="30"/>
      <c r="E7" s="30"/>
      <c r="F7" s="171"/>
      <c r="G7" s="33" t="s">
        <v>89</v>
      </c>
      <c r="H7" s="33" t="s">
        <v>89</v>
      </c>
      <c r="I7" s="33" t="s">
        <v>89</v>
      </c>
      <c r="J7" s="16" t="s">
        <v>52</v>
      </c>
      <c r="K7" s="33" t="s">
        <v>52</v>
      </c>
      <c r="L7" s="33" t="s">
        <v>89</v>
      </c>
      <c r="M7" s="33" t="s">
        <v>89</v>
      </c>
      <c r="N7" s="16" t="s">
        <v>52</v>
      </c>
      <c r="O7" s="16" t="s">
        <v>52</v>
      </c>
      <c r="P7" s="16" t="s">
        <v>52</v>
      </c>
      <c r="Q7" s="16" t="s">
        <v>52</v>
      </c>
      <c r="R7" s="16" t="s">
        <v>52</v>
      </c>
      <c r="S7" s="33" t="s">
        <v>89</v>
      </c>
      <c r="T7" s="33" t="s">
        <v>89</v>
      </c>
      <c r="U7" s="33" t="s">
        <v>89</v>
      </c>
      <c r="V7" s="33" t="s">
        <v>52</v>
      </c>
      <c r="W7" s="33" t="s">
        <v>89</v>
      </c>
      <c r="X7" s="16" t="s">
        <v>52</v>
      </c>
      <c r="Y7" s="33" t="s">
        <v>89</v>
      </c>
      <c r="Z7" s="33" t="s">
        <v>89</v>
      </c>
      <c r="AA7" s="33" t="s">
        <v>89</v>
      </c>
      <c r="AB7" s="33" t="s">
        <v>89</v>
      </c>
      <c r="AC7" s="33" t="s">
        <v>89</v>
      </c>
      <c r="AD7" s="16" t="s">
        <v>52</v>
      </c>
      <c r="AE7" s="16" t="s">
        <v>52</v>
      </c>
      <c r="AF7" s="33" t="s">
        <v>89</v>
      </c>
      <c r="AG7" s="33" t="s">
        <v>89</v>
      </c>
      <c r="AH7" s="33" t="s">
        <v>89</v>
      </c>
      <c r="AI7" s="16" t="s">
        <v>52</v>
      </c>
      <c r="AJ7" s="33" t="s">
        <v>89</v>
      </c>
      <c r="AK7" s="16" t="s">
        <v>52</v>
      </c>
      <c r="AL7" s="33" t="s">
        <v>89</v>
      </c>
      <c r="AM7" s="16" t="s">
        <v>52</v>
      </c>
      <c r="AN7" s="16" t="s">
        <v>52</v>
      </c>
      <c r="AO7" s="16" t="s">
        <v>52</v>
      </c>
      <c r="AP7" s="33" t="s">
        <v>52</v>
      </c>
      <c r="AQ7" s="41"/>
      <c r="AR7" s="37"/>
      <c r="AS7" s="19"/>
      <c r="AT7" s="19"/>
      <c r="AU7" s="19"/>
      <c r="AV7" s="19"/>
      <c r="AW7" s="19"/>
      <c r="AX7" s="19"/>
    </row>
    <row r="8" spans="1:50" s="17" customFormat="1" ht="14.5" hidden="1" customHeight="1" x14ac:dyDescent="0.35">
      <c r="B8" s="226"/>
      <c r="C8" s="161">
        <v>2011</v>
      </c>
      <c r="D8" s="290" t="s">
        <v>52</v>
      </c>
      <c r="E8" s="290"/>
      <c r="F8" s="290" t="s">
        <v>52</v>
      </c>
      <c r="G8" s="52" t="s">
        <v>52</v>
      </c>
      <c r="H8" s="167" t="s">
        <v>52</v>
      </c>
      <c r="I8" s="60" t="s">
        <v>52</v>
      </c>
      <c r="J8" s="60" t="s">
        <v>52</v>
      </c>
      <c r="K8" s="60" t="s">
        <v>52</v>
      </c>
      <c r="L8" s="60" t="s">
        <v>52</v>
      </c>
      <c r="M8" s="60" t="s">
        <v>52</v>
      </c>
      <c r="N8" s="60" t="s">
        <v>52</v>
      </c>
      <c r="O8" s="60" t="s">
        <v>52</v>
      </c>
      <c r="P8" s="60" t="s">
        <v>52</v>
      </c>
      <c r="Q8" s="60" t="s">
        <v>52</v>
      </c>
      <c r="R8" s="60" t="s">
        <v>52</v>
      </c>
      <c r="S8" s="60" t="s">
        <v>52</v>
      </c>
      <c r="T8" s="60" t="s">
        <v>52</v>
      </c>
      <c r="U8" s="60" t="s">
        <v>52</v>
      </c>
      <c r="V8" s="60" t="s">
        <v>52</v>
      </c>
      <c r="W8" s="60" t="s">
        <v>52</v>
      </c>
      <c r="X8" s="60" t="s">
        <v>52</v>
      </c>
      <c r="Y8" s="60" t="s">
        <v>52</v>
      </c>
      <c r="Z8" s="60" t="s">
        <v>52</v>
      </c>
      <c r="AA8" s="60" t="s">
        <v>52</v>
      </c>
      <c r="AB8" s="60" t="s">
        <v>52</v>
      </c>
      <c r="AC8" s="60" t="s">
        <v>52</v>
      </c>
      <c r="AD8" s="60" t="s">
        <v>52</v>
      </c>
      <c r="AE8" s="60" t="s">
        <v>52</v>
      </c>
      <c r="AF8" s="60" t="s">
        <v>52</v>
      </c>
      <c r="AG8" s="60" t="s">
        <v>52</v>
      </c>
      <c r="AH8" s="60" t="s">
        <v>52</v>
      </c>
      <c r="AI8" s="60" t="s">
        <v>52</v>
      </c>
      <c r="AJ8" s="60" t="s">
        <v>52</v>
      </c>
      <c r="AK8" s="60" t="s">
        <v>52</v>
      </c>
      <c r="AL8" s="60" t="s">
        <v>52</v>
      </c>
      <c r="AM8" s="60" t="s">
        <v>52</v>
      </c>
      <c r="AN8" s="60" t="s">
        <v>52</v>
      </c>
      <c r="AO8" s="60" t="s">
        <v>52</v>
      </c>
      <c r="AP8" s="60" t="s">
        <v>52</v>
      </c>
      <c r="AQ8" s="41"/>
      <c r="AR8" s="37"/>
      <c r="AS8" s="19"/>
      <c r="AT8" s="19"/>
      <c r="AU8" s="19"/>
      <c r="AV8" s="19"/>
      <c r="AW8" s="19"/>
      <c r="AX8" s="19"/>
    </row>
    <row r="9" spans="1:50" s="215" customFormat="1" hidden="1" x14ac:dyDescent="0.35">
      <c r="B9" s="400" t="s">
        <v>90</v>
      </c>
      <c r="C9" s="325">
        <v>2012</v>
      </c>
      <c r="D9" s="212" t="s">
        <v>52</v>
      </c>
      <c r="E9" s="212"/>
      <c r="F9" s="212" t="s">
        <v>52</v>
      </c>
      <c r="G9" s="227" t="s">
        <v>52</v>
      </c>
      <c r="H9" s="228" t="s">
        <v>52</v>
      </c>
      <c r="I9" s="60" t="s">
        <v>52</v>
      </c>
      <c r="J9" s="60" t="s">
        <v>52</v>
      </c>
      <c r="K9" s="60" t="s">
        <v>52</v>
      </c>
      <c r="L9" s="60" t="s">
        <v>52</v>
      </c>
      <c r="M9" s="60" t="s">
        <v>52</v>
      </c>
      <c r="N9" s="60" t="s">
        <v>52</v>
      </c>
      <c r="O9" s="60" t="s">
        <v>52</v>
      </c>
      <c r="P9" s="60" t="s">
        <v>52</v>
      </c>
      <c r="Q9" s="60" t="s">
        <v>52</v>
      </c>
      <c r="R9" s="60" t="s">
        <v>52</v>
      </c>
      <c r="S9" s="60" t="s">
        <v>52</v>
      </c>
      <c r="T9" s="60" t="s">
        <v>52</v>
      </c>
      <c r="U9" s="60" t="s">
        <v>52</v>
      </c>
      <c r="V9" s="60" t="s">
        <v>52</v>
      </c>
      <c r="W9" s="60" t="s">
        <v>52</v>
      </c>
      <c r="X9" s="60" t="s">
        <v>52</v>
      </c>
      <c r="Y9" s="60" t="s">
        <v>52</v>
      </c>
      <c r="Z9" s="60" t="s">
        <v>52</v>
      </c>
      <c r="AA9" s="60" t="s">
        <v>52</v>
      </c>
      <c r="AB9" s="60" t="s">
        <v>52</v>
      </c>
      <c r="AC9" s="60" t="s">
        <v>52</v>
      </c>
      <c r="AD9" s="60" t="s">
        <v>52</v>
      </c>
      <c r="AE9" s="60" t="s">
        <v>52</v>
      </c>
      <c r="AF9" s="60" t="s">
        <v>52</v>
      </c>
      <c r="AG9" s="60" t="s">
        <v>52</v>
      </c>
      <c r="AH9" s="60" t="s">
        <v>52</v>
      </c>
      <c r="AI9" s="60" t="s">
        <v>52</v>
      </c>
      <c r="AJ9" s="60" t="s">
        <v>52</v>
      </c>
      <c r="AK9" s="60" t="s">
        <v>52</v>
      </c>
      <c r="AL9" s="60" t="s">
        <v>52</v>
      </c>
      <c r="AM9" s="60" t="s">
        <v>52</v>
      </c>
      <c r="AN9" s="60" t="s">
        <v>52</v>
      </c>
      <c r="AO9" s="60" t="s">
        <v>52</v>
      </c>
      <c r="AP9" s="60" t="s">
        <v>52</v>
      </c>
      <c r="AQ9" s="89"/>
      <c r="AR9" s="9"/>
      <c r="AS9" s="229"/>
      <c r="AT9" s="229"/>
      <c r="AU9" s="229"/>
      <c r="AV9" s="229"/>
      <c r="AW9" s="229"/>
      <c r="AX9" s="229"/>
    </row>
    <row r="10" spans="1:50" s="17" customFormat="1" hidden="1" x14ac:dyDescent="0.35">
      <c r="B10" s="401"/>
      <c r="C10" s="161">
        <v>2013</v>
      </c>
      <c r="D10" s="290" t="s">
        <v>52</v>
      </c>
      <c r="E10" s="290" t="s">
        <v>52</v>
      </c>
      <c r="F10" s="290" t="s">
        <v>52</v>
      </c>
      <c r="G10" s="52" t="s">
        <v>52</v>
      </c>
      <c r="H10" s="167" t="s">
        <v>52</v>
      </c>
      <c r="I10" s="60" t="s">
        <v>52</v>
      </c>
      <c r="J10" s="60" t="s">
        <v>52</v>
      </c>
      <c r="K10" s="60" t="s">
        <v>52</v>
      </c>
      <c r="L10" s="60" t="s">
        <v>52</v>
      </c>
      <c r="M10" s="60" t="s">
        <v>52</v>
      </c>
      <c r="N10" s="60" t="s">
        <v>52</v>
      </c>
      <c r="O10" s="60" t="s">
        <v>52</v>
      </c>
      <c r="P10" s="60" t="s">
        <v>52</v>
      </c>
      <c r="Q10" s="60" t="s">
        <v>52</v>
      </c>
      <c r="R10" s="60" t="s">
        <v>52</v>
      </c>
      <c r="S10" s="60" t="s">
        <v>52</v>
      </c>
      <c r="T10" s="60" t="s">
        <v>52</v>
      </c>
      <c r="U10" s="60" t="s">
        <v>52</v>
      </c>
      <c r="V10" s="60" t="s">
        <v>52</v>
      </c>
      <c r="W10" s="60" t="s">
        <v>52</v>
      </c>
      <c r="X10" s="60" t="s">
        <v>52</v>
      </c>
      <c r="Y10" s="60" t="s">
        <v>52</v>
      </c>
      <c r="Z10" s="60" t="s">
        <v>52</v>
      </c>
      <c r="AA10" s="60" t="s">
        <v>52</v>
      </c>
      <c r="AB10" s="60" t="s">
        <v>52</v>
      </c>
      <c r="AC10" s="60" t="s">
        <v>52</v>
      </c>
      <c r="AD10" s="60" t="s">
        <v>52</v>
      </c>
      <c r="AE10" s="60" t="s">
        <v>52</v>
      </c>
      <c r="AF10" s="60" t="s">
        <v>52</v>
      </c>
      <c r="AG10" s="60" t="s">
        <v>52</v>
      </c>
      <c r="AH10" s="60" t="s">
        <v>52</v>
      </c>
      <c r="AI10" s="60" t="s">
        <v>52</v>
      </c>
      <c r="AJ10" s="60" t="s">
        <v>52</v>
      </c>
      <c r="AK10" s="60" t="s">
        <v>52</v>
      </c>
      <c r="AL10" s="60" t="s">
        <v>52</v>
      </c>
      <c r="AM10" s="60" t="s">
        <v>52</v>
      </c>
      <c r="AN10" s="60" t="s">
        <v>52</v>
      </c>
      <c r="AO10" s="60" t="s">
        <v>52</v>
      </c>
      <c r="AP10" s="60" t="s">
        <v>52</v>
      </c>
      <c r="AQ10" s="41"/>
      <c r="AR10" s="37"/>
      <c r="AS10" s="19"/>
      <c r="AT10" s="19"/>
      <c r="AU10" s="19"/>
      <c r="AV10" s="19"/>
      <c r="AW10" s="19"/>
      <c r="AX10" s="19"/>
    </row>
    <row r="11" spans="1:50" s="17" customFormat="1" x14ac:dyDescent="0.35">
      <c r="B11" s="401"/>
      <c r="C11" s="161">
        <v>2014</v>
      </c>
      <c r="D11" s="290">
        <v>5</v>
      </c>
      <c r="E11" s="290">
        <v>17</v>
      </c>
      <c r="F11" s="265">
        <v>0.29411764705882354</v>
      </c>
      <c r="G11" s="32">
        <v>1</v>
      </c>
      <c r="H11" s="32">
        <v>1</v>
      </c>
      <c r="I11" s="47">
        <v>1</v>
      </c>
      <c r="J11" s="32">
        <v>0.8</v>
      </c>
      <c r="K11" s="10">
        <v>0.8</v>
      </c>
      <c r="L11" s="32">
        <v>0.2</v>
      </c>
      <c r="M11" s="32">
        <v>0.8</v>
      </c>
      <c r="N11" s="10">
        <v>0.4</v>
      </c>
      <c r="O11" s="10">
        <v>0</v>
      </c>
      <c r="P11" s="10">
        <v>0.8</v>
      </c>
      <c r="Q11" s="10">
        <v>0.2</v>
      </c>
      <c r="R11" s="10">
        <v>0.4</v>
      </c>
      <c r="S11" s="32">
        <v>0.2</v>
      </c>
      <c r="T11" s="32">
        <v>0.6</v>
      </c>
      <c r="U11" s="32">
        <v>0.4</v>
      </c>
      <c r="V11" s="32">
        <v>0.2</v>
      </c>
      <c r="W11" s="32">
        <v>1</v>
      </c>
      <c r="X11" s="10">
        <v>1</v>
      </c>
      <c r="Y11" s="32">
        <v>1</v>
      </c>
      <c r="Z11" s="32">
        <v>1</v>
      </c>
      <c r="AA11" s="32">
        <v>0.6</v>
      </c>
      <c r="AB11" s="32">
        <v>0.6</v>
      </c>
      <c r="AC11" s="32">
        <v>0.6</v>
      </c>
      <c r="AD11" s="10">
        <v>0.6</v>
      </c>
      <c r="AE11" s="10">
        <v>0.2</v>
      </c>
      <c r="AF11" s="32">
        <v>0.6</v>
      </c>
      <c r="AG11" s="32">
        <v>0.75</v>
      </c>
      <c r="AH11" s="32">
        <v>0.66666666666666663</v>
      </c>
      <c r="AI11" s="10">
        <v>0.33333333333333331</v>
      </c>
      <c r="AJ11" s="32">
        <v>0.6</v>
      </c>
      <c r="AK11" s="10">
        <v>0.6</v>
      </c>
      <c r="AL11" s="32">
        <v>0.6</v>
      </c>
      <c r="AM11" s="10">
        <v>0.6</v>
      </c>
      <c r="AN11" s="10">
        <v>0.5</v>
      </c>
      <c r="AO11" s="10">
        <v>1</v>
      </c>
      <c r="AP11" s="32">
        <v>1</v>
      </c>
      <c r="AQ11" s="343" t="s">
        <v>54</v>
      </c>
      <c r="AR11" s="344"/>
      <c r="AS11" s="344"/>
      <c r="AT11" s="345"/>
      <c r="AU11" s="19"/>
      <c r="AV11" s="19"/>
      <c r="AW11" s="19"/>
      <c r="AX11" s="19"/>
    </row>
    <row r="12" spans="1:50" s="17" customFormat="1" x14ac:dyDescent="0.35">
      <c r="B12" s="401"/>
      <c r="C12" s="290">
        <v>2015</v>
      </c>
      <c r="D12" s="290">
        <v>12</v>
      </c>
      <c r="E12" s="290">
        <v>24</v>
      </c>
      <c r="F12" s="265">
        <v>0.5</v>
      </c>
      <c r="G12" s="32">
        <v>0.83333333333333337</v>
      </c>
      <c r="H12" s="32">
        <v>1</v>
      </c>
      <c r="I12" s="32">
        <v>1</v>
      </c>
      <c r="J12" s="10">
        <v>1</v>
      </c>
      <c r="K12" s="32">
        <v>0.75</v>
      </c>
      <c r="L12" s="32">
        <v>0.5</v>
      </c>
      <c r="M12" s="32">
        <v>0.66666666666666663</v>
      </c>
      <c r="N12" s="10">
        <v>0.58333333333333337</v>
      </c>
      <c r="O12" s="10">
        <v>0.33333333333333331</v>
      </c>
      <c r="P12" s="10">
        <v>0.91666666666666663</v>
      </c>
      <c r="Q12" s="10">
        <v>0.58333333333333337</v>
      </c>
      <c r="R12" s="10">
        <v>0.66666666666666663</v>
      </c>
      <c r="S12" s="32">
        <v>0.66666666666666663</v>
      </c>
      <c r="T12" s="32">
        <v>0.75</v>
      </c>
      <c r="U12" s="32">
        <v>0.33333333333333331</v>
      </c>
      <c r="V12" s="32">
        <v>0.5</v>
      </c>
      <c r="W12" s="32">
        <v>0.375</v>
      </c>
      <c r="X12" s="10">
        <v>0.5</v>
      </c>
      <c r="Y12" s="32">
        <v>0.875</v>
      </c>
      <c r="Z12" s="32">
        <v>0.42857142857142855</v>
      </c>
      <c r="AA12" s="32">
        <v>0.66666666666666663</v>
      </c>
      <c r="AB12" s="32">
        <v>0.58333333333333337</v>
      </c>
      <c r="AC12" s="32">
        <v>0.75</v>
      </c>
      <c r="AD12" s="10">
        <v>0.58333333333333337</v>
      </c>
      <c r="AE12" s="10">
        <v>0.45454545454545453</v>
      </c>
      <c r="AF12" s="32">
        <v>0.75</v>
      </c>
      <c r="AG12" s="32">
        <v>0.81818181818181823</v>
      </c>
      <c r="AH12" s="32">
        <v>0.6</v>
      </c>
      <c r="AI12" s="10">
        <v>0.44444444444444442</v>
      </c>
      <c r="AJ12" s="32">
        <v>0.91666666666666663</v>
      </c>
      <c r="AK12" s="10">
        <v>0.75</v>
      </c>
      <c r="AL12" s="32">
        <v>0.83333333333333337</v>
      </c>
      <c r="AM12" s="10">
        <v>0.8</v>
      </c>
      <c r="AN12" s="10">
        <v>0.8</v>
      </c>
      <c r="AO12" s="10">
        <v>0.72727272727272729</v>
      </c>
      <c r="AP12" s="34">
        <v>0.83333333333333337</v>
      </c>
      <c r="AQ12" s="346"/>
      <c r="AR12" s="347"/>
      <c r="AS12" s="347"/>
      <c r="AT12" s="348"/>
      <c r="AU12" s="19"/>
      <c r="AV12" s="19"/>
      <c r="AW12" s="19"/>
      <c r="AX12" s="19"/>
    </row>
    <row r="13" spans="1:50" s="236" customFormat="1" x14ac:dyDescent="0.35">
      <c r="B13" s="401"/>
      <c r="C13" s="205">
        <v>2016</v>
      </c>
      <c r="D13" s="205">
        <v>12</v>
      </c>
      <c r="E13" s="290">
        <v>24</v>
      </c>
      <c r="F13" s="266">
        <v>0.5</v>
      </c>
      <c r="G13" s="210">
        <v>0.83333333333333337</v>
      </c>
      <c r="H13" s="210">
        <v>0.91666666666666663</v>
      </c>
      <c r="I13" s="210">
        <v>0.83333333333333337</v>
      </c>
      <c r="J13" s="210">
        <v>0.83333333333333337</v>
      </c>
      <c r="K13" s="210">
        <v>0.75</v>
      </c>
      <c r="L13" s="210">
        <v>0.5</v>
      </c>
      <c r="M13" s="210">
        <v>0.58333333333333337</v>
      </c>
      <c r="N13" s="210">
        <v>0.54545454545454541</v>
      </c>
      <c r="O13" s="210">
        <v>0.5</v>
      </c>
      <c r="P13" s="210">
        <v>0.66666666666666663</v>
      </c>
      <c r="Q13" s="210">
        <v>0.75</v>
      </c>
      <c r="R13" s="210">
        <v>0.58333333333333337</v>
      </c>
      <c r="S13" s="210">
        <v>0.66666666666666663</v>
      </c>
      <c r="T13" s="210">
        <v>0.83333333333333337</v>
      </c>
      <c r="U13" s="210">
        <v>0.75</v>
      </c>
      <c r="V13" s="210">
        <v>0.75</v>
      </c>
      <c r="W13" s="210">
        <v>0.55555555555555558</v>
      </c>
      <c r="X13" s="210">
        <v>0.33333333333333331</v>
      </c>
      <c r="Y13" s="210">
        <v>0.66666666666666663</v>
      </c>
      <c r="Z13" s="210">
        <v>0.5</v>
      </c>
      <c r="AA13" s="210">
        <v>0.58333333333333337</v>
      </c>
      <c r="AB13" s="210">
        <v>0.83333333333333337</v>
      </c>
      <c r="AC13" s="210">
        <v>0.75</v>
      </c>
      <c r="AD13" s="210">
        <v>0.66666666666666663</v>
      </c>
      <c r="AE13" s="210">
        <v>0.5</v>
      </c>
      <c r="AF13" s="210">
        <v>0.66666666666666663</v>
      </c>
      <c r="AG13" s="210">
        <v>0.63636363636363635</v>
      </c>
      <c r="AH13" s="210">
        <v>0.7</v>
      </c>
      <c r="AI13" s="210">
        <v>0.66666666666666663</v>
      </c>
      <c r="AJ13" s="210">
        <v>0.66666666666666663</v>
      </c>
      <c r="AK13" s="210">
        <v>0.66666666666666663</v>
      </c>
      <c r="AL13" s="210">
        <v>0.66666666666666663</v>
      </c>
      <c r="AM13" s="210">
        <v>0.66666666666666663</v>
      </c>
      <c r="AN13" s="210">
        <v>0.58333333333333337</v>
      </c>
      <c r="AO13" s="210">
        <v>0.66666666666666663</v>
      </c>
      <c r="AP13" s="210">
        <v>0.66666666666666663</v>
      </c>
      <c r="AQ13" s="346"/>
      <c r="AR13" s="347"/>
      <c r="AS13" s="347"/>
      <c r="AT13" s="348"/>
      <c r="AU13" s="124"/>
      <c r="AV13" s="124"/>
      <c r="AW13" s="124"/>
      <c r="AX13" s="124"/>
    </row>
    <row r="14" spans="1:50" s="236" customFormat="1" x14ac:dyDescent="0.35">
      <c r="B14" s="401"/>
      <c r="C14" s="263">
        <v>2017</v>
      </c>
      <c r="D14" s="205">
        <v>19</v>
      </c>
      <c r="E14" s="290">
        <v>28</v>
      </c>
      <c r="F14" s="266">
        <v>0.6785714285714286</v>
      </c>
      <c r="G14" s="210">
        <v>1</v>
      </c>
      <c r="H14" s="210">
        <v>0.94736842105263153</v>
      </c>
      <c r="I14" s="210">
        <v>1</v>
      </c>
      <c r="J14" s="210">
        <v>1</v>
      </c>
      <c r="K14" s="210">
        <v>0.84210526315789469</v>
      </c>
      <c r="L14" s="210">
        <v>0.73684210526315785</v>
      </c>
      <c r="M14" s="210">
        <v>0.88888888888888884</v>
      </c>
      <c r="N14" s="210">
        <v>0.78947368421052633</v>
      </c>
      <c r="O14" s="210">
        <v>0.72222222222222221</v>
      </c>
      <c r="P14" s="210">
        <v>0.94736842105263153</v>
      </c>
      <c r="Q14" s="210">
        <v>0.5</v>
      </c>
      <c r="R14" s="210">
        <v>0.77777777777777779</v>
      </c>
      <c r="S14" s="210">
        <v>0.94736842105263153</v>
      </c>
      <c r="T14" s="210">
        <v>0.94736842105263153</v>
      </c>
      <c r="U14" s="210">
        <v>0.68421052631578949</v>
      </c>
      <c r="V14" s="210">
        <v>0.94736842105263153</v>
      </c>
      <c r="W14" s="210">
        <v>1</v>
      </c>
      <c r="X14" s="210">
        <v>1</v>
      </c>
      <c r="Y14" s="210">
        <v>1</v>
      </c>
      <c r="Z14" s="210">
        <v>1</v>
      </c>
      <c r="AA14" s="210">
        <v>0.61111111111111116</v>
      </c>
      <c r="AB14" s="210">
        <v>0.88888888888888884</v>
      </c>
      <c r="AC14" s="210">
        <v>1</v>
      </c>
      <c r="AD14" s="210">
        <v>0.84210526315789469</v>
      </c>
      <c r="AE14" s="210">
        <v>0.68421052631578949</v>
      </c>
      <c r="AF14" s="210">
        <v>0.8666666666666667</v>
      </c>
      <c r="AG14" s="210">
        <v>0.93333333333333335</v>
      </c>
      <c r="AH14" s="210">
        <v>0.84615384615384615</v>
      </c>
      <c r="AI14" s="210">
        <v>0.63636363636363635</v>
      </c>
      <c r="AJ14" s="210">
        <v>0.84210526315789469</v>
      </c>
      <c r="AK14" s="210">
        <v>0.84210526315789469</v>
      </c>
      <c r="AL14" s="210">
        <v>1</v>
      </c>
      <c r="AM14" s="210">
        <v>0.72222222222222221</v>
      </c>
      <c r="AN14" s="210">
        <v>0.66666666666666663</v>
      </c>
      <c r="AO14" s="210">
        <v>0.84210526315789469</v>
      </c>
      <c r="AP14" s="210">
        <v>1</v>
      </c>
      <c r="AQ14" s="349"/>
      <c r="AR14" s="350"/>
      <c r="AS14" s="350"/>
      <c r="AT14" s="351"/>
      <c r="AU14" s="124"/>
      <c r="AV14" s="124"/>
      <c r="AW14" s="124"/>
      <c r="AX14" s="124"/>
    </row>
    <row r="15" spans="1:50" s="236" customFormat="1" x14ac:dyDescent="0.35">
      <c r="B15" s="401"/>
      <c r="C15" s="263">
        <v>2018</v>
      </c>
      <c r="D15" s="205">
        <v>14</v>
      </c>
      <c r="E15" s="290">
        <v>48</v>
      </c>
      <c r="F15" s="266">
        <v>0.29166666666666669</v>
      </c>
      <c r="G15" s="210">
        <v>0.9285714285714286</v>
      </c>
      <c r="H15" s="210">
        <v>0.9285714285714286</v>
      </c>
      <c r="I15" s="210">
        <v>0.9285714285714286</v>
      </c>
      <c r="J15" s="210">
        <v>0.9285714285714286</v>
      </c>
      <c r="K15" s="210">
        <v>0.92307692307692313</v>
      </c>
      <c r="L15" s="210">
        <v>0.92307692307692313</v>
      </c>
      <c r="M15" s="210">
        <v>0.9285714285714286</v>
      </c>
      <c r="N15" s="210">
        <v>0.8571428571428571</v>
      </c>
      <c r="O15" s="210">
        <v>0.76923076923076927</v>
      </c>
      <c r="P15" s="210">
        <v>0.8571428571428571</v>
      </c>
      <c r="Q15" s="210">
        <v>0.6428571428571429</v>
      </c>
      <c r="R15" s="210">
        <v>0.8571428571428571</v>
      </c>
      <c r="S15" s="210">
        <v>0.8571428571428571</v>
      </c>
      <c r="T15" s="210">
        <v>0.8571428571428571</v>
      </c>
      <c r="U15" s="210">
        <v>0.7142857142857143</v>
      </c>
      <c r="V15" s="210">
        <v>0.7142857142857143</v>
      </c>
      <c r="W15" s="210">
        <v>0.8</v>
      </c>
      <c r="X15" s="210">
        <v>0.55555555555555558</v>
      </c>
      <c r="Y15" s="210">
        <v>0.7142857142857143</v>
      </c>
      <c r="Z15" s="210">
        <v>0.55555555555555558</v>
      </c>
      <c r="AA15" s="210">
        <v>1</v>
      </c>
      <c r="AB15" s="210">
        <v>0.84090909090909094</v>
      </c>
      <c r="AC15" s="210">
        <v>0.7142857142857143</v>
      </c>
      <c r="AD15" s="210">
        <v>0.7142857142857143</v>
      </c>
      <c r="AE15" s="210">
        <v>0.42857142857142855</v>
      </c>
      <c r="AF15" s="210">
        <v>0.84615384615384615</v>
      </c>
      <c r="AG15" s="210">
        <v>0.92307692307692313</v>
      </c>
      <c r="AH15" s="210">
        <v>0.83333333333333337</v>
      </c>
      <c r="AI15" s="210">
        <v>0.83333333333333337</v>
      </c>
      <c r="AJ15" s="210">
        <v>0.9285714285714286</v>
      </c>
      <c r="AK15" s="210">
        <v>0.7857142857142857</v>
      </c>
      <c r="AL15" s="210">
        <v>0.8571428571428571</v>
      </c>
      <c r="AM15" s="210">
        <v>0.7142857142857143</v>
      </c>
      <c r="AN15" s="210">
        <v>0.7142857142857143</v>
      </c>
      <c r="AO15" s="210">
        <v>0.8571428571428571</v>
      </c>
      <c r="AP15" s="210">
        <v>0.8571428571428571</v>
      </c>
      <c r="AQ15" s="210">
        <v>1</v>
      </c>
      <c r="AR15" s="210">
        <v>1</v>
      </c>
      <c r="AS15" s="210">
        <v>0.9285714285714286</v>
      </c>
      <c r="AT15" s="210">
        <v>1</v>
      </c>
      <c r="AU15" s="124"/>
      <c r="AV15" s="124"/>
      <c r="AW15" s="124"/>
      <c r="AX15" s="124"/>
    </row>
    <row r="16" spans="1:50" s="236" customFormat="1" x14ac:dyDescent="0.35">
      <c r="B16" s="401"/>
      <c r="C16" s="263">
        <v>2019</v>
      </c>
      <c r="D16" s="205">
        <v>12</v>
      </c>
      <c r="E16" s="290">
        <v>59</v>
      </c>
      <c r="F16" s="266">
        <f>D16/E16</f>
        <v>0.20338983050847459</v>
      </c>
      <c r="G16" s="210">
        <v>0.75</v>
      </c>
      <c r="H16" s="210">
        <v>0.83333333333333337</v>
      </c>
      <c r="I16" s="210">
        <v>1</v>
      </c>
      <c r="J16" s="210">
        <v>0.91666666666666663</v>
      </c>
      <c r="K16" s="210">
        <v>0.91666666666666663</v>
      </c>
      <c r="L16" s="210">
        <v>0.58333333333333337</v>
      </c>
      <c r="M16" s="210">
        <v>0.58333333333333337</v>
      </c>
      <c r="N16" s="210">
        <v>0.81818181818181823</v>
      </c>
      <c r="O16" s="210">
        <v>0.54545454545454541</v>
      </c>
      <c r="P16" s="210">
        <v>0.83333333333333337</v>
      </c>
      <c r="Q16" s="210">
        <v>0.75</v>
      </c>
      <c r="R16" s="210">
        <v>0.75</v>
      </c>
      <c r="S16" s="210">
        <v>0.66666666666666663</v>
      </c>
      <c r="T16" s="210">
        <v>0.66666666666666663</v>
      </c>
      <c r="U16" s="210">
        <v>0.58333333333333337</v>
      </c>
      <c r="V16" s="210">
        <v>0.66666666666666663</v>
      </c>
      <c r="W16" s="210">
        <v>0.5714285714285714</v>
      </c>
      <c r="X16" s="210">
        <v>0.33333333333333331</v>
      </c>
      <c r="Y16" s="210">
        <v>1</v>
      </c>
      <c r="Z16" s="210">
        <v>0.2</v>
      </c>
      <c r="AA16" s="210">
        <v>0.58333333333333337</v>
      </c>
      <c r="AB16" s="210">
        <v>0.75</v>
      </c>
      <c r="AC16" s="210">
        <v>0.66666666666666663</v>
      </c>
      <c r="AD16" s="210">
        <v>0.5</v>
      </c>
      <c r="AE16" s="210">
        <v>0.5</v>
      </c>
      <c r="AF16" s="210">
        <v>0.72727272727272729</v>
      </c>
      <c r="AG16" s="210">
        <v>0.6</v>
      </c>
      <c r="AH16" s="210">
        <v>0.6</v>
      </c>
      <c r="AI16" s="210">
        <v>0.63636363636363635</v>
      </c>
      <c r="AJ16" s="210">
        <v>0.90909090909090906</v>
      </c>
      <c r="AK16" s="210">
        <v>0.81818181818181823</v>
      </c>
      <c r="AL16" s="210">
        <v>0.90909090909090906</v>
      </c>
      <c r="AM16" s="210">
        <v>0.81818181818181823</v>
      </c>
      <c r="AN16" s="210">
        <v>0.81818181818181823</v>
      </c>
      <c r="AO16" s="210">
        <v>0.66666666666666663</v>
      </c>
      <c r="AP16" s="210">
        <v>0.83333333333333337</v>
      </c>
      <c r="AQ16" s="210">
        <v>1</v>
      </c>
      <c r="AR16" s="210">
        <v>1</v>
      </c>
      <c r="AS16" s="210">
        <v>1</v>
      </c>
      <c r="AT16" s="53" t="s">
        <v>66</v>
      </c>
      <c r="AU16" s="124"/>
      <c r="AV16" s="124"/>
      <c r="AW16" s="124"/>
      <c r="AX16" s="124"/>
    </row>
    <row r="17" spans="2:50" s="236" customFormat="1" x14ac:dyDescent="0.35">
      <c r="B17" s="401"/>
      <c r="C17" s="263">
        <v>2020</v>
      </c>
      <c r="D17" s="205">
        <v>6</v>
      </c>
      <c r="E17" s="290">
        <v>52</v>
      </c>
      <c r="F17" s="266">
        <f>D17/E17</f>
        <v>0.11538461538461539</v>
      </c>
      <c r="G17" s="210">
        <v>1</v>
      </c>
      <c r="H17" s="210">
        <v>1</v>
      </c>
      <c r="I17" s="210">
        <v>0.83299999999999996</v>
      </c>
      <c r="J17" s="210">
        <v>0.83299999999999996</v>
      </c>
      <c r="K17" s="210">
        <v>0.66669999999999996</v>
      </c>
      <c r="L17" s="210">
        <v>0.83299999999999996</v>
      </c>
      <c r="M17" s="210">
        <v>0.5</v>
      </c>
      <c r="N17" s="210">
        <v>0.66669999999999996</v>
      </c>
      <c r="O17" s="210">
        <v>0.33329999999999999</v>
      </c>
      <c r="P17" s="210">
        <v>0.83299999999999996</v>
      </c>
      <c r="Q17" s="210">
        <v>0.66669999999999996</v>
      </c>
      <c r="R17" s="210">
        <v>0.66669999999999996</v>
      </c>
      <c r="S17" s="210">
        <v>0.83299999999999996</v>
      </c>
      <c r="T17" s="210">
        <v>0.5</v>
      </c>
      <c r="U17" s="210">
        <v>0.66669999999999996</v>
      </c>
      <c r="V17" s="210">
        <v>0.5</v>
      </c>
      <c r="W17" s="210">
        <v>1</v>
      </c>
      <c r="X17" s="210">
        <v>1</v>
      </c>
      <c r="Y17" s="210">
        <v>1</v>
      </c>
      <c r="Z17" s="210">
        <v>1</v>
      </c>
      <c r="AA17" s="210">
        <v>0.2</v>
      </c>
      <c r="AB17" s="210">
        <v>0.5</v>
      </c>
      <c r="AC17" s="210">
        <v>0.5</v>
      </c>
      <c r="AD17" s="210">
        <v>0.5</v>
      </c>
      <c r="AE17" s="210">
        <v>0.5</v>
      </c>
      <c r="AF17" s="210">
        <v>0.5</v>
      </c>
      <c r="AG17" s="210">
        <v>0.83299999999999996</v>
      </c>
      <c r="AH17" s="210">
        <v>0.66669999999999996</v>
      </c>
      <c r="AI17" s="210">
        <v>0.66669999999999996</v>
      </c>
      <c r="AJ17" s="210">
        <v>1</v>
      </c>
      <c r="AK17" s="210">
        <v>0.83299999999999996</v>
      </c>
      <c r="AL17" s="210">
        <v>0.83299999999999996</v>
      </c>
      <c r="AM17" s="210">
        <v>1</v>
      </c>
      <c r="AN17" s="210">
        <v>0.66669999999999996</v>
      </c>
      <c r="AO17" s="210">
        <v>0.66669999999999996</v>
      </c>
      <c r="AP17" s="210">
        <v>0.66669999999999996</v>
      </c>
      <c r="AQ17" s="210">
        <v>0.83299999999999996</v>
      </c>
      <c r="AR17" s="210">
        <v>0.83299999999999996</v>
      </c>
      <c r="AS17" s="210">
        <v>0.83299999999999996</v>
      </c>
      <c r="AT17" s="53" t="s">
        <v>66</v>
      </c>
      <c r="AU17" s="124"/>
      <c r="AV17" s="124"/>
      <c r="AW17" s="124"/>
      <c r="AX17" s="124"/>
    </row>
    <row r="18" spans="2:50" s="17" customFormat="1" ht="14.5" customHeight="1" x14ac:dyDescent="0.35">
      <c r="B18" s="402"/>
      <c r="C18" s="398" t="s">
        <v>159</v>
      </c>
      <c r="D18" s="398"/>
      <c r="E18" s="398"/>
      <c r="F18" s="398"/>
      <c r="G18" s="33">
        <f>G17-G16</f>
        <v>0.25</v>
      </c>
      <c r="H18" s="33">
        <f t="shared" ref="H18:AS18" si="0">H17-H16</f>
        <v>0.16666666666666663</v>
      </c>
      <c r="I18" s="33">
        <f t="shared" si="0"/>
        <v>-0.16700000000000004</v>
      </c>
      <c r="J18" s="33">
        <f t="shared" si="0"/>
        <v>-8.3666666666666667E-2</v>
      </c>
      <c r="K18" s="33">
        <f t="shared" si="0"/>
        <v>-0.24996666666666667</v>
      </c>
      <c r="L18" s="33">
        <f t="shared" si="0"/>
        <v>0.24966666666666659</v>
      </c>
      <c r="M18" s="33">
        <f t="shared" si="0"/>
        <v>-8.333333333333337E-2</v>
      </c>
      <c r="N18" s="33">
        <f t="shared" si="0"/>
        <v>-0.15148181818181827</v>
      </c>
      <c r="O18" s="33">
        <f t="shared" si="0"/>
        <v>-0.21215454545454543</v>
      </c>
      <c r="P18" s="33">
        <f t="shared" si="0"/>
        <v>-3.3333333333340764E-4</v>
      </c>
      <c r="Q18" s="33">
        <f t="shared" si="0"/>
        <v>-8.3300000000000041E-2</v>
      </c>
      <c r="R18" s="33">
        <f t="shared" si="0"/>
        <v>-8.3300000000000041E-2</v>
      </c>
      <c r="S18" s="33">
        <f t="shared" si="0"/>
        <v>0.16633333333333333</v>
      </c>
      <c r="T18" s="33">
        <f t="shared" si="0"/>
        <v>-0.16666666666666663</v>
      </c>
      <c r="U18" s="33">
        <f t="shared" si="0"/>
        <v>8.3366666666666589E-2</v>
      </c>
      <c r="V18" s="33">
        <f t="shared" si="0"/>
        <v>-0.16666666666666663</v>
      </c>
      <c r="W18" s="33">
        <f t="shared" si="0"/>
        <v>0.4285714285714286</v>
      </c>
      <c r="X18" s="33">
        <f t="shared" si="0"/>
        <v>0.66666666666666674</v>
      </c>
      <c r="Y18" s="33">
        <f t="shared" si="0"/>
        <v>0</v>
      </c>
      <c r="Z18" s="33">
        <f t="shared" si="0"/>
        <v>0.8</v>
      </c>
      <c r="AA18" s="33">
        <f t="shared" si="0"/>
        <v>-0.38333333333333336</v>
      </c>
      <c r="AB18" s="33">
        <f t="shared" si="0"/>
        <v>-0.25</v>
      </c>
      <c r="AC18" s="33">
        <f t="shared" si="0"/>
        <v>-0.16666666666666663</v>
      </c>
      <c r="AD18" s="33">
        <f t="shared" si="0"/>
        <v>0</v>
      </c>
      <c r="AE18" s="33">
        <f t="shared" si="0"/>
        <v>0</v>
      </c>
      <c r="AF18" s="33">
        <f t="shared" si="0"/>
        <v>-0.22727272727272729</v>
      </c>
      <c r="AG18" s="33">
        <f t="shared" si="0"/>
        <v>0.23299999999999998</v>
      </c>
      <c r="AH18" s="33">
        <f t="shared" si="0"/>
        <v>6.6699999999999982E-2</v>
      </c>
      <c r="AI18" s="33">
        <f t="shared" si="0"/>
        <v>3.0336363636363606E-2</v>
      </c>
      <c r="AJ18" s="33">
        <f t="shared" si="0"/>
        <v>9.0909090909090939E-2</v>
      </c>
      <c r="AK18" s="33">
        <f t="shared" si="0"/>
        <v>1.481818181818173E-2</v>
      </c>
      <c r="AL18" s="33">
        <f t="shared" si="0"/>
        <v>-7.6090909090909098E-2</v>
      </c>
      <c r="AM18" s="33">
        <f t="shared" si="0"/>
        <v>0.18181818181818177</v>
      </c>
      <c r="AN18" s="33">
        <f t="shared" si="0"/>
        <v>-0.15148181818181827</v>
      </c>
      <c r="AO18" s="33">
        <f t="shared" si="0"/>
        <v>3.3333333333329662E-5</v>
      </c>
      <c r="AP18" s="33">
        <f t="shared" si="0"/>
        <v>-0.16663333333333341</v>
      </c>
      <c r="AQ18" s="33">
        <f t="shared" si="0"/>
        <v>-0.16700000000000004</v>
      </c>
      <c r="AR18" s="33">
        <f t="shared" si="0"/>
        <v>-0.16700000000000004</v>
      </c>
      <c r="AS18" s="33">
        <f t="shared" si="0"/>
        <v>-0.16700000000000004</v>
      </c>
      <c r="AT18" s="53" t="s">
        <v>66</v>
      </c>
      <c r="AU18" s="19"/>
      <c r="AV18" s="19"/>
      <c r="AW18" s="19"/>
      <c r="AX18" s="19"/>
    </row>
    <row r="19" spans="2:50" s="137" customFormat="1" x14ac:dyDescent="0.35">
      <c r="B19" s="139"/>
      <c r="C19" s="200"/>
      <c r="D19" s="200"/>
      <c r="E19" s="200"/>
      <c r="F19" s="201"/>
      <c r="G19" s="199"/>
      <c r="H19" s="199"/>
      <c r="I19" s="199"/>
      <c r="J19" s="202"/>
      <c r="K19" s="199"/>
      <c r="L19" s="199"/>
      <c r="M19" s="199"/>
      <c r="N19" s="202"/>
      <c r="O19" s="202"/>
      <c r="P19" s="202"/>
      <c r="Q19" s="202"/>
      <c r="R19" s="202"/>
      <c r="S19" s="199"/>
      <c r="T19" s="199"/>
      <c r="U19" s="199"/>
      <c r="V19" s="199"/>
      <c r="W19" s="199"/>
      <c r="X19" s="202"/>
      <c r="Y19" s="199"/>
      <c r="Z19" s="199"/>
      <c r="AA19" s="199"/>
      <c r="AB19" s="199"/>
      <c r="AC19" s="199"/>
      <c r="AD19" s="202"/>
      <c r="AE19" s="202"/>
      <c r="AF19" s="199"/>
      <c r="AG19" s="199"/>
      <c r="AH19" s="199"/>
      <c r="AI19" s="202"/>
      <c r="AJ19" s="199"/>
      <c r="AK19" s="202"/>
      <c r="AL19" s="199"/>
      <c r="AM19" s="202"/>
      <c r="AN19" s="202"/>
      <c r="AO19" s="202"/>
      <c r="AP19" s="199"/>
      <c r="AQ19" s="199"/>
      <c r="AR19" s="200"/>
    </row>
    <row r="20" spans="2:50" s="137" customFormat="1" ht="14.5" hidden="1" customHeight="1" x14ac:dyDescent="0.35">
      <c r="B20" s="226" t="s">
        <v>91</v>
      </c>
      <c r="C20" s="290">
        <v>2011</v>
      </c>
      <c r="D20" s="290" t="s">
        <v>52</v>
      </c>
      <c r="E20" s="290"/>
      <c r="F20" s="290" t="s">
        <v>52</v>
      </c>
      <c r="G20" s="52" t="s">
        <v>52</v>
      </c>
      <c r="H20" s="167" t="s">
        <v>52</v>
      </c>
      <c r="I20" s="60" t="s">
        <v>52</v>
      </c>
      <c r="J20" s="60" t="s">
        <v>52</v>
      </c>
      <c r="K20" s="60" t="s">
        <v>52</v>
      </c>
      <c r="L20" s="60" t="s">
        <v>52</v>
      </c>
      <c r="M20" s="60" t="s">
        <v>52</v>
      </c>
      <c r="N20" s="60" t="s">
        <v>52</v>
      </c>
      <c r="O20" s="60" t="s">
        <v>52</v>
      </c>
      <c r="P20" s="60" t="s">
        <v>52</v>
      </c>
      <c r="Q20" s="60" t="s">
        <v>52</v>
      </c>
      <c r="R20" s="60" t="s">
        <v>52</v>
      </c>
      <c r="S20" s="60" t="s">
        <v>52</v>
      </c>
      <c r="T20" s="60" t="s">
        <v>52</v>
      </c>
      <c r="U20" s="60" t="s">
        <v>52</v>
      </c>
      <c r="V20" s="60" t="s">
        <v>52</v>
      </c>
      <c r="W20" s="60" t="s">
        <v>52</v>
      </c>
      <c r="X20" s="60" t="s">
        <v>52</v>
      </c>
      <c r="Y20" s="60" t="s">
        <v>52</v>
      </c>
      <c r="Z20" s="60" t="s">
        <v>52</v>
      </c>
      <c r="AA20" s="60" t="s">
        <v>52</v>
      </c>
      <c r="AB20" s="60" t="s">
        <v>52</v>
      </c>
      <c r="AC20" s="60" t="s">
        <v>52</v>
      </c>
      <c r="AD20" s="60" t="s">
        <v>52</v>
      </c>
      <c r="AE20" s="60" t="s">
        <v>52</v>
      </c>
      <c r="AF20" s="60" t="s">
        <v>52</v>
      </c>
      <c r="AG20" s="60" t="s">
        <v>52</v>
      </c>
      <c r="AH20" s="60" t="s">
        <v>52</v>
      </c>
      <c r="AI20" s="60" t="s">
        <v>52</v>
      </c>
      <c r="AJ20" s="60" t="s">
        <v>52</v>
      </c>
      <c r="AK20" s="60" t="s">
        <v>52</v>
      </c>
      <c r="AL20" s="60" t="s">
        <v>52</v>
      </c>
      <c r="AM20" s="60" t="s">
        <v>52</v>
      </c>
      <c r="AN20" s="60" t="s">
        <v>52</v>
      </c>
      <c r="AO20" s="60" t="s">
        <v>52</v>
      </c>
      <c r="AP20" s="60" t="s">
        <v>52</v>
      </c>
    </row>
    <row r="21" spans="2:50" s="147" customFormat="1" hidden="1" x14ac:dyDescent="0.35">
      <c r="B21" s="400" t="s">
        <v>91</v>
      </c>
      <c r="C21" s="212">
        <v>2012</v>
      </c>
      <c r="D21" s="212" t="s">
        <v>52</v>
      </c>
      <c r="E21" s="212"/>
      <c r="F21" s="212" t="s">
        <v>52</v>
      </c>
      <c r="G21" s="227" t="s">
        <v>52</v>
      </c>
      <c r="H21" s="228" t="s">
        <v>52</v>
      </c>
      <c r="I21" s="60" t="s">
        <v>52</v>
      </c>
      <c r="J21" s="60" t="s">
        <v>52</v>
      </c>
      <c r="K21" s="60" t="s">
        <v>52</v>
      </c>
      <c r="L21" s="60" t="s">
        <v>52</v>
      </c>
      <c r="M21" s="60" t="s">
        <v>52</v>
      </c>
      <c r="N21" s="60" t="s">
        <v>52</v>
      </c>
      <c r="O21" s="60" t="s">
        <v>52</v>
      </c>
      <c r="P21" s="60" t="s">
        <v>52</v>
      </c>
      <c r="Q21" s="60" t="s">
        <v>52</v>
      </c>
      <c r="R21" s="60" t="s">
        <v>52</v>
      </c>
      <c r="S21" s="60" t="s">
        <v>52</v>
      </c>
      <c r="T21" s="60" t="s">
        <v>52</v>
      </c>
      <c r="U21" s="60" t="s">
        <v>52</v>
      </c>
      <c r="V21" s="60" t="s">
        <v>52</v>
      </c>
      <c r="W21" s="60" t="s">
        <v>52</v>
      </c>
      <c r="X21" s="60" t="s">
        <v>52</v>
      </c>
      <c r="Y21" s="60" t="s">
        <v>52</v>
      </c>
      <c r="Z21" s="60" t="s">
        <v>52</v>
      </c>
      <c r="AA21" s="60" t="s">
        <v>52</v>
      </c>
      <c r="AB21" s="60" t="s">
        <v>52</v>
      </c>
      <c r="AC21" s="60" t="s">
        <v>52</v>
      </c>
      <c r="AD21" s="60" t="s">
        <v>52</v>
      </c>
      <c r="AE21" s="60" t="s">
        <v>52</v>
      </c>
      <c r="AF21" s="60" t="s">
        <v>52</v>
      </c>
      <c r="AG21" s="60" t="s">
        <v>52</v>
      </c>
      <c r="AH21" s="60" t="s">
        <v>52</v>
      </c>
      <c r="AI21" s="60" t="s">
        <v>52</v>
      </c>
      <c r="AJ21" s="60" t="s">
        <v>52</v>
      </c>
      <c r="AK21" s="60" t="s">
        <v>52</v>
      </c>
      <c r="AL21" s="60" t="s">
        <v>52</v>
      </c>
      <c r="AM21" s="60" t="s">
        <v>52</v>
      </c>
      <c r="AN21" s="60" t="s">
        <v>52</v>
      </c>
      <c r="AO21" s="60" t="s">
        <v>52</v>
      </c>
      <c r="AP21" s="60" t="s">
        <v>52</v>
      </c>
    </row>
    <row r="22" spans="2:50" s="137" customFormat="1" hidden="1" x14ac:dyDescent="0.35">
      <c r="B22" s="401"/>
      <c r="C22" s="290">
        <v>2013</v>
      </c>
      <c r="D22" s="290" t="s">
        <v>52</v>
      </c>
      <c r="E22" s="290" t="s">
        <v>52</v>
      </c>
      <c r="F22" s="290" t="s">
        <v>52</v>
      </c>
      <c r="G22" s="52" t="s">
        <v>52</v>
      </c>
      <c r="H22" s="167" t="s">
        <v>52</v>
      </c>
      <c r="I22" s="60" t="s">
        <v>52</v>
      </c>
      <c r="J22" s="60" t="s">
        <v>52</v>
      </c>
      <c r="K22" s="60" t="s">
        <v>52</v>
      </c>
      <c r="L22" s="60" t="s">
        <v>52</v>
      </c>
      <c r="M22" s="60" t="s">
        <v>52</v>
      </c>
      <c r="N22" s="60" t="s">
        <v>52</v>
      </c>
      <c r="O22" s="60" t="s">
        <v>52</v>
      </c>
      <c r="P22" s="60" t="s">
        <v>52</v>
      </c>
      <c r="Q22" s="60" t="s">
        <v>52</v>
      </c>
      <c r="R22" s="60" t="s">
        <v>52</v>
      </c>
      <c r="S22" s="60" t="s">
        <v>52</v>
      </c>
      <c r="T22" s="60" t="s">
        <v>52</v>
      </c>
      <c r="U22" s="60" t="s">
        <v>52</v>
      </c>
      <c r="V22" s="60" t="s">
        <v>52</v>
      </c>
      <c r="W22" s="60" t="s">
        <v>52</v>
      </c>
      <c r="X22" s="60" t="s">
        <v>52</v>
      </c>
      <c r="Y22" s="60" t="s">
        <v>52</v>
      </c>
      <c r="Z22" s="60" t="s">
        <v>52</v>
      </c>
      <c r="AA22" s="60" t="s">
        <v>52</v>
      </c>
      <c r="AB22" s="60" t="s">
        <v>52</v>
      </c>
      <c r="AC22" s="60" t="s">
        <v>52</v>
      </c>
      <c r="AD22" s="60" t="s">
        <v>52</v>
      </c>
      <c r="AE22" s="60" t="s">
        <v>52</v>
      </c>
      <c r="AF22" s="60" t="s">
        <v>52</v>
      </c>
      <c r="AG22" s="60" t="s">
        <v>52</v>
      </c>
      <c r="AH22" s="60" t="s">
        <v>52</v>
      </c>
      <c r="AI22" s="60" t="s">
        <v>52</v>
      </c>
      <c r="AJ22" s="60" t="s">
        <v>52</v>
      </c>
      <c r="AK22" s="60" t="s">
        <v>52</v>
      </c>
      <c r="AL22" s="60" t="s">
        <v>52</v>
      </c>
      <c r="AM22" s="60" t="s">
        <v>52</v>
      </c>
      <c r="AN22" s="60" t="s">
        <v>52</v>
      </c>
      <c r="AO22" s="60" t="s">
        <v>52</v>
      </c>
      <c r="AP22" s="60" t="s">
        <v>52</v>
      </c>
    </row>
    <row r="23" spans="2:50" s="127" customFormat="1" x14ac:dyDescent="0.35">
      <c r="B23" s="401"/>
      <c r="C23" s="205">
        <v>2014</v>
      </c>
      <c r="D23" s="205">
        <v>12</v>
      </c>
      <c r="E23" s="290">
        <v>45</v>
      </c>
      <c r="F23" s="267">
        <v>0.26666666666666666</v>
      </c>
      <c r="G23" s="208">
        <v>0.66666666666666663</v>
      </c>
      <c r="H23" s="208">
        <v>0.66666666666666663</v>
      </c>
      <c r="I23" s="208">
        <v>0.83333333333333337</v>
      </c>
      <c r="J23" s="209">
        <v>0.83333333333333337</v>
      </c>
      <c r="K23" s="208">
        <v>0.75</v>
      </c>
      <c r="L23" s="208">
        <v>0.58333333333333337</v>
      </c>
      <c r="M23" s="208">
        <v>0.8</v>
      </c>
      <c r="N23" s="209">
        <v>1</v>
      </c>
      <c r="O23" s="209">
        <v>0.66666666666666663</v>
      </c>
      <c r="P23" s="209">
        <v>0.75</v>
      </c>
      <c r="Q23" s="209">
        <v>0.36363636363636365</v>
      </c>
      <c r="R23" s="209">
        <v>0.66666666666666663</v>
      </c>
      <c r="S23" s="208">
        <v>0.41666666666666669</v>
      </c>
      <c r="T23" s="208">
        <v>0.5</v>
      </c>
      <c r="U23" s="208">
        <v>0.41666666666666669</v>
      </c>
      <c r="V23" s="208">
        <v>0.54545454545454541</v>
      </c>
      <c r="W23" s="208">
        <v>0.75</v>
      </c>
      <c r="X23" s="209">
        <v>0.625</v>
      </c>
      <c r="Y23" s="208">
        <v>0.75</v>
      </c>
      <c r="Z23" s="208">
        <v>0.625</v>
      </c>
      <c r="AA23" s="208">
        <v>0.58333333333333337</v>
      </c>
      <c r="AB23" s="208">
        <v>0.66666666666666663</v>
      </c>
      <c r="AC23" s="208">
        <v>0.45454545454545453</v>
      </c>
      <c r="AD23" s="209">
        <v>0.58333333333333337</v>
      </c>
      <c r="AE23" s="209">
        <v>0.33333333333333331</v>
      </c>
      <c r="AF23" s="208">
        <v>0.81818181818181823</v>
      </c>
      <c r="AG23" s="208">
        <v>0.63636363636363635</v>
      </c>
      <c r="AH23" s="208">
        <v>0.72727272727272729</v>
      </c>
      <c r="AI23" s="209">
        <v>0.72727272727272729</v>
      </c>
      <c r="AJ23" s="208">
        <v>0.83333333333333337</v>
      </c>
      <c r="AK23" s="209">
        <v>0.75</v>
      </c>
      <c r="AL23" s="208">
        <v>0.83333333333333337</v>
      </c>
      <c r="AM23" s="209">
        <v>0.75</v>
      </c>
      <c r="AN23" s="209">
        <v>0.58333333333333337</v>
      </c>
      <c r="AO23" s="209">
        <v>0.58333333333333337</v>
      </c>
      <c r="AP23" s="206">
        <v>0.63636363636363635</v>
      </c>
      <c r="AQ23" s="343" t="s">
        <v>54</v>
      </c>
      <c r="AR23" s="344"/>
      <c r="AS23" s="344"/>
      <c r="AT23" s="345"/>
    </row>
    <row r="24" spans="2:50" s="127" customFormat="1" x14ac:dyDescent="0.35">
      <c r="B24" s="401"/>
      <c r="C24" s="205">
        <v>2015</v>
      </c>
      <c r="D24" s="205">
        <v>29</v>
      </c>
      <c r="E24" s="290">
        <v>71</v>
      </c>
      <c r="F24" s="267">
        <v>0.40845070422535212</v>
      </c>
      <c r="G24" s="206">
        <v>0.82758620689655171</v>
      </c>
      <c r="H24" s="206">
        <v>0.93103448275862066</v>
      </c>
      <c r="I24" s="206">
        <v>0.72413793103448276</v>
      </c>
      <c r="J24" s="209">
        <v>0.8928571428571429</v>
      </c>
      <c r="K24" s="208">
        <v>0.75862068965517238</v>
      </c>
      <c r="L24" s="208">
        <v>0.6428571428571429</v>
      </c>
      <c r="M24" s="208">
        <v>0.5357142857142857</v>
      </c>
      <c r="N24" s="209">
        <v>0.7931034482758621</v>
      </c>
      <c r="O24" s="209">
        <v>0.75862068965517238</v>
      </c>
      <c r="P24" s="209">
        <v>0.93103448275862066</v>
      </c>
      <c r="Q24" s="209">
        <v>0.51724137931034486</v>
      </c>
      <c r="R24" s="209">
        <v>0.72413793103448276</v>
      </c>
      <c r="S24" s="208">
        <v>0.41379310344827586</v>
      </c>
      <c r="T24" s="208">
        <v>0.51724137931034486</v>
      </c>
      <c r="U24" s="208">
        <v>0.2413793103448276</v>
      </c>
      <c r="V24" s="208">
        <v>0.35714285714285715</v>
      </c>
      <c r="W24" s="208">
        <v>0.78260869565217395</v>
      </c>
      <c r="X24" s="209">
        <v>0.77272727272727271</v>
      </c>
      <c r="Y24" s="208">
        <v>0.73684210526315785</v>
      </c>
      <c r="Z24" s="208">
        <v>0.5</v>
      </c>
      <c r="AA24" s="208">
        <v>0.82758620689655171</v>
      </c>
      <c r="AB24" s="208">
        <v>0.41379310344827586</v>
      </c>
      <c r="AC24" s="208">
        <v>0.48275862068965519</v>
      </c>
      <c r="AD24" s="209">
        <v>0.75862068965517238</v>
      </c>
      <c r="AE24" s="209">
        <v>0.58620689655172409</v>
      </c>
      <c r="AF24" s="208">
        <v>0.86206896551724133</v>
      </c>
      <c r="AG24" s="208">
        <v>0.75862068965517238</v>
      </c>
      <c r="AH24" s="208">
        <v>0.89655172413793105</v>
      </c>
      <c r="AI24" s="209">
        <v>0.8571428571428571</v>
      </c>
      <c r="AJ24" s="208">
        <v>0.75862068965517238</v>
      </c>
      <c r="AK24" s="209">
        <v>0.65517241379310343</v>
      </c>
      <c r="AL24" s="208">
        <v>0.89655172413793105</v>
      </c>
      <c r="AM24" s="209">
        <v>0.75862068965517238</v>
      </c>
      <c r="AN24" s="209">
        <v>0.75862068965517238</v>
      </c>
      <c r="AO24" s="209">
        <v>0.7931034482758621</v>
      </c>
      <c r="AP24" s="206">
        <v>0.75862068965517238</v>
      </c>
      <c r="AQ24" s="346"/>
      <c r="AR24" s="347"/>
      <c r="AS24" s="347"/>
      <c r="AT24" s="348"/>
    </row>
    <row r="25" spans="2:50" s="127" customFormat="1" x14ac:dyDescent="0.35">
      <c r="B25" s="401"/>
      <c r="C25" s="205">
        <v>2016</v>
      </c>
      <c r="D25" s="205">
        <v>36</v>
      </c>
      <c r="E25" s="290">
        <v>64</v>
      </c>
      <c r="F25" s="267">
        <v>0.5625</v>
      </c>
      <c r="G25" s="210">
        <v>0.91666666666666663</v>
      </c>
      <c r="H25" s="210">
        <v>0.91666666666666663</v>
      </c>
      <c r="I25" s="210">
        <v>0.88571428571428568</v>
      </c>
      <c r="J25" s="210">
        <v>0.91666666666666663</v>
      </c>
      <c r="K25" s="210">
        <v>0.86111111111111116</v>
      </c>
      <c r="L25" s="210">
        <v>0.75</v>
      </c>
      <c r="M25" s="210">
        <v>0.69444444444444442</v>
      </c>
      <c r="N25" s="210">
        <v>0.80555555555555558</v>
      </c>
      <c r="O25" s="210">
        <v>0.82857142857142863</v>
      </c>
      <c r="P25" s="210">
        <v>0.77777777777777779</v>
      </c>
      <c r="Q25" s="210">
        <v>0.47222222222222221</v>
      </c>
      <c r="R25" s="210">
        <v>0.69444444444444442</v>
      </c>
      <c r="S25" s="210">
        <v>0.45714285714285713</v>
      </c>
      <c r="T25" s="210">
        <v>0.6</v>
      </c>
      <c r="U25" s="210">
        <v>0.27272727272727271</v>
      </c>
      <c r="V25" s="210">
        <v>0.44117647058823528</v>
      </c>
      <c r="W25" s="210">
        <v>0.8214285714285714</v>
      </c>
      <c r="X25" s="210">
        <v>0.79166666666666663</v>
      </c>
      <c r="Y25" s="210">
        <v>0.83333333333333337</v>
      </c>
      <c r="Z25" s="210">
        <v>0.61904761904761907</v>
      </c>
      <c r="AA25" s="210">
        <v>0.77777777777777779</v>
      </c>
      <c r="AB25" s="210">
        <v>0.94444444444444442</v>
      </c>
      <c r="AC25" s="210">
        <v>0.83333333333333337</v>
      </c>
      <c r="AD25" s="210">
        <v>0.88888888888888884</v>
      </c>
      <c r="AE25" s="210">
        <v>0.66666666666666663</v>
      </c>
      <c r="AF25" s="210">
        <v>0.91666666666666663</v>
      </c>
      <c r="AG25" s="210">
        <v>0.91666666666666663</v>
      </c>
      <c r="AH25" s="210">
        <v>0.88888888888888884</v>
      </c>
      <c r="AI25" s="210">
        <v>0.72222222222222221</v>
      </c>
      <c r="AJ25" s="210">
        <v>0.86111111111111116</v>
      </c>
      <c r="AK25" s="210">
        <v>0.72222222222222221</v>
      </c>
      <c r="AL25" s="210">
        <v>0.91428571428571426</v>
      </c>
      <c r="AM25" s="210">
        <v>0.83333333333333337</v>
      </c>
      <c r="AN25" s="210">
        <v>0.69444444444444442</v>
      </c>
      <c r="AO25" s="210">
        <v>0.77777777777777779</v>
      </c>
      <c r="AP25" s="210">
        <v>0.88888888888888884</v>
      </c>
      <c r="AQ25" s="346"/>
      <c r="AR25" s="347"/>
      <c r="AS25" s="347"/>
      <c r="AT25" s="348"/>
    </row>
    <row r="26" spans="2:50" s="127" customFormat="1" x14ac:dyDescent="0.35">
      <c r="B26" s="401"/>
      <c r="C26" s="205">
        <v>2017</v>
      </c>
      <c r="D26" s="205">
        <v>33</v>
      </c>
      <c r="E26" s="290">
        <v>72</v>
      </c>
      <c r="F26" s="194">
        <v>0.45833333333333331</v>
      </c>
      <c r="G26" s="210">
        <v>0.96969696969696972</v>
      </c>
      <c r="H26" s="210">
        <v>0.93939393939393945</v>
      </c>
      <c r="I26" s="210">
        <v>0.93939393939393945</v>
      </c>
      <c r="J26" s="210">
        <v>0.93939393939393945</v>
      </c>
      <c r="K26" s="210">
        <v>0.87878787878787878</v>
      </c>
      <c r="L26" s="210">
        <v>0.63636363636363635</v>
      </c>
      <c r="M26" s="210">
        <v>0.78125</v>
      </c>
      <c r="N26" s="210">
        <v>0.87878787878787878</v>
      </c>
      <c r="O26" s="210">
        <v>0.8125</v>
      </c>
      <c r="P26" s="210">
        <v>0.84848484848484851</v>
      </c>
      <c r="Q26" s="210">
        <v>0.48484848484848486</v>
      </c>
      <c r="R26" s="210">
        <v>0.78787878787878785</v>
      </c>
      <c r="S26" s="210">
        <v>0.78787878787878785</v>
      </c>
      <c r="T26" s="210">
        <v>0.69696969696969702</v>
      </c>
      <c r="U26" s="210">
        <v>0.33333333333333331</v>
      </c>
      <c r="V26" s="210">
        <v>0.65625</v>
      </c>
      <c r="W26" s="210">
        <v>0.92307692307692313</v>
      </c>
      <c r="X26" s="210">
        <v>0.81818181818181823</v>
      </c>
      <c r="Y26" s="210">
        <v>0.95238095238095233</v>
      </c>
      <c r="Z26" s="210">
        <v>0.78947368421052633</v>
      </c>
      <c r="AA26" s="210">
        <v>0.6875</v>
      </c>
      <c r="AB26" s="210">
        <v>0.90625</v>
      </c>
      <c r="AC26" s="210">
        <v>0.72727272727272729</v>
      </c>
      <c r="AD26" s="210">
        <v>0.71875</v>
      </c>
      <c r="AE26" s="210">
        <v>0.60606060606060608</v>
      </c>
      <c r="AF26" s="210">
        <v>0.75</v>
      </c>
      <c r="AG26" s="210">
        <v>0.87878787878787878</v>
      </c>
      <c r="AH26" s="210">
        <v>0.93939393939393945</v>
      </c>
      <c r="AI26" s="210">
        <v>0.8</v>
      </c>
      <c r="AJ26" s="210">
        <v>0.84848484848484851</v>
      </c>
      <c r="AK26" s="210">
        <v>0.69696969696969702</v>
      </c>
      <c r="AL26" s="210">
        <v>0.90909090909090906</v>
      </c>
      <c r="AM26" s="210">
        <v>0.90625</v>
      </c>
      <c r="AN26" s="210">
        <v>0.72727272727272729</v>
      </c>
      <c r="AO26" s="210">
        <v>0.78787878787878785</v>
      </c>
      <c r="AP26" s="210">
        <v>0.81818181818181823</v>
      </c>
      <c r="AQ26" s="349"/>
      <c r="AR26" s="350"/>
      <c r="AS26" s="350"/>
      <c r="AT26" s="351"/>
    </row>
    <row r="27" spans="2:50" s="236" customFormat="1" x14ac:dyDescent="0.35">
      <c r="B27" s="401"/>
      <c r="C27" s="263">
        <v>2018</v>
      </c>
      <c r="D27" s="205">
        <v>32</v>
      </c>
      <c r="E27" s="290">
        <v>71</v>
      </c>
      <c r="F27" s="266">
        <v>0.45070422535211269</v>
      </c>
      <c r="G27" s="210">
        <v>0.84375</v>
      </c>
      <c r="H27" s="210">
        <v>0.8125</v>
      </c>
      <c r="I27" s="210">
        <v>0.875</v>
      </c>
      <c r="J27" s="210">
        <v>0.8125</v>
      </c>
      <c r="K27" s="210">
        <v>0.6875</v>
      </c>
      <c r="L27" s="210">
        <v>0.40625</v>
      </c>
      <c r="M27" s="210">
        <v>0.4375</v>
      </c>
      <c r="N27" s="210">
        <v>0.8125</v>
      </c>
      <c r="O27" s="210">
        <v>0.6875</v>
      </c>
      <c r="P27" s="210">
        <v>0.65625</v>
      </c>
      <c r="Q27" s="210">
        <v>0.5</v>
      </c>
      <c r="R27" s="210">
        <v>0.4375</v>
      </c>
      <c r="S27" s="210">
        <v>0.53125</v>
      </c>
      <c r="T27" s="210">
        <v>0.4838709677419355</v>
      </c>
      <c r="U27" s="210">
        <v>0.41935483870967744</v>
      </c>
      <c r="V27" s="210">
        <v>0.4838709677419355</v>
      </c>
      <c r="W27" s="210">
        <v>0.68181818181818177</v>
      </c>
      <c r="X27" s="210">
        <v>0.63157894736842102</v>
      </c>
      <c r="Y27" s="210">
        <v>0.41935483870967744</v>
      </c>
      <c r="Z27" s="210">
        <v>0.82352941176470584</v>
      </c>
      <c r="AA27" s="210">
        <v>0.6875</v>
      </c>
      <c r="AB27" s="210">
        <v>0.6428571428571429</v>
      </c>
      <c r="AC27" s="210">
        <v>0.46875</v>
      </c>
      <c r="AD27" s="210">
        <v>0.6875</v>
      </c>
      <c r="AE27" s="210">
        <v>0.59375</v>
      </c>
      <c r="AF27" s="210">
        <v>0.68965517241379315</v>
      </c>
      <c r="AG27" s="210">
        <v>0.84375</v>
      </c>
      <c r="AH27" s="210">
        <v>0.77419354838709675</v>
      </c>
      <c r="AI27" s="210">
        <v>0.75</v>
      </c>
      <c r="AJ27" s="210">
        <v>0.78125</v>
      </c>
      <c r="AK27" s="210">
        <v>0.65625</v>
      </c>
      <c r="AL27" s="210">
        <v>0.78125</v>
      </c>
      <c r="AM27" s="210">
        <v>0.6875</v>
      </c>
      <c r="AN27" s="210">
        <v>0.59375</v>
      </c>
      <c r="AO27" s="210">
        <v>0.6875</v>
      </c>
      <c r="AP27" s="210">
        <v>0.65625</v>
      </c>
      <c r="AQ27" s="210">
        <v>0.74193548387096775</v>
      </c>
      <c r="AR27" s="210">
        <v>0.75</v>
      </c>
      <c r="AS27" s="210">
        <v>0.61290322580645162</v>
      </c>
      <c r="AT27" s="210">
        <v>0.33333333333333331</v>
      </c>
      <c r="AU27" s="124"/>
      <c r="AV27" s="124"/>
      <c r="AW27" s="124"/>
      <c r="AX27" s="124"/>
    </row>
    <row r="28" spans="2:50" s="236" customFormat="1" x14ac:dyDescent="0.35">
      <c r="B28" s="401"/>
      <c r="C28" s="263">
        <v>2019</v>
      </c>
      <c r="D28" s="205">
        <v>26</v>
      </c>
      <c r="E28" s="290">
        <v>75</v>
      </c>
      <c r="F28" s="266">
        <f>D28/E28</f>
        <v>0.34666666666666668</v>
      </c>
      <c r="G28" s="210">
        <v>0.76923076923076927</v>
      </c>
      <c r="H28" s="210">
        <v>0.73076923076923073</v>
      </c>
      <c r="I28" s="210">
        <v>0.76923076923076927</v>
      </c>
      <c r="J28" s="210">
        <v>0.76</v>
      </c>
      <c r="K28" s="210">
        <v>0.69230769230769229</v>
      </c>
      <c r="L28" s="210">
        <v>0.5</v>
      </c>
      <c r="M28" s="210">
        <v>0.38461538461538464</v>
      </c>
      <c r="N28" s="210">
        <v>0.73076923076923073</v>
      </c>
      <c r="O28" s="210">
        <v>0.61538461538461542</v>
      </c>
      <c r="P28" s="210">
        <v>0.61538461538461542</v>
      </c>
      <c r="Q28" s="210">
        <v>0.38461538461538464</v>
      </c>
      <c r="R28" s="210">
        <v>0.5</v>
      </c>
      <c r="S28" s="210">
        <v>0.56000000000000005</v>
      </c>
      <c r="T28" s="210">
        <v>0.5</v>
      </c>
      <c r="U28" s="210">
        <v>0.30769230769230771</v>
      </c>
      <c r="V28" s="210">
        <v>0.42307692307692307</v>
      </c>
      <c r="W28" s="210">
        <v>0.76190476190476186</v>
      </c>
      <c r="X28" s="210">
        <v>0.7</v>
      </c>
      <c r="Y28" s="210">
        <v>0.84210526315789469</v>
      </c>
      <c r="Z28" s="210">
        <v>0.70588235294117652</v>
      </c>
      <c r="AA28" s="210">
        <v>0.69230769230769229</v>
      </c>
      <c r="AB28" s="210">
        <v>0.46153846153846156</v>
      </c>
      <c r="AC28" s="210">
        <v>0.38461538461538464</v>
      </c>
      <c r="AD28" s="210">
        <v>0.53846153846153844</v>
      </c>
      <c r="AE28" s="210">
        <v>0.46153846153846156</v>
      </c>
      <c r="AF28" s="210">
        <v>0.68</v>
      </c>
      <c r="AG28" s="210">
        <v>0.92</v>
      </c>
      <c r="AH28" s="210">
        <v>0.80769230769230771</v>
      </c>
      <c r="AI28" s="210">
        <v>0.68</v>
      </c>
      <c r="AJ28" s="210">
        <v>0.69230769230769229</v>
      </c>
      <c r="AK28" s="210">
        <v>0.61538461538461542</v>
      </c>
      <c r="AL28" s="210">
        <v>0.76</v>
      </c>
      <c r="AM28" s="210">
        <v>0.53846153846153844</v>
      </c>
      <c r="AN28" s="210">
        <v>0.53846153846153844</v>
      </c>
      <c r="AO28" s="210">
        <v>0.57692307692307687</v>
      </c>
      <c r="AP28" s="210">
        <v>0.61538461538461542</v>
      </c>
      <c r="AQ28" s="210">
        <v>0.8</v>
      </c>
      <c r="AR28" s="210">
        <v>0.8</v>
      </c>
      <c r="AS28" s="210">
        <v>0.56000000000000005</v>
      </c>
      <c r="AT28" s="53" t="s">
        <v>66</v>
      </c>
      <c r="AU28" s="124"/>
      <c r="AV28" s="124"/>
      <c r="AW28" s="124"/>
      <c r="AX28" s="124"/>
    </row>
    <row r="29" spans="2:50" s="236" customFormat="1" x14ac:dyDescent="0.35">
      <c r="B29" s="401"/>
      <c r="C29" s="263">
        <v>2020</v>
      </c>
      <c r="D29" s="205">
        <v>15</v>
      </c>
      <c r="E29" s="290">
        <v>73</v>
      </c>
      <c r="F29" s="266">
        <f>D29/E29</f>
        <v>0.20547945205479451</v>
      </c>
      <c r="G29" s="210">
        <v>1</v>
      </c>
      <c r="H29" s="210">
        <v>1</v>
      </c>
      <c r="I29" s="210">
        <v>1</v>
      </c>
      <c r="J29" s="210">
        <v>1</v>
      </c>
      <c r="K29" s="210">
        <v>0.86670000000000003</v>
      </c>
      <c r="L29" s="210">
        <v>0.66669999999999996</v>
      </c>
      <c r="M29" s="210">
        <v>0.93300000000000005</v>
      </c>
      <c r="N29" s="210">
        <v>1</v>
      </c>
      <c r="O29" s="210">
        <v>0.8</v>
      </c>
      <c r="P29" s="210">
        <v>0.93300000000000005</v>
      </c>
      <c r="Q29" s="210">
        <v>0.73299999999999998</v>
      </c>
      <c r="R29" s="210">
        <v>0.8</v>
      </c>
      <c r="S29" s="210">
        <v>0.86670000000000003</v>
      </c>
      <c r="T29" s="210">
        <v>0.66669999999999996</v>
      </c>
      <c r="U29" s="210">
        <v>0.4</v>
      </c>
      <c r="V29" s="210">
        <v>0.73299999999999998</v>
      </c>
      <c r="W29" s="210">
        <v>0.61499999999999999</v>
      </c>
      <c r="X29" s="210">
        <v>0.72699999999999998</v>
      </c>
      <c r="Y29" s="210">
        <v>0.83299999999999996</v>
      </c>
      <c r="Z29" s="210">
        <v>0.75</v>
      </c>
      <c r="AA29" s="210">
        <v>0.86299999999999999</v>
      </c>
      <c r="AB29" s="210">
        <v>0.86299999999999999</v>
      </c>
      <c r="AC29" s="210">
        <v>0.86299999999999999</v>
      </c>
      <c r="AD29" s="210">
        <v>0.6</v>
      </c>
      <c r="AE29" s="210">
        <v>0.53300000000000003</v>
      </c>
      <c r="AF29" s="210">
        <v>0.86670000000000003</v>
      </c>
      <c r="AG29" s="210">
        <v>0.86670000000000003</v>
      </c>
      <c r="AH29" s="210">
        <v>0.86670000000000003</v>
      </c>
      <c r="AI29" s="210">
        <v>0.53300000000000003</v>
      </c>
      <c r="AJ29" s="210">
        <v>0.86670000000000003</v>
      </c>
      <c r="AK29" s="210">
        <v>0.86670000000000003</v>
      </c>
      <c r="AL29" s="210">
        <v>0.8</v>
      </c>
      <c r="AM29" s="210">
        <v>0.8</v>
      </c>
      <c r="AN29" s="210">
        <v>0.73299999999999998</v>
      </c>
      <c r="AO29" s="210">
        <v>0.86670000000000003</v>
      </c>
      <c r="AP29" s="210">
        <v>0.73299999999999998</v>
      </c>
      <c r="AQ29" s="210">
        <v>0.66669999999999996</v>
      </c>
      <c r="AR29" s="210">
        <v>0.8</v>
      </c>
      <c r="AS29" s="210">
        <v>0.8</v>
      </c>
      <c r="AT29" s="53" t="s">
        <v>66</v>
      </c>
      <c r="AU29" s="124"/>
      <c r="AV29" s="124"/>
      <c r="AW29" s="124"/>
      <c r="AX29" s="124"/>
    </row>
    <row r="30" spans="2:50" s="17" customFormat="1" ht="14.5" customHeight="1" x14ac:dyDescent="0.35">
      <c r="B30" s="402"/>
      <c r="C30" s="398" t="s">
        <v>159</v>
      </c>
      <c r="D30" s="398"/>
      <c r="E30" s="398"/>
      <c r="F30" s="398"/>
      <c r="G30" s="33">
        <f>G29-G28</f>
        <v>0.23076923076923073</v>
      </c>
      <c r="H30" s="33">
        <f t="shared" ref="H30:AS30" si="1">H29-H28</f>
        <v>0.26923076923076927</v>
      </c>
      <c r="I30" s="33">
        <f t="shared" si="1"/>
        <v>0.23076923076923073</v>
      </c>
      <c r="J30" s="33">
        <f t="shared" si="1"/>
        <v>0.24</v>
      </c>
      <c r="K30" s="33">
        <f t="shared" si="1"/>
        <v>0.17439230769230774</v>
      </c>
      <c r="L30" s="33">
        <f t="shared" si="1"/>
        <v>0.16669999999999996</v>
      </c>
      <c r="M30" s="33">
        <f t="shared" si="1"/>
        <v>0.54838461538461547</v>
      </c>
      <c r="N30" s="33">
        <f t="shared" si="1"/>
        <v>0.26923076923076927</v>
      </c>
      <c r="O30" s="33">
        <f t="shared" si="1"/>
        <v>0.18461538461538463</v>
      </c>
      <c r="P30" s="33">
        <f t="shared" si="1"/>
        <v>0.31761538461538463</v>
      </c>
      <c r="Q30" s="33">
        <f t="shared" si="1"/>
        <v>0.34838461538461535</v>
      </c>
      <c r="R30" s="33">
        <f t="shared" si="1"/>
        <v>0.30000000000000004</v>
      </c>
      <c r="S30" s="33">
        <f t="shared" si="1"/>
        <v>0.30669999999999997</v>
      </c>
      <c r="T30" s="33">
        <f t="shared" si="1"/>
        <v>0.16669999999999996</v>
      </c>
      <c r="U30" s="33">
        <f t="shared" si="1"/>
        <v>9.2307692307692313E-2</v>
      </c>
      <c r="V30" s="33">
        <f t="shared" si="1"/>
        <v>0.30992307692307691</v>
      </c>
      <c r="W30" s="33">
        <f t="shared" si="1"/>
        <v>-0.14690476190476187</v>
      </c>
      <c r="X30" s="33">
        <f t="shared" si="1"/>
        <v>2.7000000000000024E-2</v>
      </c>
      <c r="Y30" s="33">
        <f t="shared" si="1"/>
        <v>-9.1052631578947274E-3</v>
      </c>
      <c r="Z30" s="33">
        <f t="shared" si="1"/>
        <v>4.4117647058823484E-2</v>
      </c>
      <c r="AA30" s="33">
        <f t="shared" si="1"/>
        <v>0.1706923076923077</v>
      </c>
      <c r="AB30" s="33">
        <f t="shared" si="1"/>
        <v>0.40146153846153843</v>
      </c>
      <c r="AC30" s="33">
        <f t="shared" si="1"/>
        <v>0.47838461538461535</v>
      </c>
      <c r="AD30" s="33">
        <f t="shared" si="1"/>
        <v>6.1538461538461542E-2</v>
      </c>
      <c r="AE30" s="33">
        <f t="shared" si="1"/>
        <v>7.1461538461538465E-2</v>
      </c>
      <c r="AF30" s="33">
        <f t="shared" si="1"/>
        <v>0.18669999999999998</v>
      </c>
      <c r="AG30" s="33">
        <f t="shared" si="1"/>
        <v>-5.3300000000000014E-2</v>
      </c>
      <c r="AH30" s="33">
        <f t="shared" si="1"/>
        <v>5.9007692307692317E-2</v>
      </c>
      <c r="AI30" s="33">
        <f t="shared" si="1"/>
        <v>-0.14700000000000002</v>
      </c>
      <c r="AJ30" s="33">
        <f t="shared" si="1"/>
        <v>0.17439230769230774</v>
      </c>
      <c r="AK30" s="33">
        <f t="shared" si="1"/>
        <v>0.25131538461538461</v>
      </c>
      <c r="AL30" s="33">
        <f t="shared" si="1"/>
        <v>4.0000000000000036E-2</v>
      </c>
      <c r="AM30" s="33">
        <f t="shared" si="1"/>
        <v>0.26153846153846161</v>
      </c>
      <c r="AN30" s="33">
        <f t="shared" si="1"/>
        <v>0.19453846153846155</v>
      </c>
      <c r="AO30" s="33">
        <f t="shared" si="1"/>
        <v>0.28977692307692315</v>
      </c>
      <c r="AP30" s="33">
        <f t="shared" si="1"/>
        <v>0.11761538461538457</v>
      </c>
      <c r="AQ30" s="33">
        <f t="shared" si="1"/>
        <v>-0.13330000000000009</v>
      </c>
      <c r="AR30" s="33">
        <f t="shared" si="1"/>
        <v>0</v>
      </c>
      <c r="AS30" s="33">
        <f t="shared" si="1"/>
        <v>0.24</v>
      </c>
      <c r="AT30" s="53" t="s">
        <v>66</v>
      </c>
      <c r="AU30" s="19"/>
      <c r="AV30" s="19"/>
      <c r="AW30" s="19"/>
      <c r="AX30" s="19"/>
    </row>
    <row r="31" spans="2:50" s="137" customFormat="1" x14ac:dyDescent="0.35">
      <c r="B31" s="49"/>
      <c r="C31" s="50"/>
      <c r="D31" s="50"/>
      <c r="E31" s="50"/>
      <c r="F31" s="50"/>
      <c r="G31" s="199"/>
      <c r="H31" s="199"/>
      <c r="I31" s="199"/>
      <c r="J31" s="202"/>
      <c r="K31" s="199"/>
      <c r="L31" s="199"/>
      <c r="M31" s="199"/>
      <c r="N31" s="202"/>
      <c r="O31" s="202"/>
      <c r="P31" s="202"/>
      <c r="Q31" s="202"/>
      <c r="R31" s="202"/>
      <c r="S31" s="199"/>
      <c r="T31" s="199"/>
      <c r="U31" s="199"/>
      <c r="V31" s="199"/>
      <c r="W31" s="199"/>
      <c r="X31" s="202"/>
      <c r="Y31" s="199"/>
      <c r="Z31" s="199"/>
      <c r="AA31" s="199"/>
      <c r="AB31" s="199"/>
      <c r="AC31" s="199"/>
      <c r="AD31" s="202"/>
      <c r="AE31" s="202"/>
      <c r="AF31" s="199"/>
      <c r="AG31" s="199"/>
      <c r="AH31" s="199"/>
      <c r="AI31" s="202"/>
      <c r="AJ31" s="199"/>
      <c r="AK31" s="202"/>
      <c r="AL31" s="199"/>
      <c r="AM31" s="202"/>
      <c r="AN31" s="202"/>
      <c r="AO31" s="202"/>
      <c r="AP31" s="199"/>
      <c r="AQ31" s="199"/>
      <c r="AR31" s="200"/>
    </row>
    <row r="32" spans="2:50" s="17" customFormat="1" ht="14.5" hidden="1" customHeight="1" x14ac:dyDescent="0.35">
      <c r="B32" s="226"/>
      <c r="C32" s="290">
        <v>2011</v>
      </c>
      <c r="D32" s="290">
        <v>11</v>
      </c>
      <c r="E32" s="290"/>
      <c r="F32" s="175" t="s">
        <v>52</v>
      </c>
      <c r="G32" s="32">
        <v>0.63636363636363635</v>
      </c>
      <c r="H32" s="32">
        <v>0.63636363636363635</v>
      </c>
      <c r="I32" s="32">
        <v>0.72727272727272729</v>
      </c>
      <c r="J32" s="207" t="s">
        <v>52</v>
      </c>
      <c r="K32" s="32" t="s">
        <v>52</v>
      </c>
      <c r="L32" s="32">
        <v>0.63636363636363635</v>
      </c>
      <c r="M32" s="32">
        <v>0.63636363636363635</v>
      </c>
      <c r="N32" s="207" t="s">
        <v>52</v>
      </c>
      <c r="O32" s="207" t="s">
        <v>52</v>
      </c>
      <c r="P32" s="207" t="s">
        <v>52</v>
      </c>
      <c r="Q32" s="207" t="s">
        <v>52</v>
      </c>
      <c r="R32" s="207" t="s">
        <v>52</v>
      </c>
      <c r="S32" s="32">
        <v>0.63636363636363635</v>
      </c>
      <c r="T32" s="32">
        <v>0.54545454545454541</v>
      </c>
      <c r="U32" s="32">
        <v>0.36363636363636365</v>
      </c>
      <c r="V32" s="32" t="s">
        <v>52</v>
      </c>
      <c r="W32" s="32">
        <v>0.5</v>
      </c>
      <c r="X32" s="207" t="s">
        <v>52</v>
      </c>
      <c r="Y32" s="32">
        <v>0.5</v>
      </c>
      <c r="Z32" s="32">
        <v>0.42857142857142855</v>
      </c>
      <c r="AA32" s="32">
        <v>0.9</v>
      </c>
      <c r="AB32" s="32">
        <v>0.7</v>
      </c>
      <c r="AC32" s="32">
        <v>0.7</v>
      </c>
      <c r="AD32" s="207" t="s">
        <v>52</v>
      </c>
      <c r="AE32" s="207" t="s">
        <v>52</v>
      </c>
      <c r="AF32" s="32">
        <v>0.88888888888888884</v>
      </c>
      <c r="AG32" s="32">
        <v>0.77777777777777779</v>
      </c>
      <c r="AH32" s="32">
        <v>0.44444444444444442</v>
      </c>
      <c r="AI32" s="207" t="s">
        <v>52</v>
      </c>
      <c r="AJ32" s="32">
        <v>0.7</v>
      </c>
      <c r="AK32" s="207" t="s">
        <v>52</v>
      </c>
      <c r="AL32" s="32">
        <v>0.8</v>
      </c>
      <c r="AM32" s="207" t="s">
        <v>52</v>
      </c>
      <c r="AN32" s="207" t="s">
        <v>52</v>
      </c>
      <c r="AO32" s="207" t="s">
        <v>52</v>
      </c>
      <c r="AP32" s="32" t="s">
        <v>52</v>
      </c>
      <c r="AQ32" s="47"/>
      <c r="AR32" s="37"/>
      <c r="AS32" s="19"/>
      <c r="AT32" s="19"/>
      <c r="AU32" s="19"/>
      <c r="AV32" s="19"/>
      <c r="AW32" s="19"/>
      <c r="AX32" s="19"/>
    </row>
    <row r="33" spans="2:50" s="215" customFormat="1" hidden="1" x14ac:dyDescent="0.35">
      <c r="B33" s="400" t="s">
        <v>92</v>
      </c>
      <c r="C33" s="212">
        <v>2012</v>
      </c>
      <c r="D33" s="212">
        <v>29</v>
      </c>
      <c r="E33" s="212"/>
      <c r="F33" s="230">
        <v>0.44615384615384618</v>
      </c>
      <c r="G33" s="10">
        <v>0.82758620689655171</v>
      </c>
      <c r="H33" s="10">
        <v>0.85185185185185186</v>
      </c>
      <c r="I33" s="10">
        <v>0.89655172413793105</v>
      </c>
      <c r="J33" s="207" t="s">
        <v>52</v>
      </c>
      <c r="K33" s="10" t="s">
        <v>52</v>
      </c>
      <c r="L33" s="10">
        <v>0.55172413793103448</v>
      </c>
      <c r="M33" s="10">
        <v>0.65517241379310343</v>
      </c>
      <c r="N33" s="207" t="s">
        <v>52</v>
      </c>
      <c r="O33" s="207" t="s">
        <v>52</v>
      </c>
      <c r="P33" s="207" t="s">
        <v>52</v>
      </c>
      <c r="Q33" s="207" t="s">
        <v>52</v>
      </c>
      <c r="R33" s="207" t="s">
        <v>52</v>
      </c>
      <c r="S33" s="10">
        <v>0.55172413793103448</v>
      </c>
      <c r="T33" s="10">
        <v>0.55172413793103448</v>
      </c>
      <c r="U33" s="10">
        <v>0.20689655172413793</v>
      </c>
      <c r="V33" s="10" t="s">
        <v>52</v>
      </c>
      <c r="W33" s="10">
        <v>0.66666666666666663</v>
      </c>
      <c r="X33" s="207" t="s">
        <v>52</v>
      </c>
      <c r="Y33" s="10">
        <v>0.62962962962962965</v>
      </c>
      <c r="Z33" s="10">
        <v>0.40740740740740738</v>
      </c>
      <c r="AA33" s="10">
        <v>0.8928571428571429</v>
      </c>
      <c r="AB33" s="10">
        <v>0.75862068965517238</v>
      </c>
      <c r="AC33" s="10">
        <v>0.8571428571428571</v>
      </c>
      <c r="AD33" s="207" t="s">
        <v>52</v>
      </c>
      <c r="AE33" s="207" t="s">
        <v>52</v>
      </c>
      <c r="AF33" s="10">
        <v>0.68965517241379315</v>
      </c>
      <c r="AG33" s="10">
        <v>0.7931034482758621</v>
      </c>
      <c r="AH33" s="10">
        <v>0.44827586206896552</v>
      </c>
      <c r="AI33" s="207" t="s">
        <v>52</v>
      </c>
      <c r="AJ33" s="10">
        <v>0.7931034482758621</v>
      </c>
      <c r="AK33" s="207" t="s">
        <v>52</v>
      </c>
      <c r="AL33" s="10">
        <v>0.82758620689655171</v>
      </c>
      <c r="AM33" s="207" t="s">
        <v>52</v>
      </c>
      <c r="AN33" s="207" t="s">
        <v>52</v>
      </c>
      <c r="AO33" s="207" t="s">
        <v>52</v>
      </c>
      <c r="AP33" s="10" t="s">
        <v>52</v>
      </c>
      <c r="AQ33" s="231"/>
      <c r="AR33" s="9"/>
      <c r="AS33" s="229"/>
      <c r="AT33" s="229"/>
      <c r="AU33" s="229"/>
      <c r="AV33" s="229"/>
      <c r="AW33" s="229"/>
      <c r="AX33" s="229"/>
    </row>
    <row r="34" spans="2:50" s="17" customFormat="1" hidden="1" x14ac:dyDescent="0.35">
      <c r="B34" s="401"/>
      <c r="C34" s="290">
        <v>2013</v>
      </c>
      <c r="D34" s="290">
        <v>16</v>
      </c>
      <c r="E34" s="290">
        <v>75</v>
      </c>
      <c r="F34" s="265">
        <v>0.21333333333333335</v>
      </c>
      <c r="G34" s="34">
        <v>0.75</v>
      </c>
      <c r="H34" s="34">
        <v>0.75</v>
      </c>
      <c r="I34" s="34">
        <v>0.75</v>
      </c>
      <c r="J34" s="207" t="s">
        <v>52</v>
      </c>
      <c r="K34" s="34" t="s">
        <v>52</v>
      </c>
      <c r="L34" s="34">
        <v>0.6</v>
      </c>
      <c r="M34" s="34">
        <v>0.5625</v>
      </c>
      <c r="N34" s="207" t="s">
        <v>52</v>
      </c>
      <c r="O34" s="207" t="s">
        <v>52</v>
      </c>
      <c r="P34" s="207" t="s">
        <v>52</v>
      </c>
      <c r="Q34" s="207" t="s">
        <v>52</v>
      </c>
      <c r="R34" s="207" t="s">
        <v>52</v>
      </c>
      <c r="S34" s="34">
        <v>0.5625</v>
      </c>
      <c r="T34" s="34">
        <v>0.5</v>
      </c>
      <c r="U34" s="34">
        <v>0.1875</v>
      </c>
      <c r="V34" s="34" t="s">
        <v>52</v>
      </c>
      <c r="W34" s="34">
        <v>0.8</v>
      </c>
      <c r="X34" s="207" t="s">
        <v>52</v>
      </c>
      <c r="Y34" s="34">
        <v>0.75</v>
      </c>
      <c r="Z34" s="34">
        <v>0.5625</v>
      </c>
      <c r="AA34" s="34">
        <v>0.7857142857142857</v>
      </c>
      <c r="AB34" s="34">
        <v>0.5625</v>
      </c>
      <c r="AC34" s="34">
        <v>0.5</v>
      </c>
      <c r="AD34" s="207" t="s">
        <v>52</v>
      </c>
      <c r="AE34" s="207" t="s">
        <v>52</v>
      </c>
      <c r="AF34" s="34">
        <v>0.5625</v>
      </c>
      <c r="AG34" s="34">
        <v>0.5714285714285714</v>
      </c>
      <c r="AH34" s="34">
        <v>0.58333333333333337</v>
      </c>
      <c r="AI34" s="207" t="s">
        <v>52</v>
      </c>
      <c r="AJ34" s="34">
        <v>0.8125</v>
      </c>
      <c r="AK34" s="207" t="s">
        <v>52</v>
      </c>
      <c r="AL34" s="34">
        <v>0.875</v>
      </c>
      <c r="AM34" s="207" t="s">
        <v>52</v>
      </c>
      <c r="AN34" s="207" t="s">
        <v>52</v>
      </c>
      <c r="AO34" s="207" t="s">
        <v>52</v>
      </c>
      <c r="AP34" s="34" t="s">
        <v>52</v>
      </c>
      <c r="AQ34" s="41"/>
      <c r="AR34" s="37"/>
      <c r="AS34" s="19"/>
      <c r="AT34" s="19"/>
      <c r="AU34" s="19"/>
      <c r="AV34" s="19"/>
      <c r="AW34" s="19"/>
      <c r="AX34" s="19"/>
    </row>
    <row r="35" spans="2:50" s="17" customFormat="1" x14ac:dyDescent="0.35">
      <c r="B35" s="401"/>
      <c r="C35" s="290">
        <v>2014</v>
      </c>
      <c r="D35" s="290">
        <v>17</v>
      </c>
      <c r="E35" s="290">
        <v>62.000000000000007</v>
      </c>
      <c r="F35" s="265">
        <v>0.27419354838709675</v>
      </c>
      <c r="G35" s="34">
        <v>0.76470588235294112</v>
      </c>
      <c r="H35" s="34">
        <v>0.76470588235294112</v>
      </c>
      <c r="I35" s="34">
        <v>0.88235294117647056</v>
      </c>
      <c r="J35" s="34">
        <v>0.82352941176470584</v>
      </c>
      <c r="K35" s="34">
        <v>0.76470588235294112</v>
      </c>
      <c r="L35" s="34">
        <v>0.47058823529411764</v>
      </c>
      <c r="M35" s="34">
        <v>0.70588235294117652</v>
      </c>
      <c r="N35" s="34">
        <v>0.82352941176470584</v>
      </c>
      <c r="O35" s="34">
        <v>0.47058823529411764</v>
      </c>
      <c r="P35" s="34">
        <v>0.76470588235294112</v>
      </c>
      <c r="Q35" s="34">
        <v>0.3125</v>
      </c>
      <c r="R35" s="34">
        <v>0.58823529411764708</v>
      </c>
      <c r="S35" s="34">
        <v>0.35294117647058826</v>
      </c>
      <c r="T35" s="34">
        <v>0.52941176470588236</v>
      </c>
      <c r="U35" s="34">
        <v>0.41176470588235292</v>
      </c>
      <c r="V35" s="34">
        <v>0.4375</v>
      </c>
      <c r="W35" s="34">
        <v>0.8</v>
      </c>
      <c r="X35" s="34">
        <v>0.66666666666666663</v>
      </c>
      <c r="Y35" s="34">
        <v>0.77777777777777779</v>
      </c>
      <c r="Z35" s="34">
        <v>0.66666666666666663</v>
      </c>
      <c r="AA35" s="34">
        <v>0.58823529411764708</v>
      </c>
      <c r="AB35" s="34">
        <v>0.6470588235294118</v>
      </c>
      <c r="AC35" s="34">
        <v>0.5</v>
      </c>
      <c r="AD35" s="34">
        <v>0.58823529411764708</v>
      </c>
      <c r="AE35" s="34">
        <v>0.29411764705882354</v>
      </c>
      <c r="AF35" s="34">
        <v>0.75</v>
      </c>
      <c r="AG35" s="34">
        <v>0.66666666666666663</v>
      </c>
      <c r="AH35" s="34">
        <v>0.7142857142857143</v>
      </c>
      <c r="AI35" s="34">
        <v>0.6428571428571429</v>
      </c>
      <c r="AJ35" s="34">
        <v>0.82352941176470584</v>
      </c>
      <c r="AK35" s="34">
        <v>0.6470588235294118</v>
      </c>
      <c r="AL35" s="34">
        <v>0.76470588235294112</v>
      </c>
      <c r="AM35" s="34">
        <v>0.70588235294117652</v>
      </c>
      <c r="AN35" s="34">
        <v>0.5625</v>
      </c>
      <c r="AO35" s="34">
        <v>0.6875</v>
      </c>
      <c r="AP35" s="34">
        <v>0.73333333333333328</v>
      </c>
      <c r="AQ35" s="343" t="s">
        <v>54</v>
      </c>
      <c r="AR35" s="344"/>
      <c r="AS35" s="344"/>
      <c r="AT35" s="345"/>
      <c r="AU35" s="19"/>
      <c r="AV35" s="19"/>
      <c r="AW35" s="19"/>
      <c r="AX35" s="19"/>
    </row>
    <row r="36" spans="2:50" s="17" customFormat="1" x14ac:dyDescent="0.35">
      <c r="B36" s="401"/>
      <c r="C36" s="290">
        <v>2015</v>
      </c>
      <c r="D36" s="290">
        <v>41</v>
      </c>
      <c r="E36" s="290">
        <v>95</v>
      </c>
      <c r="F36" s="265">
        <v>0.43157894736842106</v>
      </c>
      <c r="G36" s="34">
        <v>0.82926829268292679</v>
      </c>
      <c r="H36" s="34">
        <v>0.95121951219512191</v>
      </c>
      <c r="I36" s="34">
        <v>0.80487804878048785</v>
      </c>
      <c r="J36" s="34">
        <v>0.92500000000000004</v>
      </c>
      <c r="K36" s="34">
        <v>0.75609756097560976</v>
      </c>
      <c r="L36" s="34">
        <v>0.6</v>
      </c>
      <c r="M36" s="34">
        <v>0.57499999999999996</v>
      </c>
      <c r="N36" s="34">
        <v>0.73170731707317072</v>
      </c>
      <c r="O36" s="34">
        <v>0.63414634146341464</v>
      </c>
      <c r="P36" s="34">
        <v>0.92682926829268297</v>
      </c>
      <c r="Q36" s="34">
        <v>0.53658536585365857</v>
      </c>
      <c r="R36" s="34">
        <v>0.70731707317073167</v>
      </c>
      <c r="S36" s="34">
        <v>0.48780487804878048</v>
      </c>
      <c r="T36" s="34">
        <v>0.58536585365853655</v>
      </c>
      <c r="U36" s="34">
        <v>0.26829268292682928</v>
      </c>
      <c r="V36" s="34">
        <v>0.4</v>
      </c>
      <c r="W36" s="34">
        <v>0.67741935483870963</v>
      </c>
      <c r="X36" s="34">
        <v>0.7</v>
      </c>
      <c r="Y36" s="34">
        <v>0.77777777777777779</v>
      </c>
      <c r="Z36" s="34">
        <v>0.47826086956521741</v>
      </c>
      <c r="AA36" s="34">
        <v>0.78048780487804881</v>
      </c>
      <c r="AB36" s="34">
        <v>0.46341463414634149</v>
      </c>
      <c r="AC36" s="34">
        <v>0.56097560975609762</v>
      </c>
      <c r="AD36" s="34">
        <v>0.70731707317073167</v>
      </c>
      <c r="AE36" s="34">
        <v>0.55000000000000004</v>
      </c>
      <c r="AF36" s="34">
        <v>0.82926829268292679</v>
      </c>
      <c r="AG36" s="34">
        <v>0.77500000000000002</v>
      </c>
      <c r="AH36" s="34">
        <v>0.82051282051282048</v>
      </c>
      <c r="AI36" s="34">
        <v>0.7567567567567568</v>
      </c>
      <c r="AJ36" s="34">
        <v>0.80487804878048785</v>
      </c>
      <c r="AK36" s="34">
        <v>0.68292682926829273</v>
      </c>
      <c r="AL36" s="34">
        <v>0.87804878048780488</v>
      </c>
      <c r="AM36" s="34">
        <v>0.76923076923076927</v>
      </c>
      <c r="AN36" s="34">
        <v>0.76923076923076927</v>
      </c>
      <c r="AO36" s="34">
        <v>0.77500000000000002</v>
      </c>
      <c r="AP36" s="34">
        <v>0.78048780487804881</v>
      </c>
      <c r="AQ36" s="346"/>
      <c r="AR36" s="347"/>
      <c r="AS36" s="347"/>
      <c r="AT36" s="348"/>
      <c r="AU36" s="19"/>
      <c r="AV36" s="19"/>
      <c r="AW36" s="19"/>
      <c r="AX36" s="19"/>
    </row>
    <row r="37" spans="2:50" s="236" customFormat="1" x14ac:dyDescent="0.35">
      <c r="B37" s="401"/>
      <c r="C37" s="205">
        <v>2016</v>
      </c>
      <c r="D37" s="205">
        <v>48</v>
      </c>
      <c r="E37" s="290">
        <v>88</v>
      </c>
      <c r="F37" s="267">
        <v>0.54545454545454541</v>
      </c>
      <c r="G37" s="210">
        <v>0.89583333333333337</v>
      </c>
      <c r="H37" s="210">
        <v>0.91666666666666663</v>
      </c>
      <c r="I37" s="210">
        <v>0.87234042553191493</v>
      </c>
      <c r="J37" s="210">
        <v>0.89583333333333337</v>
      </c>
      <c r="K37" s="210">
        <v>0.83333333333333337</v>
      </c>
      <c r="L37" s="210">
        <v>0.6875</v>
      </c>
      <c r="M37" s="210">
        <v>0.66666666666666663</v>
      </c>
      <c r="N37" s="210">
        <v>0.74468085106382975</v>
      </c>
      <c r="O37" s="210">
        <v>0.74468085106382975</v>
      </c>
      <c r="P37" s="210">
        <v>0.75</v>
      </c>
      <c r="Q37" s="210">
        <v>0.54166666666666663</v>
      </c>
      <c r="R37" s="210">
        <v>0.66666666666666663</v>
      </c>
      <c r="S37" s="210">
        <v>0.51063829787234039</v>
      </c>
      <c r="T37" s="210">
        <v>0.65957446808510634</v>
      </c>
      <c r="U37" s="210">
        <v>0.4</v>
      </c>
      <c r="V37" s="210">
        <v>0.52173913043478259</v>
      </c>
      <c r="W37" s="210">
        <v>0.7567567567567568</v>
      </c>
      <c r="X37" s="210">
        <v>0.66666666666666663</v>
      </c>
      <c r="Y37" s="210">
        <v>0.8</v>
      </c>
      <c r="Z37" s="210">
        <v>0.6</v>
      </c>
      <c r="AA37" s="210">
        <v>0.72916666666666663</v>
      </c>
      <c r="AB37" s="210">
        <v>0.91666666666666663</v>
      </c>
      <c r="AC37" s="210">
        <v>0.8125</v>
      </c>
      <c r="AD37" s="210">
        <v>0.83333333333333337</v>
      </c>
      <c r="AE37" s="210">
        <v>0.63043478260869568</v>
      </c>
      <c r="AF37" s="210">
        <v>0.85416666666666663</v>
      </c>
      <c r="AG37" s="210">
        <v>0.85106382978723405</v>
      </c>
      <c r="AH37" s="210">
        <v>0.84782608695652173</v>
      </c>
      <c r="AI37" s="210">
        <v>0.70833333333333337</v>
      </c>
      <c r="AJ37" s="210">
        <v>0.8125</v>
      </c>
      <c r="AK37" s="210">
        <v>0.70833333333333337</v>
      </c>
      <c r="AL37" s="210">
        <v>0.85106382978723405</v>
      </c>
      <c r="AM37" s="210">
        <v>0.79166666666666663</v>
      </c>
      <c r="AN37" s="210">
        <v>0.66666666666666663</v>
      </c>
      <c r="AO37" s="210">
        <v>0.75</v>
      </c>
      <c r="AP37" s="210">
        <v>0.83333333333333337</v>
      </c>
      <c r="AQ37" s="346"/>
      <c r="AR37" s="347"/>
      <c r="AS37" s="347"/>
      <c r="AT37" s="348"/>
      <c r="AU37" s="124"/>
      <c r="AV37" s="124"/>
      <c r="AW37" s="124"/>
      <c r="AX37" s="124"/>
    </row>
    <row r="38" spans="2:50" s="236" customFormat="1" x14ac:dyDescent="0.35">
      <c r="B38" s="401"/>
      <c r="C38" s="205">
        <v>2017</v>
      </c>
      <c r="D38" s="205">
        <v>52</v>
      </c>
      <c r="E38" s="290">
        <v>100</v>
      </c>
      <c r="F38" s="194">
        <v>0.52</v>
      </c>
      <c r="G38" s="210">
        <v>0.98076923076923073</v>
      </c>
      <c r="H38" s="210">
        <v>0.94230769230769229</v>
      </c>
      <c r="I38" s="210">
        <v>0.96153846153846156</v>
      </c>
      <c r="J38" s="210">
        <v>0.96078431372549022</v>
      </c>
      <c r="K38" s="210">
        <v>0.86538461538461542</v>
      </c>
      <c r="L38" s="210">
        <v>0.67307692307692313</v>
      </c>
      <c r="M38" s="210">
        <v>0.82</v>
      </c>
      <c r="N38" s="210">
        <v>0.84615384615384615</v>
      </c>
      <c r="O38" s="210">
        <v>0.78</v>
      </c>
      <c r="P38" s="210">
        <v>0.88461538461538458</v>
      </c>
      <c r="Q38" s="210">
        <v>0.49019607843137253</v>
      </c>
      <c r="R38" s="210">
        <v>0.78431372549019607</v>
      </c>
      <c r="S38" s="210">
        <v>0.84615384615384615</v>
      </c>
      <c r="T38" s="210">
        <v>0.78846153846153844</v>
      </c>
      <c r="U38" s="210">
        <v>0.46153846153846156</v>
      </c>
      <c r="V38" s="210">
        <v>0.76470588235294112</v>
      </c>
      <c r="W38" s="210">
        <v>0.94444444444444442</v>
      </c>
      <c r="X38" s="210">
        <v>0.86206896551724133</v>
      </c>
      <c r="Y38" s="210">
        <v>0.96</v>
      </c>
      <c r="Z38" s="210">
        <v>0.82608695652173914</v>
      </c>
      <c r="AA38" s="210">
        <v>0.66</v>
      </c>
      <c r="AB38" s="210">
        <v>0.9</v>
      </c>
      <c r="AC38" s="210">
        <v>0.82692307692307687</v>
      </c>
      <c r="AD38" s="210">
        <v>0.76470588235294112</v>
      </c>
      <c r="AE38" s="210">
        <v>0.63461538461538458</v>
      </c>
      <c r="AF38" s="210">
        <v>0.78723404255319152</v>
      </c>
      <c r="AG38" s="210">
        <v>0.89583333333333337</v>
      </c>
      <c r="AH38" s="210">
        <v>0.91304347826086951</v>
      </c>
      <c r="AI38" s="210">
        <v>0.75609756097560976</v>
      </c>
      <c r="AJ38" s="210">
        <v>0.84615384615384615</v>
      </c>
      <c r="AK38" s="210">
        <v>0.75</v>
      </c>
      <c r="AL38" s="210">
        <v>0.94</v>
      </c>
      <c r="AM38" s="210">
        <v>0.84</v>
      </c>
      <c r="AN38" s="210">
        <v>0.70588235294117652</v>
      </c>
      <c r="AO38" s="210">
        <v>0.80769230769230771</v>
      </c>
      <c r="AP38" s="210">
        <v>0.88461538461538458</v>
      </c>
      <c r="AQ38" s="349"/>
      <c r="AR38" s="350"/>
      <c r="AS38" s="350"/>
      <c r="AT38" s="351"/>
      <c r="AU38" s="124"/>
      <c r="AV38" s="124"/>
      <c r="AW38" s="124"/>
      <c r="AX38" s="124"/>
    </row>
    <row r="39" spans="2:50" s="236" customFormat="1" x14ac:dyDescent="0.35">
      <c r="B39" s="401"/>
      <c r="C39" s="263">
        <v>2018</v>
      </c>
      <c r="D39" s="205">
        <v>46</v>
      </c>
      <c r="E39" s="290">
        <v>119</v>
      </c>
      <c r="F39" s="266">
        <v>0.38655462184873951</v>
      </c>
      <c r="G39" s="210">
        <v>0.86956521739130432</v>
      </c>
      <c r="H39" s="210">
        <v>0.84782608695652173</v>
      </c>
      <c r="I39" s="210">
        <v>0.89130434782608692</v>
      </c>
      <c r="J39" s="210">
        <v>0.84782608695652173</v>
      </c>
      <c r="K39" s="210">
        <v>0.75555555555555554</v>
      </c>
      <c r="L39" s="210">
        <v>0.55555555555555558</v>
      </c>
      <c r="M39" s="210">
        <v>0.58695652173913049</v>
      </c>
      <c r="N39" s="210">
        <v>0.82608695652173914</v>
      </c>
      <c r="O39" s="210">
        <v>0.71111111111111114</v>
      </c>
      <c r="P39" s="210">
        <v>0.71739130434782605</v>
      </c>
      <c r="Q39" s="210">
        <v>0.54347826086956519</v>
      </c>
      <c r="R39" s="210">
        <v>0.56521739130434778</v>
      </c>
      <c r="S39" s="210">
        <v>0.63043478260869568</v>
      </c>
      <c r="T39" s="210">
        <v>0.6</v>
      </c>
      <c r="U39" s="210">
        <v>0.51111111111111107</v>
      </c>
      <c r="V39" s="210">
        <v>0.55555555555555558</v>
      </c>
      <c r="W39" s="210">
        <v>0.71875</v>
      </c>
      <c r="X39" s="210">
        <v>0.6071428571428571</v>
      </c>
      <c r="Y39" s="210">
        <v>0.8</v>
      </c>
      <c r="Z39" s="210">
        <v>0.73076923076923073</v>
      </c>
      <c r="AA39" s="210">
        <v>0.78260869565217395</v>
      </c>
      <c r="AB39" s="210">
        <v>0.58695652173913049</v>
      </c>
      <c r="AC39" s="210">
        <v>0.54347826086956519</v>
      </c>
      <c r="AD39" s="210">
        <v>0.69565217391304346</v>
      </c>
      <c r="AE39" s="210">
        <v>0.54347826086956519</v>
      </c>
      <c r="AF39" s="210">
        <v>0.73809523809523814</v>
      </c>
      <c r="AG39" s="210">
        <v>0.8666666666666667</v>
      </c>
      <c r="AH39" s="210">
        <v>0.79069767441860461</v>
      </c>
      <c r="AI39" s="210">
        <v>0.77272727272727271</v>
      </c>
      <c r="AJ39" s="210">
        <v>0.82608695652173914</v>
      </c>
      <c r="AK39" s="210">
        <v>0.69565217391304346</v>
      </c>
      <c r="AL39" s="210">
        <v>0.80434782608695654</v>
      </c>
      <c r="AM39" s="210">
        <v>0.69565217391304346</v>
      </c>
      <c r="AN39" s="210">
        <v>0.63043478260869568</v>
      </c>
      <c r="AO39" s="210">
        <v>0.73913043478260865</v>
      </c>
      <c r="AP39" s="210">
        <v>0.71739130434782605</v>
      </c>
      <c r="AQ39" s="210">
        <v>0.82222222222222219</v>
      </c>
      <c r="AR39" s="210">
        <v>0.82608695652173914</v>
      </c>
      <c r="AS39" s="210">
        <v>0.71111111111111114</v>
      </c>
      <c r="AT39" s="210">
        <v>0.6</v>
      </c>
      <c r="AU39" s="124"/>
      <c r="AV39" s="124"/>
      <c r="AW39" s="124"/>
      <c r="AX39" s="124"/>
    </row>
    <row r="40" spans="2:50" s="236" customFormat="1" x14ac:dyDescent="0.35">
      <c r="B40" s="401"/>
      <c r="C40" s="263">
        <v>2019</v>
      </c>
      <c r="D40" s="205">
        <v>38</v>
      </c>
      <c r="E40" s="290">
        <f>SUM(E16,E28)</f>
        <v>134</v>
      </c>
      <c r="F40" s="266">
        <f>D40/E40</f>
        <v>0.28358208955223879</v>
      </c>
      <c r="G40" s="210">
        <v>0.76315789473684215</v>
      </c>
      <c r="H40" s="210">
        <v>0.76315789473684215</v>
      </c>
      <c r="I40" s="210">
        <v>0.84210526315789469</v>
      </c>
      <c r="J40" s="210">
        <v>0.81081081081081086</v>
      </c>
      <c r="K40" s="210">
        <v>0.76315789473684215</v>
      </c>
      <c r="L40" s="210">
        <v>0.52631578947368418</v>
      </c>
      <c r="M40" s="210">
        <v>0.44736842105263158</v>
      </c>
      <c r="N40" s="210">
        <v>0.7567567567567568</v>
      </c>
      <c r="O40" s="210">
        <v>0.59459459459459463</v>
      </c>
      <c r="P40" s="210">
        <v>0.68421052631578949</v>
      </c>
      <c r="Q40" s="210">
        <v>0.5</v>
      </c>
      <c r="R40" s="210">
        <v>0.57894736842105265</v>
      </c>
      <c r="S40" s="210">
        <v>0.59459459459459463</v>
      </c>
      <c r="T40" s="210">
        <v>0.55263157894736847</v>
      </c>
      <c r="U40" s="210">
        <v>0.39473684210526316</v>
      </c>
      <c r="V40" s="210">
        <v>0.5</v>
      </c>
      <c r="W40" s="210">
        <v>0.7142857142857143</v>
      </c>
      <c r="X40" s="210">
        <v>0.61538461538461542</v>
      </c>
      <c r="Y40" s="210">
        <v>0.88</v>
      </c>
      <c r="Z40" s="210">
        <v>0.59090909090909094</v>
      </c>
      <c r="AA40" s="210">
        <v>0.65789473684210531</v>
      </c>
      <c r="AB40" s="210">
        <v>0.55263157894736847</v>
      </c>
      <c r="AC40" s="210">
        <v>0.47368421052631576</v>
      </c>
      <c r="AD40" s="210">
        <v>0.52631578947368418</v>
      </c>
      <c r="AE40" s="210">
        <v>0.47368421052631576</v>
      </c>
      <c r="AF40" s="210">
        <v>0.69444444444444442</v>
      </c>
      <c r="AG40" s="210">
        <v>0.82857142857142863</v>
      </c>
      <c r="AH40" s="210">
        <v>0.75</v>
      </c>
      <c r="AI40" s="210">
        <v>0.66666666666666663</v>
      </c>
      <c r="AJ40" s="210">
        <v>0.7567567567567568</v>
      </c>
      <c r="AK40" s="210">
        <v>0.67567567567567566</v>
      </c>
      <c r="AL40" s="210">
        <v>0.80555555555555558</v>
      </c>
      <c r="AM40" s="210">
        <v>0.6216216216216216</v>
      </c>
      <c r="AN40" s="210">
        <v>0.6216216216216216</v>
      </c>
      <c r="AO40" s="210">
        <v>0.60526315789473684</v>
      </c>
      <c r="AP40" s="210">
        <v>0.68421052631578949</v>
      </c>
      <c r="AQ40" s="210">
        <v>0.86486486486486491</v>
      </c>
      <c r="AR40" s="210">
        <v>0.86111111111111116</v>
      </c>
      <c r="AS40" s="210">
        <v>0.69444444444444442</v>
      </c>
      <c r="AT40" s="210">
        <v>0.19541315846353208</v>
      </c>
      <c r="AU40" s="124"/>
      <c r="AV40" s="124"/>
      <c r="AW40" s="124"/>
      <c r="AX40" s="124"/>
    </row>
    <row r="41" spans="2:50" s="236" customFormat="1" x14ac:dyDescent="0.35">
      <c r="B41" s="401"/>
      <c r="C41" s="263">
        <v>2020</v>
      </c>
      <c r="D41" s="205">
        <v>21</v>
      </c>
      <c r="E41" s="290">
        <v>125</v>
      </c>
      <c r="F41" s="266">
        <f>D41/E41</f>
        <v>0.16800000000000001</v>
      </c>
      <c r="G41" s="210">
        <v>1</v>
      </c>
      <c r="H41" s="210">
        <v>1</v>
      </c>
      <c r="I41" s="210">
        <v>0.95199999999999996</v>
      </c>
      <c r="J41" s="210">
        <v>0.95199999999999996</v>
      </c>
      <c r="K41" s="210">
        <v>0.76190000000000002</v>
      </c>
      <c r="L41" s="210">
        <v>0.61899999999999999</v>
      </c>
      <c r="M41" s="210">
        <v>0.8095</v>
      </c>
      <c r="N41" s="210">
        <v>0.90480000000000005</v>
      </c>
      <c r="O41" s="210">
        <v>0.66669999999999996</v>
      </c>
      <c r="P41" s="210">
        <v>0.90480000000000005</v>
      </c>
      <c r="Q41" s="210">
        <v>0.71399999999999997</v>
      </c>
      <c r="R41" s="210">
        <v>0.76190000000000002</v>
      </c>
      <c r="S41" s="210">
        <v>0.85699999999999998</v>
      </c>
      <c r="T41" s="210">
        <v>0.61899999999999999</v>
      </c>
      <c r="U41" s="210">
        <v>0.38100000000000001</v>
      </c>
      <c r="V41" s="210">
        <v>0.66669999999999996</v>
      </c>
      <c r="W41" s="210">
        <v>0.66669999999999996</v>
      </c>
      <c r="X41" s="210">
        <v>0.75</v>
      </c>
      <c r="Y41" s="210">
        <v>0.91669999999999996</v>
      </c>
      <c r="Z41" s="210">
        <v>0.77780000000000005</v>
      </c>
      <c r="AA41" s="210">
        <v>0.7</v>
      </c>
      <c r="AB41" s="210">
        <v>0.76190000000000002</v>
      </c>
      <c r="AC41" s="210">
        <v>0.76190000000000002</v>
      </c>
      <c r="AD41" s="210">
        <v>0.57140000000000002</v>
      </c>
      <c r="AE41" s="210">
        <v>0.52380000000000004</v>
      </c>
      <c r="AF41" s="210">
        <v>0.8</v>
      </c>
      <c r="AG41" s="210">
        <v>0.85699999999999998</v>
      </c>
      <c r="AH41" s="210">
        <v>0.8095</v>
      </c>
      <c r="AI41" s="210">
        <v>0.57140000000000002</v>
      </c>
      <c r="AJ41" s="210">
        <v>0.90480000000000005</v>
      </c>
      <c r="AK41" s="210">
        <v>0.85699999999999998</v>
      </c>
      <c r="AL41" s="210">
        <v>0.90480000000000005</v>
      </c>
      <c r="AM41" s="210">
        <v>0.85699999999999998</v>
      </c>
      <c r="AN41" s="210">
        <v>0.71399999999999997</v>
      </c>
      <c r="AO41" s="210">
        <v>0.8095</v>
      </c>
      <c r="AP41" s="210">
        <v>0.71399999999999997</v>
      </c>
      <c r="AQ41" s="210">
        <v>0.71419999999999995</v>
      </c>
      <c r="AR41" s="210">
        <v>0.8095</v>
      </c>
      <c r="AS41" s="210">
        <v>0.8095</v>
      </c>
      <c r="AT41" s="210" t="s">
        <v>66</v>
      </c>
      <c r="AU41" s="124"/>
      <c r="AV41" s="124"/>
      <c r="AW41" s="124"/>
      <c r="AX41" s="124"/>
    </row>
    <row r="42" spans="2:50" s="17" customFormat="1" ht="14.5" customHeight="1" x14ac:dyDescent="0.35">
      <c r="B42" s="402"/>
      <c r="C42" s="398" t="s">
        <v>159</v>
      </c>
      <c r="D42" s="398"/>
      <c r="E42" s="398"/>
      <c r="F42" s="398"/>
      <c r="G42" s="33">
        <f>G41-G40</f>
        <v>0.23684210526315785</v>
      </c>
      <c r="H42" s="33">
        <f t="shared" ref="H42:AS42" si="2">H41-H40</f>
        <v>0.23684210526315785</v>
      </c>
      <c r="I42" s="33">
        <f t="shared" si="2"/>
        <v>0.10989473684210527</v>
      </c>
      <c r="J42" s="33">
        <f t="shared" si="2"/>
        <v>0.1411891891891891</v>
      </c>
      <c r="K42" s="33">
        <f t="shared" si="2"/>
        <v>-1.2578947368421245E-3</v>
      </c>
      <c r="L42" s="33">
        <f t="shared" si="2"/>
        <v>9.2684210526315813E-2</v>
      </c>
      <c r="M42" s="33">
        <f t="shared" si="2"/>
        <v>0.36213157894736842</v>
      </c>
      <c r="N42" s="33">
        <f t="shared" si="2"/>
        <v>0.14804324324324325</v>
      </c>
      <c r="O42" s="33">
        <f t="shared" si="2"/>
        <v>7.2105405405405332E-2</v>
      </c>
      <c r="P42" s="33">
        <f t="shared" si="2"/>
        <v>0.22058947368421056</v>
      </c>
      <c r="Q42" s="33">
        <f t="shared" si="2"/>
        <v>0.21399999999999997</v>
      </c>
      <c r="R42" s="33">
        <f t="shared" si="2"/>
        <v>0.18295263157894737</v>
      </c>
      <c r="S42" s="33">
        <f t="shared" si="2"/>
        <v>0.26240540540540536</v>
      </c>
      <c r="T42" s="33">
        <f t="shared" si="2"/>
        <v>6.6368421052631521E-2</v>
      </c>
      <c r="U42" s="33">
        <f t="shared" si="2"/>
        <v>-1.3736842105263158E-2</v>
      </c>
      <c r="V42" s="33">
        <f t="shared" si="2"/>
        <v>0.16669999999999996</v>
      </c>
      <c r="W42" s="33">
        <f t="shared" si="2"/>
        <v>-4.7585714285714342E-2</v>
      </c>
      <c r="X42" s="33">
        <f t="shared" si="2"/>
        <v>0.13461538461538458</v>
      </c>
      <c r="Y42" s="33">
        <f t="shared" si="2"/>
        <v>3.6699999999999955E-2</v>
      </c>
      <c r="Z42" s="33">
        <f t="shared" si="2"/>
        <v>0.18689090909090911</v>
      </c>
      <c r="AA42" s="33">
        <f t="shared" si="2"/>
        <v>4.2105263157894646E-2</v>
      </c>
      <c r="AB42" s="33">
        <f t="shared" si="2"/>
        <v>0.20926842105263155</v>
      </c>
      <c r="AC42" s="33">
        <f t="shared" si="2"/>
        <v>0.28821578947368426</v>
      </c>
      <c r="AD42" s="33">
        <f t="shared" si="2"/>
        <v>4.5084210526315838E-2</v>
      </c>
      <c r="AE42" s="33">
        <f t="shared" si="2"/>
        <v>5.011578947368428E-2</v>
      </c>
      <c r="AF42" s="33">
        <f t="shared" si="2"/>
        <v>0.10555555555555562</v>
      </c>
      <c r="AG42" s="33">
        <f t="shared" si="2"/>
        <v>2.8428571428571359E-2</v>
      </c>
      <c r="AH42" s="33">
        <f t="shared" si="2"/>
        <v>5.9499999999999997E-2</v>
      </c>
      <c r="AI42" s="33">
        <f t="shared" si="2"/>
        <v>-9.5266666666666611E-2</v>
      </c>
      <c r="AJ42" s="33">
        <f t="shared" si="2"/>
        <v>0.14804324324324325</v>
      </c>
      <c r="AK42" s="33">
        <f t="shared" si="2"/>
        <v>0.18132432432432433</v>
      </c>
      <c r="AL42" s="33">
        <f t="shared" si="2"/>
        <v>9.9244444444444468E-2</v>
      </c>
      <c r="AM42" s="33">
        <f t="shared" si="2"/>
        <v>0.23537837837837838</v>
      </c>
      <c r="AN42" s="33">
        <f t="shared" si="2"/>
        <v>9.2378378378378367E-2</v>
      </c>
      <c r="AO42" s="33">
        <f t="shared" si="2"/>
        <v>0.20423684210526316</v>
      </c>
      <c r="AP42" s="33">
        <f t="shared" si="2"/>
        <v>2.9789473684210477E-2</v>
      </c>
      <c r="AQ42" s="33">
        <f t="shared" si="2"/>
        <v>-0.15066486486486497</v>
      </c>
      <c r="AR42" s="33">
        <f t="shared" si="2"/>
        <v>-5.1611111111111163E-2</v>
      </c>
      <c r="AS42" s="33">
        <f t="shared" si="2"/>
        <v>0.11505555555555558</v>
      </c>
      <c r="AT42" s="340" t="s">
        <v>66</v>
      </c>
      <c r="AU42" s="19"/>
      <c r="AV42" s="19"/>
      <c r="AW42" s="19"/>
      <c r="AX42" s="19"/>
    </row>
    <row r="43" spans="2:50" s="40" customFormat="1" ht="14.5" customHeight="1" x14ac:dyDescent="0.35">
      <c r="B43" s="49"/>
      <c r="C43" s="50"/>
      <c r="D43" s="50"/>
      <c r="E43" s="50"/>
      <c r="F43" s="5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21"/>
      <c r="AS43" s="26"/>
      <c r="AT43" s="26"/>
      <c r="AU43" s="26"/>
      <c r="AV43" s="26"/>
      <c r="AW43" s="26"/>
      <c r="AX43" s="26"/>
    </row>
    <row r="44" spans="2:50" s="17" customFormat="1" ht="14.5" hidden="1" customHeight="1" x14ac:dyDescent="0.35">
      <c r="B44" s="226"/>
      <c r="C44" s="161">
        <v>2011</v>
      </c>
      <c r="D44" s="290" t="s">
        <v>52</v>
      </c>
      <c r="E44" s="290"/>
      <c r="F44" s="175" t="s">
        <v>52</v>
      </c>
      <c r="G44" s="60" t="s">
        <v>52</v>
      </c>
      <c r="H44" s="60" t="s">
        <v>52</v>
      </c>
      <c r="I44" s="60" t="s">
        <v>52</v>
      </c>
      <c r="J44" s="60" t="s">
        <v>52</v>
      </c>
      <c r="K44" s="60" t="s">
        <v>52</v>
      </c>
      <c r="L44" s="60" t="s">
        <v>52</v>
      </c>
      <c r="M44" s="60" t="s">
        <v>52</v>
      </c>
      <c r="N44" s="60" t="s">
        <v>52</v>
      </c>
      <c r="O44" s="60" t="s">
        <v>52</v>
      </c>
      <c r="P44" s="60" t="s">
        <v>52</v>
      </c>
      <c r="Q44" s="60" t="s">
        <v>52</v>
      </c>
      <c r="R44" s="60" t="s">
        <v>52</v>
      </c>
      <c r="S44" s="60" t="s">
        <v>52</v>
      </c>
      <c r="T44" s="60" t="s">
        <v>52</v>
      </c>
      <c r="U44" s="60" t="s">
        <v>52</v>
      </c>
      <c r="V44" s="60" t="s">
        <v>52</v>
      </c>
      <c r="W44" s="60" t="s">
        <v>52</v>
      </c>
      <c r="X44" s="60" t="s">
        <v>52</v>
      </c>
      <c r="Y44" s="60" t="s">
        <v>52</v>
      </c>
      <c r="Z44" s="60" t="s">
        <v>52</v>
      </c>
      <c r="AA44" s="60" t="s">
        <v>52</v>
      </c>
      <c r="AB44" s="60" t="s">
        <v>52</v>
      </c>
      <c r="AC44" s="60" t="s">
        <v>52</v>
      </c>
      <c r="AD44" s="60" t="s">
        <v>52</v>
      </c>
      <c r="AE44" s="60" t="s">
        <v>52</v>
      </c>
      <c r="AF44" s="60" t="s">
        <v>52</v>
      </c>
      <c r="AG44" s="60" t="s">
        <v>52</v>
      </c>
      <c r="AH44" s="60" t="s">
        <v>52</v>
      </c>
      <c r="AI44" s="60" t="s">
        <v>52</v>
      </c>
      <c r="AJ44" s="60" t="s">
        <v>52</v>
      </c>
      <c r="AK44" s="60" t="s">
        <v>52</v>
      </c>
      <c r="AL44" s="60" t="s">
        <v>52</v>
      </c>
      <c r="AM44" s="60" t="s">
        <v>52</v>
      </c>
      <c r="AN44" s="60" t="s">
        <v>52</v>
      </c>
      <c r="AO44" s="60" t="s">
        <v>52</v>
      </c>
      <c r="AP44" s="60" t="s">
        <v>52</v>
      </c>
      <c r="AQ44" s="41"/>
      <c r="AR44" s="37"/>
      <c r="AS44" s="19"/>
      <c r="AT44" s="19"/>
      <c r="AU44" s="19"/>
      <c r="AV44" s="19"/>
      <c r="AW44" s="19"/>
      <c r="AX44" s="19"/>
    </row>
    <row r="45" spans="2:50" s="17" customFormat="1" ht="14.5" hidden="1" customHeight="1" x14ac:dyDescent="0.35">
      <c r="B45" s="400" t="s">
        <v>93</v>
      </c>
      <c r="C45" s="161">
        <v>2012</v>
      </c>
      <c r="D45" s="290" t="s">
        <v>52</v>
      </c>
      <c r="E45" s="290"/>
      <c r="F45" s="175" t="s">
        <v>52</v>
      </c>
      <c r="G45" s="60" t="s">
        <v>52</v>
      </c>
      <c r="H45" s="60" t="s">
        <v>52</v>
      </c>
      <c r="I45" s="60" t="s">
        <v>52</v>
      </c>
      <c r="J45" s="60" t="s">
        <v>52</v>
      </c>
      <c r="K45" s="60" t="s">
        <v>52</v>
      </c>
      <c r="L45" s="60" t="s">
        <v>52</v>
      </c>
      <c r="M45" s="60" t="s">
        <v>52</v>
      </c>
      <c r="N45" s="60" t="s">
        <v>52</v>
      </c>
      <c r="O45" s="60" t="s">
        <v>52</v>
      </c>
      <c r="P45" s="60" t="s">
        <v>52</v>
      </c>
      <c r="Q45" s="60" t="s">
        <v>52</v>
      </c>
      <c r="R45" s="60" t="s">
        <v>52</v>
      </c>
      <c r="S45" s="60" t="s">
        <v>52</v>
      </c>
      <c r="T45" s="60" t="s">
        <v>52</v>
      </c>
      <c r="U45" s="60" t="s">
        <v>52</v>
      </c>
      <c r="V45" s="60" t="s">
        <v>52</v>
      </c>
      <c r="W45" s="60" t="s">
        <v>52</v>
      </c>
      <c r="X45" s="60" t="s">
        <v>52</v>
      </c>
      <c r="Y45" s="60" t="s">
        <v>52</v>
      </c>
      <c r="Z45" s="60" t="s">
        <v>52</v>
      </c>
      <c r="AA45" s="60" t="s">
        <v>52</v>
      </c>
      <c r="AB45" s="60" t="s">
        <v>52</v>
      </c>
      <c r="AC45" s="60" t="s">
        <v>52</v>
      </c>
      <c r="AD45" s="60" t="s">
        <v>52</v>
      </c>
      <c r="AE45" s="60" t="s">
        <v>52</v>
      </c>
      <c r="AF45" s="60" t="s">
        <v>52</v>
      </c>
      <c r="AG45" s="60" t="s">
        <v>52</v>
      </c>
      <c r="AH45" s="60" t="s">
        <v>52</v>
      </c>
      <c r="AI45" s="60" t="s">
        <v>52</v>
      </c>
      <c r="AJ45" s="60" t="s">
        <v>52</v>
      </c>
      <c r="AK45" s="60" t="s">
        <v>52</v>
      </c>
      <c r="AL45" s="60" t="s">
        <v>52</v>
      </c>
      <c r="AM45" s="60" t="s">
        <v>52</v>
      </c>
      <c r="AN45" s="60" t="s">
        <v>52</v>
      </c>
      <c r="AO45" s="60" t="s">
        <v>52</v>
      </c>
      <c r="AP45" s="60" t="s">
        <v>52</v>
      </c>
      <c r="AQ45" s="41"/>
      <c r="AR45" s="37"/>
      <c r="AS45" s="19"/>
      <c r="AT45" s="19"/>
      <c r="AU45" s="19"/>
      <c r="AV45" s="19"/>
      <c r="AW45" s="19"/>
      <c r="AX45" s="19"/>
    </row>
    <row r="46" spans="2:50" s="17" customFormat="1" ht="14.5" hidden="1" customHeight="1" x14ac:dyDescent="0.35">
      <c r="B46" s="401"/>
      <c r="C46" s="161">
        <v>2013</v>
      </c>
      <c r="D46" s="290" t="s">
        <v>52</v>
      </c>
      <c r="E46" s="290" t="s">
        <v>52</v>
      </c>
      <c r="F46" s="175" t="s">
        <v>52</v>
      </c>
      <c r="G46" s="60" t="s">
        <v>52</v>
      </c>
      <c r="H46" s="60" t="s">
        <v>52</v>
      </c>
      <c r="I46" s="60" t="s">
        <v>52</v>
      </c>
      <c r="J46" s="60" t="s">
        <v>52</v>
      </c>
      <c r="K46" s="60" t="s">
        <v>52</v>
      </c>
      <c r="L46" s="60" t="s">
        <v>52</v>
      </c>
      <c r="M46" s="60" t="s">
        <v>52</v>
      </c>
      <c r="N46" s="60" t="s">
        <v>52</v>
      </c>
      <c r="O46" s="60" t="s">
        <v>52</v>
      </c>
      <c r="P46" s="60" t="s">
        <v>52</v>
      </c>
      <c r="Q46" s="60" t="s">
        <v>52</v>
      </c>
      <c r="R46" s="60" t="s">
        <v>52</v>
      </c>
      <c r="S46" s="60" t="s">
        <v>52</v>
      </c>
      <c r="T46" s="60" t="s">
        <v>52</v>
      </c>
      <c r="U46" s="60" t="s">
        <v>52</v>
      </c>
      <c r="V46" s="60" t="s">
        <v>52</v>
      </c>
      <c r="W46" s="60" t="s">
        <v>52</v>
      </c>
      <c r="X46" s="60" t="s">
        <v>52</v>
      </c>
      <c r="Y46" s="60" t="s">
        <v>52</v>
      </c>
      <c r="Z46" s="60" t="s">
        <v>52</v>
      </c>
      <c r="AA46" s="60" t="s">
        <v>52</v>
      </c>
      <c r="AB46" s="60" t="s">
        <v>52</v>
      </c>
      <c r="AC46" s="60" t="s">
        <v>52</v>
      </c>
      <c r="AD46" s="60" t="s">
        <v>52</v>
      </c>
      <c r="AE46" s="60" t="s">
        <v>52</v>
      </c>
      <c r="AF46" s="60" t="s">
        <v>52</v>
      </c>
      <c r="AG46" s="60" t="s">
        <v>52</v>
      </c>
      <c r="AH46" s="60" t="s">
        <v>52</v>
      </c>
      <c r="AI46" s="60" t="s">
        <v>52</v>
      </c>
      <c r="AJ46" s="60" t="s">
        <v>52</v>
      </c>
      <c r="AK46" s="60" t="s">
        <v>52</v>
      </c>
      <c r="AL46" s="60" t="s">
        <v>52</v>
      </c>
      <c r="AM46" s="60" t="s">
        <v>52</v>
      </c>
      <c r="AN46" s="60" t="s">
        <v>52</v>
      </c>
      <c r="AO46" s="60" t="s">
        <v>52</v>
      </c>
      <c r="AP46" s="60" t="s">
        <v>52</v>
      </c>
      <c r="AQ46" s="41"/>
      <c r="AR46" s="37"/>
      <c r="AS46" s="19"/>
      <c r="AT46" s="19"/>
      <c r="AU46" s="19"/>
      <c r="AV46" s="19"/>
      <c r="AW46" s="19"/>
      <c r="AX46" s="19"/>
    </row>
    <row r="47" spans="2:50" s="17" customFormat="1" ht="14.5" customHeight="1" x14ac:dyDescent="0.35">
      <c r="B47" s="401"/>
      <c r="C47" s="161">
        <v>2014</v>
      </c>
      <c r="D47" s="290">
        <v>32</v>
      </c>
      <c r="E47" s="290">
        <v>284</v>
      </c>
      <c r="F47" s="265">
        <v>0.11267605633802817</v>
      </c>
      <c r="G47" s="34">
        <v>0.8125</v>
      </c>
      <c r="H47" s="34">
        <v>0.84375</v>
      </c>
      <c r="I47" s="34">
        <v>0.90625</v>
      </c>
      <c r="J47" s="34">
        <v>0.96875</v>
      </c>
      <c r="K47" s="34">
        <v>0.80645161290322576</v>
      </c>
      <c r="L47" s="34">
        <v>0.5</v>
      </c>
      <c r="M47" s="34">
        <v>0.625</v>
      </c>
      <c r="N47" s="34">
        <v>0.67741935483870963</v>
      </c>
      <c r="O47" s="34">
        <v>0.51724137931034486</v>
      </c>
      <c r="P47" s="34">
        <v>0.78125</v>
      </c>
      <c r="Q47" s="34">
        <v>0.8125</v>
      </c>
      <c r="R47" s="34">
        <v>0.6875</v>
      </c>
      <c r="S47" s="34">
        <v>0.6333333333333333</v>
      </c>
      <c r="T47" s="34">
        <v>0.72413793103448276</v>
      </c>
      <c r="U47" s="34">
        <v>0.4</v>
      </c>
      <c r="V47" s="34">
        <v>0.7</v>
      </c>
      <c r="W47" s="34">
        <v>0.68421052631578949</v>
      </c>
      <c r="X47" s="34">
        <v>0.5</v>
      </c>
      <c r="Y47" s="34">
        <v>0.66666666666666663</v>
      </c>
      <c r="Z47" s="34">
        <v>0.47368421052631576</v>
      </c>
      <c r="AA47" s="34">
        <v>0.78125</v>
      </c>
      <c r="AB47" s="34">
        <v>0.74193548387096775</v>
      </c>
      <c r="AC47" s="34">
        <v>0.78125</v>
      </c>
      <c r="AD47" s="34">
        <v>0.6875</v>
      </c>
      <c r="AE47" s="34">
        <v>0.5625</v>
      </c>
      <c r="AF47" s="34">
        <v>0.61290322580645162</v>
      </c>
      <c r="AG47" s="34">
        <v>0.65517241379310343</v>
      </c>
      <c r="AH47" s="34">
        <v>0.53846153846153844</v>
      </c>
      <c r="AI47" s="34">
        <v>0.58333333333333337</v>
      </c>
      <c r="AJ47" s="34">
        <v>0.80645161290322576</v>
      </c>
      <c r="AK47" s="34">
        <v>0.77419354838709675</v>
      </c>
      <c r="AL47" s="34">
        <v>0.74193548387096775</v>
      </c>
      <c r="AM47" s="34">
        <v>0.6071428571428571</v>
      </c>
      <c r="AN47" s="34">
        <v>0.76666666666666672</v>
      </c>
      <c r="AO47" s="34">
        <v>0.82758620689655171</v>
      </c>
      <c r="AP47" s="34">
        <v>0.8125</v>
      </c>
      <c r="AQ47" s="343" t="s">
        <v>54</v>
      </c>
      <c r="AR47" s="344"/>
      <c r="AS47" s="344"/>
      <c r="AT47" s="345"/>
      <c r="AU47" s="19"/>
      <c r="AV47" s="19"/>
      <c r="AW47" s="19"/>
      <c r="AX47" s="19"/>
    </row>
    <row r="48" spans="2:50" s="17" customFormat="1" ht="14.5" customHeight="1" x14ac:dyDescent="0.35">
      <c r="B48" s="401"/>
      <c r="C48" s="290">
        <v>2015</v>
      </c>
      <c r="D48" s="290">
        <v>63</v>
      </c>
      <c r="E48" s="290">
        <v>276</v>
      </c>
      <c r="F48" s="265">
        <v>0.22826086956521738</v>
      </c>
      <c r="G48" s="34">
        <v>0.82258064516129037</v>
      </c>
      <c r="H48" s="34">
        <v>0.87096774193548387</v>
      </c>
      <c r="I48" s="34">
        <v>0.88888888888888884</v>
      </c>
      <c r="J48" s="34">
        <v>0.93650793650793651</v>
      </c>
      <c r="K48" s="34">
        <v>0.92063492063492058</v>
      </c>
      <c r="L48" s="34">
        <v>0.62903225806451613</v>
      </c>
      <c r="M48" s="34">
        <v>0.70967741935483875</v>
      </c>
      <c r="N48" s="34">
        <v>0.85</v>
      </c>
      <c r="O48" s="34">
        <v>0.60655737704918034</v>
      </c>
      <c r="P48" s="34">
        <v>0.7142857142857143</v>
      </c>
      <c r="Q48" s="34">
        <v>0.84126984126984128</v>
      </c>
      <c r="R48" s="34">
        <v>0.74193548387096775</v>
      </c>
      <c r="S48" s="34">
        <v>0.80952380952380953</v>
      </c>
      <c r="T48" s="34">
        <v>0.76666666666666672</v>
      </c>
      <c r="U48" s="34">
        <v>0.50793650793650791</v>
      </c>
      <c r="V48" s="34">
        <v>0.6271186440677966</v>
      </c>
      <c r="W48" s="34">
        <v>0.42857142857142855</v>
      </c>
      <c r="X48" s="34">
        <v>0.33333333333333331</v>
      </c>
      <c r="Y48" s="34">
        <v>0.58823529411764708</v>
      </c>
      <c r="Z48" s="34">
        <v>0.52941176470588236</v>
      </c>
      <c r="AA48" s="34">
        <v>0.79365079365079361</v>
      </c>
      <c r="AB48" s="34">
        <v>0.83870967741935487</v>
      </c>
      <c r="AC48" s="34">
        <v>0.8571428571428571</v>
      </c>
      <c r="AD48" s="34">
        <v>0.69841269841269837</v>
      </c>
      <c r="AE48" s="34">
        <v>0.46774193548387094</v>
      </c>
      <c r="AF48" s="34">
        <v>0.63934426229508201</v>
      </c>
      <c r="AG48" s="34">
        <v>0.69491525423728817</v>
      </c>
      <c r="AH48" s="34">
        <v>0.63157894736842102</v>
      </c>
      <c r="AI48" s="34">
        <v>0.68627450980392157</v>
      </c>
      <c r="AJ48" s="34">
        <v>0.85483870967741937</v>
      </c>
      <c r="AK48" s="34">
        <v>0.68852459016393441</v>
      </c>
      <c r="AL48" s="34">
        <v>0.74576271186440679</v>
      </c>
      <c r="AM48" s="34">
        <v>0.56896551724137934</v>
      </c>
      <c r="AN48" s="34">
        <v>0.72131147540983609</v>
      </c>
      <c r="AO48" s="34">
        <v>0.75409836065573765</v>
      </c>
      <c r="AP48" s="34">
        <v>0.88888888888888884</v>
      </c>
      <c r="AQ48" s="346"/>
      <c r="AR48" s="347"/>
      <c r="AS48" s="347"/>
      <c r="AT48" s="348"/>
      <c r="AU48" s="19"/>
      <c r="AV48" s="19"/>
      <c r="AW48" s="19"/>
      <c r="AX48" s="19"/>
    </row>
    <row r="49" spans="2:50" s="236" customFormat="1" ht="14.5" customHeight="1" x14ac:dyDescent="0.35">
      <c r="B49" s="401"/>
      <c r="C49" s="243">
        <v>2016</v>
      </c>
      <c r="D49" s="205">
        <v>115</v>
      </c>
      <c r="E49" s="290">
        <v>331</v>
      </c>
      <c r="F49" s="267">
        <v>0.34743202416918428</v>
      </c>
      <c r="G49" s="210">
        <v>0.81415929203539827</v>
      </c>
      <c r="H49" s="210">
        <v>0.8584070796460177</v>
      </c>
      <c r="I49" s="210">
        <v>0.92982456140350878</v>
      </c>
      <c r="J49" s="210">
        <v>0.92105263157894735</v>
      </c>
      <c r="K49" s="210">
        <v>0.90434782608695652</v>
      </c>
      <c r="L49" s="210">
        <v>0.54385964912280704</v>
      </c>
      <c r="M49" s="210">
        <v>0.69565217391304346</v>
      </c>
      <c r="N49" s="210">
        <v>0.77777777777777779</v>
      </c>
      <c r="O49" s="210">
        <v>0.63716814159292035</v>
      </c>
      <c r="P49" s="210">
        <v>0.79130434782608694</v>
      </c>
      <c r="Q49" s="210">
        <v>0.80869565217391304</v>
      </c>
      <c r="R49" s="210">
        <v>0.77391304347826084</v>
      </c>
      <c r="S49" s="210">
        <v>0.65789473684210531</v>
      </c>
      <c r="T49" s="210">
        <v>0.6785714285714286</v>
      </c>
      <c r="U49" s="210">
        <v>0.45045045045045046</v>
      </c>
      <c r="V49" s="210">
        <v>0.5</v>
      </c>
      <c r="W49" s="210">
        <v>0.69117647058823528</v>
      </c>
      <c r="X49" s="210">
        <v>0.49180327868852458</v>
      </c>
      <c r="Y49" s="210">
        <v>0.56603773584905659</v>
      </c>
      <c r="Z49" s="210">
        <v>0.45098039215686275</v>
      </c>
      <c r="AA49" s="210">
        <v>0.79130434782608694</v>
      </c>
      <c r="AB49" s="210">
        <v>0.85217391304347823</v>
      </c>
      <c r="AC49" s="210">
        <v>0.77391304347826084</v>
      </c>
      <c r="AD49" s="210">
        <v>0.68695652173913047</v>
      </c>
      <c r="AE49" s="210">
        <v>0.5663716814159292</v>
      </c>
      <c r="AF49" s="210">
        <v>0.7589285714285714</v>
      </c>
      <c r="AG49" s="210">
        <v>0.80909090909090908</v>
      </c>
      <c r="AH49" s="210">
        <v>0.57731958762886593</v>
      </c>
      <c r="AI49" s="210">
        <v>0.56666666666666665</v>
      </c>
      <c r="AJ49" s="210">
        <v>0.85217391304347823</v>
      </c>
      <c r="AK49" s="210">
        <v>0.7168141592920354</v>
      </c>
      <c r="AL49" s="210">
        <v>0.7289719626168224</v>
      </c>
      <c r="AM49" s="210">
        <v>0.56310679611650483</v>
      </c>
      <c r="AN49" s="210">
        <v>0.67256637168141598</v>
      </c>
      <c r="AO49" s="210">
        <v>0.78947368421052633</v>
      </c>
      <c r="AP49" s="210">
        <v>0.82608695652173914</v>
      </c>
      <c r="AQ49" s="346"/>
      <c r="AR49" s="347"/>
      <c r="AS49" s="347"/>
      <c r="AT49" s="348"/>
      <c r="AU49" s="124"/>
      <c r="AV49" s="124"/>
      <c r="AW49" s="124"/>
      <c r="AX49" s="124"/>
    </row>
    <row r="50" spans="2:50" s="236" customFormat="1" ht="14.5" customHeight="1" x14ac:dyDescent="0.35">
      <c r="B50" s="401"/>
      <c r="C50" s="243">
        <v>2017</v>
      </c>
      <c r="D50" s="205">
        <v>162</v>
      </c>
      <c r="E50" s="290">
        <v>397</v>
      </c>
      <c r="F50" s="267">
        <v>0.40806045340050379</v>
      </c>
      <c r="G50" s="210">
        <v>0.81874999999999998</v>
      </c>
      <c r="H50" s="210">
        <v>0.89308176100628933</v>
      </c>
      <c r="I50" s="210">
        <v>0.87577639751552794</v>
      </c>
      <c r="J50" s="210">
        <v>0.86956521739130432</v>
      </c>
      <c r="K50" s="210">
        <v>0.78881987577639756</v>
      </c>
      <c r="L50" s="210">
        <v>0.56603773584905659</v>
      </c>
      <c r="M50" s="210">
        <v>0.63522012578616349</v>
      </c>
      <c r="N50" s="210">
        <v>0.71895424836601307</v>
      </c>
      <c r="O50" s="210">
        <v>0.64150943396226412</v>
      </c>
      <c r="P50" s="210">
        <v>0.78125</v>
      </c>
      <c r="Q50" s="210">
        <v>0.70807453416149069</v>
      </c>
      <c r="R50" s="210">
        <v>0.74842767295597479</v>
      </c>
      <c r="S50" s="210">
        <v>0.69565217391304346</v>
      </c>
      <c r="T50" s="210">
        <v>0.70186335403726707</v>
      </c>
      <c r="U50" s="210">
        <v>0.45283018867924529</v>
      </c>
      <c r="V50" s="210">
        <v>0.57594936708860756</v>
      </c>
      <c r="W50" s="210">
        <v>0.67948717948717952</v>
      </c>
      <c r="X50" s="210">
        <v>0.61643835616438358</v>
      </c>
      <c r="Y50" s="210">
        <v>0.61971830985915488</v>
      </c>
      <c r="Z50" s="210">
        <v>0.56923076923076921</v>
      </c>
      <c r="AA50" s="210">
        <v>0.74213836477987416</v>
      </c>
      <c r="AB50" s="210">
        <v>0.78980891719745228</v>
      </c>
      <c r="AC50" s="210">
        <v>0.76249999999999996</v>
      </c>
      <c r="AD50" s="210">
        <v>0.69565217391304346</v>
      </c>
      <c r="AE50" s="210">
        <v>0.55345911949685533</v>
      </c>
      <c r="AF50" s="210">
        <v>0.70129870129870131</v>
      </c>
      <c r="AG50" s="210">
        <v>0.75483870967741939</v>
      </c>
      <c r="AH50" s="210">
        <v>0.69172932330827064</v>
      </c>
      <c r="AI50" s="210">
        <v>0.62589928057553956</v>
      </c>
      <c r="AJ50" s="210">
        <v>0.81132075471698117</v>
      </c>
      <c r="AK50" s="210">
        <v>0.65822784810126578</v>
      </c>
      <c r="AL50" s="210">
        <v>0.7290322580645161</v>
      </c>
      <c r="AM50" s="210">
        <v>0.56578947368421051</v>
      </c>
      <c r="AN50" s="210">
        <v>0.76433121019108285</v>
      </c>
      <c r="AO50" s="210">
        <v>0.81132075471698117</v>
      </c>
      <c r="AP50" s="210">
        <v>0.79503105590062106</v>
      </c>
      <c r="AQ50" s="349"/>
      <c r="AR50" s="350"/>
      <c r="AS50" s="350"/>
      <c r="AT50" s="351"/>
      <c r="AU50" s="124"/>
      <c r="AV50" s="124"/>
      <c r="AW50" s="124"/>
      <c r="AX50" s="124"/>
    </row>
    <row r="51" spans="2:50" s="236" customFormat="1" x14ac:dyDescent="0.35">
      <c r="B51" s="401"/>
      <c r="C51" s="263">
        <v>2018</v>
      </c>
      <c r="D51" s="205">
        <v>118</v>
      </c>
      <c r="E51" s="290">
        <v>449</v>
      </c>
      <c r="F51" s="266">
        <v>0.26280623608017817</v>
      </c>
      <c r="G51" s="303">
        <v>0.80952380952380953</v>
      </c>
      <c r="H51" s="303">
        <v>0.87931034482758619</v>
      </c>
      <c r="I51" s="303">
        <v>0.88034188034188032</v>
      </c>
      <c r="J51" s="303">
        <v>0.86440677966101698</v>
      </c>
      <c r="K51" s="303">
        <v>0.83898305084745761</v>
      </c>
      <c r="L51" s="303">
        <v>0.63478260869565217</v>
      </c>
      <c r="M51" s="303">
        <v>0.60169491525423724</v>
      </c>
      <c r="N51" s="303">
        <v>0.77876106194690264</v>
      </c>
      <c r="O51" s="303">
        <v>0.53846153846153844</v>
      </c>
      <c r="P51" s="303">
        <v>0.80508474576271183</v>
      </c>
      <c r="Q51" s="303">
        <v>0.72881355932203384</v>
      </c>
      <c r="R51" s="303">
        <v>0.74576271186440679</v>
      </c>
      <c r="S51" s="303">
        <v>0.80508474576271183</v>
      </c>
      <c r="T51" s="303">
        <v>0.68644067796610164</v>
      </c>
      <c r="U51" s="303">
        <v>0.52586206896551724</v>
      </c>
      <c r="V51" s="303">
        <v>0.68421052631578949</v>
      </c>
      <c r="W51" s="303">
        <v>0.77966101694915257</v>
      </c>
      <c r="X51" s="303">
        <v>0.51724137931034486</v>
      </c>
      <c r="Y51" s="303">
        <v>0.52586206896551724</v>
      </c>
      <c r="Z51" s="303">
        <v>0.45098039215686275</v>
      </c>
      <c r="AA51" s="303">
        <v>0.67521367521367526</v>
      </c>
      <c r="AB51" s="303">
        <v>0.83783783783783783</v>
      </c>
      <c r="AC51" s="303">
        <v>0.79487179487179482</v>
      </c>
      <c r="AD51" s="303">
        <v>0.70085470085470081</v>
      </c>
      <c r="AE51" s="303">
        <v>0.56521739130434778</v>
      </c>
      <c r="AF51" s="303">
        <v>0.75229357798165142</v>
      </c>
      <c r="AG51" s="303">
        <v>0.79487179487179482</v>
      </c>
      <c r="AH51" s="303">
        <v>0.75490196078431371</v>
      </c>
      <c r="AI51" s="303">
        <v>0.67741935483870963</v>
      </c>
      <c r="AJ51" s="303">
        <v>0.7350427350427351</v>
      </c>
      <c r="AK51" s="303">
        <v>0.64035087719298245</v>
      </c>
      <c r="AL51" s="303">
        <v>0.7410714285714286</v>
      </c>
      <c r="AM51" s="303">
        <v>0.57009345794392519</v>
      </c>
      <c r="AN51" s="303">
        <v>0.69090909090909092</v>
      </c>
      <c r="AO51" s="303">
        <v>0.72413793103448276</v>
      </c>
      <c r="AP51" s="303">
        <v>0.81355932203389836</v>
      </c>
      <c r="AQ51" s="210">
        <v>0.83478260869565213</v>
      </c>
      <c r="AR51" s="210">
        <v>0.85344827586206895</v>
      </c>
      <c r="AS51" s="210">
        <v>0.8</v>
      </c>
      <c r="AT51" s="210">
        <v>0</v>
      </c>
      <c r="AU51" s="124"/>
      <c r="AV51" s="124"/>
      <c r="AW51" s="124"/>
      <c r="AX51" s="124"/>
    </row>
    <row r="52" spans="2:50" s="236" customFormat="1" x14ac:dyDescent="0.35">
      <c r="B52" s="401"/>
      <c r="C52" s="263">
        <v>2019</v>
      </c>
      <c r="D52" s="205">
        <v>106</v>
      </c>
      <c r="E52" s="290">
        <v>472</v>
      </c>
      <c r="F52" s="266">
        <f>D52/E52</f>
        <v>0.22457627118644069</v>
      </c>
      <c r="G52" s="303">
        <v>0.76190476190476186</v>
      </c>
      <c r="H52" s="303">
        <v>0.79047619047619044</v>
      </c>
      <c r="I52" s="303">
        <v>0.82075471698113212</v>
      </c>
      <c r="J52" s="303">
        <v>0.78301886792452835</v>
      </c>
      <c r="K52" s="303">
        <v>0.69523809523809521</v>
      </c>
      <c r="L52" s="303">
        <v>0.50943396226415094</v>
      </c>
      <c r="M52" s="303">
        <v>0.51428571428571423</v>
      </c>
      <c r="N52" s="303">
        <v>0.71568627450980393</v>
      </c>
      <c r="O52" s="303">
        <v>0.5</v>
      </c>
      <c r="P52" s="303">
        <v>0.72380952380952379</v>
      </c>
      <c r="Q52" s="303">
        <v>0.55660377358490565</v>
      </c>
      <c r="R52" s="303">
        <v>0.59433962264150941</v>
      </c>
      <c r="S52" s="303">
        <v>0.72641509433962259</v>
      </c>
      <c r="T52" s="303">
        <v>0.65094339622641506</v>
      </c>
      <c r="U52" s="303">
        <v>0.42452830188679247</v>
      </c>
      <c r="V52" s="303">
        <v>0.5714285714285714</v>
      </c>
      <c r="W52" s="303">
        <v>0.67346938775510201</v>
      </c>
      <c r="X52" s="303">
        <v>0.53333333333333333</v>
      </c>
      <c r="Y52" s="303">
        <v>0.76190476190476186</v>
      </c>
      <c r="Z52" s="303">
        <v>0.57499999999999996</v>
      </c>
      <c r="AA52" s="303">
        <v>0.63725490196078427</v>
      </c>
      <c r="AB52" s="303">
        <v>0.62135922330097082</v>
      </c>
      <c r="AC52" s="303">
        <v>0.57547169811320753</v>
      </c>
      <c r="AD52" s="303">
        <v>0.580952380952381</v>
      </c>
      <c r="AE52" s="303">
        <v>0.46078431372549017</v>
      </c>
      <c r="AF52" s="303">
        <v>0.79207920792079212</v>
      </c>
      <c r="AG52" s="303">
        <v>0.78217821782178221</v>
      </c>
      <c r="AH52" s="303">
        <v>0.7010309278350515</v>
      </c>
      <c r="AI52" s="303">
        <v>0.6179775280898876</v>
      </c>
      <c r="AJ52" s="303">
        <v>0.76415094339622647</v>
      </c>
      <c r="AK52" s="303">
        <v>0.64761904761904765</v>
      </c>
      <c r="AL52" s="303">
        <v>0.74509803921568629</v>
      </c>
      <c r="AM52" s="303">
        <v>0.52577319587628868</v>
      </c>
      <c r="AN52" s="303">
        <v>0.63366336633663367</v>
      </c>
      <c r="AO52" s="303">
        <v>0.70754716981132071</v>
      </c>
      <c r="AP52" s="303">
        <v>0.660377358490566</v>
      </c>
      <c r="AQ52" s="210">
        <v>0.85576923076923073</v>
      </c>
      <c r="AR52" s="210">
        <v>0.81188118811881194</v>
      </c>
      <c r="AS52" s="210">
        <v>0.73267326732673266</v>
      </c>
      <c r="AT52" s="53" t="s">
        <v>66</v>
      </c>
      <c r="AU52" s="124"/>
      <c r="AV52" s="124"/>
      <c r="AW52" s="124"/>
      <c r="AX52" s="124"/>
    </row>
    <row r="53" spans="2:50" s="236" customFormat="1" x14ac:dyDescent="0.35">
      <c r="B53" s="401"/>
      <c r="C53" s="263">
        <v>2020</v>
      </c>
      <c r="D53" s="205">
        <v>34</v>
      </c>
      <c r="E53" s="290">
        <v>383</v>
      </c>
      <c r="F53" s="266">
        <f>D53/E53</f>
        <v>8.877284595300261E-2</v>
      </c>
      <c r="G53" s="303">
        <v>0.88200000000000001</v>
      </c>
      <c r="H53" s="303">
        <v>0.85289999999999999</v>
      </c>
      <c r="I53" s="303">
        <v>0.91180000000000005</v>
      </c>
      <c r="J53" s="303">
        <v>0.91180000000000005</v>
      </c>
      <c r="K53" s="303">
        <v>0.85289999999999999</v>
      </c>
      <c r="L53" s="303">
        <v>0.67649999999999999</v>
      </c>
      <c r="M53" s="303">
        <v>0.82350000000000001</v>
      </c>
      <c r="N53" s="303">
        <v>0.79400000000000004</v>
      </c>
      <c r="O53" s="303">
        <v>0.75760000000000005</v>
      </c>
      <c r="P53" s="303">
        <v>0.82350000000000001</v>
      </c>
      <c r="Q53" s="303">
        <v>0.79400000000000004</v>
      </c>
      <c r="R53" s="303">
        <v>0.82350000000000001</v>
      </c>
      <c r="S53" s="303">
        <v>0.76470000000000005</v>
      </c>
      <c r="T53" s="303">
        <v>0.67649999999999999</v>
      </c>
      <c r="U53" s="303">
        <v>0.55879999999999996</v>
      </c>
      <c r="V53" s="303">
        <v>0.61760000000000004</v>
      </c>
      <c r="W53" s="303">
        <v>0.66669999999999996</v>
      </c>
      <c r="X53" s="303">
        <v>0.625</v>
      </c>
      <c r="Y53" s="303">
        <v>0.78569999999999995</v>
      </c>
      <c r="Z53" s="303">
        <v>0.66669999999999996</v>
      </c>
      <c r="AA53" s="303">
        <v>0.82350000000000001</v>
      </c>
      <c r="AB53" s="303">
        <v>0.79400000000000004</v>
      </c>
      <c r="AC53" s="303">
        <v>0.76339999999999997</v>
      </c>
      <c r="AD53" s="303">
        <v>0.73499999999999999</v>
      </c>
      <c r="AE53" s="303">
        <v>0.52900000000000003</v>
      </c>
      <c r="AF53" s="303">
        <v>0.84375</v>
      </c>
      <c r="AG53" s="303">
        <v>0.78100000000000003</v>
      </c>
      <c r="AH53" s="303">
        <v>0.78569999999999995</v>
      </c>
      <c r="AI53" s="303">
        <v>0.65500000000000003</v>
      </c>
      <c r="AJ53" s="303">
        <v>0.82350000000000001</v>
      </c>
      <c r="AK53" s="303">
        <v>0.66669999999999996</v>
      </c>
      <c r="AL53" s="303">
        <v>0.76470000000000005</v>
      </c>
      <c r="AM53" s="303">
        <v>0.65600000000000003</v>
      </c>
      <c r="AN53" s="303">
        <v>0.8125</v>
      </c>
      <c r="AO53" s="303">
        <v>0.84850000000000003</v>
      </c>
      <c r="AP53" s="303">
        <v>0.85289999999999999</v>
      </c>
      <c r="AQ53" s="210">
        <v>0.88200000000000001</v>
      </c>
      <c r="AR53" s="210">
        <v>0.87880000000000003</v>
      </c>
      <c r="AS53" s="210">
        <v>0.81799999999999995</v>
      </c>
      <c r="AT53" s="53" t="s">
        <v>66</v>
      </c>
      <c r="AU53" s="124"/>
      <c r="AV53" s="124"/>
      <c r="AW53" s="124"/>
      <c r="AX53" s="124"/>
    </row>
    <row r="54" spans="2:50" s="17" customFormat="1" ht="14.5" customHeight="1" x14ac:dyDescent="0.35">
      <c r="B54" s="402"/>
      <c r="C54" s="398" t="s">
        <v>159</v>
      </c>
      <c r="D54" s="398"/>
      <c r="E54" s="398"/>
      <c r="F54" s="398"/>
      <c r="G54" s="33">
        <f>G53-G52</f>
        <v>0.12009523809523814</v>
      </c>
      <c r="H54" s="33">
        <f t="shared" ref="H54:AS54" si="3">H53-H52</f>
        <v>6.2423809523809548E-2</v>
      </c>
      <c r="I54" s="33">
        <f t="shared" si="3"/>
        <v>9.104528301886794E-2</v>
      </c>
      <c r="J54" s="33">
        <f t="shared" si="3"/>
        <v>0.1287811320754717</v>
      </c>
      <c r="K54" s="33">
        <f t="shared" si="3"/>
        <v>0.15766190476190478</v>
      </c>
      <c r="L54" s="33">
        <f t="shared" si="3"/>
        <v>0.16706603773584905</v>
      </c>
      <c r="M54" s="33">
        <f t="shared" si="3"/>
        <v>0.30921428571428577</v>
      </c>
      <c r="N54" s="33">
        <f t="shared" si="3"/>
        <v>7.8313725490196107E-2</v>
      </c>
      <c r="O54" s="33">
        <f t="shared" si="3"/>
        <v>0.25760000000000005</v>
      </c>
      <c r="P54" s="33">
        <f t="shared" si="3"/>
        <v>9.9690476190476218E-2</v>
      </c>
      <c r="Q54" s="33">
        <f t="shared" si="3"/>
        <v>0.23739622641509439</v>
      </c>
      <c r="R54" s="33">
        <f t="shared" si="3"/>
        <v>0.2291603773584906</v>
      </c>
      <c r="S54" s="33">
        <f t="shared" si="3"/>
        <v>3.8284905660377455E-2</v>
      </c>
      <c r="T54" s="33">
        <f t="shared" si="3"/>
        <v>2.5556603773584929E-2</v>
      </c>
      <c r="U54" s="33">
        <f t="shared" si="3"/>
        <v>0.13427169811320749</v>
      </c>
      <c r="V54" s="33">
        <f t="shared" si="3"/>
        <v>4.6171428571428641E-2</v>
      </c>
      <c r="W54" s="33">
        <f t="shared" si="3"/>
        <v>-6.769387755102052E-3</v>
      </c>
      <c r="X54" s="33">
        <f t="shared" si="3"/>
        <v>9.1666666666666674E-2</v>
      </c>
      <c r="Y54" s="33">
        <f t="shared" si="3"/>
        <v>2.3795238095238092E-2</v>
      </c>
      <c r="Z54" s="33">
        <f t="shared" si="3"/>
        <v>9.1700000000000004E-2</v>
      </c>
      <c r="AA54" s="33">
        <f t="shared" si="3"/>
        <v>0.18624509803921574</v>
      </c>
      <c r="AB54" s="33">
        <f t="shared" si="3"/>
        <v>0.17264077669902922</v>
      </c>
      <c r="AC54" s="33">
        <f t="shared" si="3"/>
        <v>0.18792830188679244</v>
      </c>
      <c r="AD54" s="33">
        <f t="shared" si="3"/>
        <v>0.15404761904761899</v>
      </c>
      <c r="AE54" s="33">
        <f t="shared" si="3"/>
        <v>6.8215686274509857E-2</v>
      </c>
      <c r="AF54" s="33">
        <f t="shared" si="3"/>
        <v>5.1670792079207883E-2</v>
      </c>
      <c r="AG54" s="33">
        <f t="shared" si="3"/>
        <v>-1.1782178217821793E-3</v>
      </c>
      <c r="AH54" s="33">
        <f t="shared" si="3"/>
        <v>8.4669072164948456E-2</v>
      </c>
      <c r="AI54" s="33">
        <f t="shared" si="3"/>
        <v>3.7022471910112431E-2</v>
      </c>
      <c r="AJ54" s="33">
        <f t="shared" si="3"/>
        <v>5.9349056603773542E-2</v>
      </c>
      <c r="AK54" s="33">
        <f t="shared" si="3"/>
        <v>1.908095238095231E-2</v>
      </c>
      <c r="AL54" s="33">
        <f t="shared" si="3"/>
        <v>1.9601960784313754E-2</v>
      </c>
      <c r="AM54" s="33">
        <f t="shared" si="3"/>
        <v>0.13022680412371135</v>
      </c>
      <c r="AN54" s="33">
        <f t="shared" si="3"/>
        <v>0.17883663366336633</v>
      </c>
      <c r="AO54" s="33">
        <f t="shared" si="3"/>
        <v>0.14095283018867932</v>
      </c>
      <c r="AP54" s="33">
        <f t="shared" si="3"/>
        <v>0.19252264150943399</v>
      </c>
      <c r="AQ54" s="33">
        <f t="shared" si="3"/>
        <v>2.623076923076928E-2</v>
      </c>
      <c r="AR54" s="33">
        <f t="shared" si="3"/>
        <v>6.6918811881188089E-2</v>
      </c>
      <c r="AS54" s="33">
        <f t="shared" si="3"/>
        <v>8.5326732673267291E-2</v>
      </c>
      <c r="AT54" s="53" t="s">
        <v>66</v>
      </c>
      <c r="AU54" s="19"/>
      <c r="AV54" s="19"/>
      <c r="AW54" s="19"/>
      <c r="AX54" s="19"/>
    </row>
    <row r="55" spans="2:50" s="40" customFormat="1" ht="14.5" customHeight="1" x14ac:dyDescent="0.35">
      <c r="B55" s="49"/>
      <c r="C55" s="50"/>
      <c r="D55" s="50"/>
      <c r="E55" s="50"/>
      <c r="F55" s="5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21"/>
      <c r="AS55" s="26"/>
      <c r="AT55" s="26"/>
      <c r="AU55" s="26"/>
      <c r="AV55" s="26"/>
      <c r="AW55" s="26"/>
      <c r="AX55" s="26"/>
    </row>
    <row r="56" spans="2:50" s="17" customFormat="1" ht="14.5" hidden="1" customHeight="1" x14ac:dyDescent="0.35">
      <c r="B56" s="226"/>
      <c r="C56" s="161">
        <v>2011</v>
      </c>
      <c r="D56" s="290" t="s">
        <v>52</v>
      </c>
      <c r="E56" s="290"/>
      <c r="F56" s="175" t="s">
        <v>52</v>
      </c>
      <c r="G56" s="60" t="s">
        <v>52</v>
      </c>
      <c r="H56" s="60" t="s">
        <v>52</v>
      </c>
      <c r="I56" s="60" t="s">
        <v>52</v>
      </c>
      <c r="J56" s="60" t="s">
        <v>52</v>
      </c>
      <c r="K56" s="60" t="s">
        <v>52</v>
      </c>
      <c r="L56" s="60" t="s">
        <v>52</v>
      </c>
      <c r="M56" s="60" t="s">
        <v>52</v>
      </c>
      <c r="N56" s="60" t="s">
        <v>52</v>
      </c>
      <c r="O56" s="60" t="s">
        <v>52</v>
      </c>
      <c r="P56" s="60" t="s">
        <v>52</v>
      </c>
      <c r="Q56" s="60" t="s">
        <v>52</v>
      </c>
      <c r="R56" s="60" t="s">
        <v>52</v>
      </c>
      <c r="S56" s="60" t="s">
        <v>52</v>
      </c>
      <c r="T56" s="60" t="s">
        <v>52</v>
      </c>
      <c r="U56" s="60" t="s">
        <v>52</v>
      </c>
      <c r="V56" s="60" t="s">
        <v>52</v>
      </c>
      <c r="W56" s="60" t="s">
        <v>52</v>
      </c>
      <c r="X56" s="60" t="s">
        <v>52</v>
      </c>
      <c r="Y56" s="60" t="s">
        <v>52</v>
      </c>
      <c r="Z56" s="60" t="s">
        <v>52</v>
      </c>
      <c r="AA56" s="60" t="s">
        <v>52</v>
      </c>
      <c r="AB56" s="60" t="s">
        <v>52</v>
      </c>
      <c r="AC56" s="60" t="s">
        <v>52</v>
      </c>
      <c r="AD56" s="60" t="s">
        <v>52</v>
      </c>
      <c r="AE56" s="60" t="s">
        <v>52</v>
      </c>
      <c r="AF56" s="60" t="s">
        <v>52</v>
      </c>
      <c r="AG56" s="60" t="s">
        <v>52</v>
      </c>
      <c r="AH56" s="60" t="s">
        <v>52</v>
      </c>
      <c r="AI56" s="60" t="s">
        <v>52</v>
      </c>
      <c r="AJ56" s="60" t="s">
        <v>52</v>
      </c>
      <c r="AK56" s="60" t="s">
        <v>52</v>
      </c>
      <c r="AL56" s="60" t="s">
        <v>52</v>
      </c>
      <c r="AM56" s="60" t="s">
        <v>52</v>
      </c>
      <c r="AN56" s="60" t="s">
        <v>52</v>
      </c>
      <c r="AO56" s="60" t="s">
        <v>52</v>
      </c>
      <c r="AP56" s="60" t="s">
        <v>52</v>
      </c>
      <c r="AQ56" s="41"/>
      <c r="AR56" s="37"/>
      <c r="AS56" s="19"/>
      <c r="AT56" s="19"/>
      <c r="AU56" s="19"/>
      <c r="AV56" s="19"/>
      <c r="AW56" s="19"/>
      <c r="AX56" s="19"/>
    </row>
    <row r="57" spans="2:50" s="215" customFormat="1" hidden="1" x14ac:dyDescent="0.35">
      <c r="B57" s="400" t="s">
        <v>94</v>
      </c>
      <c r="C57" s="325">
        <v>2012</v>
      </c>
      <c r="D57" s="212" t="s">
        <v>52</v>
      </c>
      <c r="E57" s="212"/>
      <c r="F57" s="230" t="s">
        <v>52</v>
      </c>
      <c r="G57" s="60" t="s">
        <v>52</v>
      </c>
      <c r="H57" s="60" t="s">
        <v>52</v>
      </c>
      <c r="I57" s="60" t="s">
        <v>52</v>
      </c>
      <c r="J57" s="60" t="s">
        <v>52</v>
      </c>
      <c r="K57" s="60" t="s">
        <v>52</v>
      </c>
      <c r="L57" s="60" t="s">
        <v>52</v>
      </c>
      <c r="M57" s="60" t="s">
        <v>52</v>
      </c>
      <c r="N57" s="60" t="s">
        <v>52</v>
      </c>
      <c r="O57" s="60" t="s">
        <v>52</v>
      </c>
      <c r="P57" s="60" t="s">
        <v>52</v>
      </c>
      <c r="Q57" s="60" t="s">
        <v>52</v>
      </c>
      <c r="R57" s="60" t="s">
        <v>52</v>
      </c>
      <c r="S57" s="60" t="s">
        <v>52</v>
      </c>
      <c r="T57" s="60" t="s">
        <v>52</v>
      </c>
      <c r="U57" s="60" t="s">
        <v>52</v>
      </c>
      <c r="V57" s="60" t="s">
        <v>52</v>
      </c>
      <c r="W57" s="60" t="s">
        <v>52</v>
      </c>
      <c r="X57" s="60" t="s">
        <v>52</v>
      </c>
      <c r="Y57" s="60" t="s">
        <v>52</v>
      </c>
      <c r="Z57" s="60" t="s">
        <v>52</v>
      </c>
      <c r="AA57" s="60" t="s">
        <v>52</v>
      </c>
      <c r="AB57" s="60" t="s">
        <v>52</v>
      </c>
      <c r="AC57" s="60" t="s">
        <v>52</v>
      </c>
      <c r="AD57" s="60" t="s">
        <v>52</v>
      </c>
      <c r="AE57" s="60" t="s">
        <v>52</v>
      </c>
      <c r="AF57" s="60" t="s">
        <v>52</v>
      </c>
      <c r="AG57" s="60" t="s">
        <v>52</v>
      </c>
      <c r="AH57" s="60" t="s">
        <v>52</v>
      </c>
      <c r="AI57" s="60" t="s">
        <v>52</v>
      </c>
      <c r="AJ57" s="60" t="s">
        <v>52</v>
      </c>
      <c r="AK57" s="60" t="s">
        <v>52</v>
      </c>
      <c r="AL57" s="60" t="s">
        <v>52</v>
      </c>
      <c r="AM57" s="60" t="s">
        <v>52</v>
      </c>
      <c r="AN57" s="60" t="s">
        <v>52</v>
      </c>
      <c r="AO57" s="60" t="s">
        <v>52</v>
      </c>
      <c r="AP57" s="60" t="s">
        <v>52</v>
      </c>
      <c r="AQ57" s="89"/>
      <c r="AR57" s="9"/>
      <c r="AS57" s="229"/>
      <c r="AT57" s="229"/>
      <c r="AU57" s="229"/>
      <c r="AV57" s="229"/>
      <c r="AW57" s="229"/>
      <c r="AX57" s="229"/>
    </row>
    <row r="58" spans="2:50" s="17" customFormat="1" hidden="1" x14ac:dyDescent="0.35">
      <c r="B58" s="401"/>
      <c r="C58" s="161">
        <v>2013</v>
      </c>
      <c r="D58" s="290" t="s">
        <v>52</v>
      </c>
      <c r="E58" s="290" t="s">
        <v>52</v>
      </c>
      <c r="F58" s="175" t="s">
        <v>52</v>
      </c>
      <c r="G58" s="60" t="s">
        <v>52</v>
      </c>
      <c r="H58" s="60" t="s">
        <v>52</v>
      </c>
      <c r="I58" s="60" t="s">
        <v>52</v>
      </c>
      <c r="J58" s="60" t="s">
        <v>52</v>
      </c>
      <c r="K58" s="60" t="s">
        <v>52</v>
      </c>
      <c r="L58" s="60" t="s">
        <v>52</v>
      </c>
      <c r="M58" s="60" t="s">
        <v>52</v>
      </c>
      <c r="N58" s="60" t="s">
        <v>52</v>
      </c>
      <c r="O58" s="60" t="s">
        <v>52</v>
      </c>
      <c r="P58" s="60" t="s">
        <v>52</v>
      </c>
      <c r="Q58" s="60" t="s">
        <v>52</v>
      </c>
      <c r="R58" s="60" t="s">
        <v>52</v>
      </c>
      <c r="S58" s="60" t="s">
        <v>52</v>
      </c>
      <c r="T58" s="60" t="s">
        <v>52</v>
      </c>
      <c r="U58" s="60" t="s">
        <v>52</v>
      </c>
      <c r="V58" s="60" t="s">
        <v>52</v>
      </c>
      <c r="W58" s="60" t="s">
        <v>52</v>
      </c>
      <c r="X58" s="60" t="s">
        <v>52</v>
      </c>
      <c r="Y58" s="60" t="s">
        <v>52</v>
      </c>
      <c r="Z58" s="60" t="s">
        <v>52</v>
      </c>
      <c r="AA58" s="60" t="s">
        <v>52</v>
      </c>
      <c r="AB58" s="60" t="s">
        <v>52</v>
      </c>
      <c r="AC58" s="60" t="s">
        <v>52</v>
      </c>
      <c r="AD58" s="60" t="s">
        <v>52</v>
      </c>
      <c r="AE58" s="60" t="s">
        <v>52</v>
      </c>
      <c r="AF58" s="60" t="s">
        <v>52</v>
      </c>
      <c r="AG58" s="60" t="s">
        <v>52</v>
      </c>
      <c r="AH58" s="60" t="s">
        <v>52</v>
      </c>
      <c r="AI58" s="60" t="s">
        <v>52</v>
      </c>
      <c r="AJ58" s="60" t="s">
        <v>52</v>
      </c>
      <c r="AK58" s="60" t="s">
        <v>52</v>
      </c>
      <c r="AL58" s="60" t="s">
        <v>52</v>
      </c>
      <c r="AM58" s="60" t="s">
        <v>52</v>
      </c>
      <c r="AN58" s="60" t="s">
        <v>52</v>
      </c>
      <c r="AO58" s="60" t="s">
        <v>52</v>
      </c>
      <c r="AP58" s="60" t="s">
        <v>52</v>
      </c>
      <c r="AQ58" s="41"/>
      <c r="AR58" s="37"/>
      <c r="AS58" s="19"/>
      <c r="AT58" s="19"/>
      <c r="AU58" s="19"/>
      <c r="AV58" s="19"/>
      <c r="AW58" s="19"/>
      <c r="AX58" s="19"/>
    </row>
    <row r="59" spans="2:50" s="17" customFormat="1" x14ac:dyDescent="0.35">
      <c r="B59" s="401"/>
      <c r="C59" s="161">
        <v>2014</v>
      </c>
      <c r="D59" s="290">
        <v>32</v>
      </c>
      <c r="E59" s="290">
        <v>89</v>
      </c>
      <c r="F59" s="265">
        <v>0.3595505617977528</v>
      </c>
      <c r="G59" s="33">
        <v>0.84375</v>
      </c>
      <c r="H59" s="33">
        <v>0.84375</v>
      </c>
      <c r="I59" s="33">
        <v>0.84375</v>
      </c>
      <c r="J59" s="33">
        <v>0.93548387096774188</v>
      </c>
      <c r="K59" s="33">
        <v>0.77419354838709675</v>
      </c>
      <c r="L59" s="33">
        <v>0.59375</v>
      </c>
      <c r="M59" s="33">
        <v>0.64516129032258063</v>
      </c>
      <c r="N59" s="33">
        <v>0.84375</v>
      </c>
      <c r="O59" s="33">
        <v>0.71875</v>
      </c>
      <c r="P59" s="33">
        <v>0.6875</v>
      </c>
      <c r="Q59" s="33">
        <v>0.6875</v>
      </c>
      <c r="R59" s="33">
        <v>0.75</v>
      </c>
      <c r="S59" s="33">
        <v>0.6875</v>
      </c>
      <c r="T59" s="33">
        <v>0.59375</v>
      </c>
      <c r="U59" s="33">
        <v>0.46875</v>
      </c>
      <c r="V59" s="33">
        <v>0.40625</v>
      </c>
      <c r="W59" s="33">
        <v>0.66666666666666663</v>
      </c>
      <c r="X59" s="33">
        <v>0.66666666666666663</v>
      </c>
      <c r="Y59" s="33">
        <v>0.88</v>
      </c>
      <c r="Z59" s="33">
        <v>0.90909090909090906</v>
      </c>
      <c r="AA59" s="33">
        <v>0.6875</v>
      </c>
      <c r="AB59" s="33">
        <v>0.59375</v>
      </c>
      <c r="AC59" s="33">
        <v>0.5</v>
      </c>
      <c r="AD59" s="33">
        <v>0.59375</v>
      </c>
      <c r="AE59" s="33">
        <v>0.40625</v>
      </c>
      <c r="AF59" s="33">
        <v>0.75</v>
      </c>
      <c r="AG59" s="33">
        <v>0.71875</v>
      </c>
      <c r="AH59" s="33">
        <v>0.68965517241379315</v>
      </c>
      <c r="AI59" s="33">
        <v>0.6</v>
      </c>
      <c r="AJ59" s="33">
        <v>0.65625</v>
      </c>
      <c r="AK59" s="33">
        <v>0.53125</v>
      </c>
      <c r="AL59" s="33">
        <v>0.6875</v>
      </c>
      <c r="AM59" s="33">
        <v>0.75</v>
      </c>
      <c r="AN59" s="33">
        <v>0.4838709677419355</v>
      </c>
      <c r="AO59" s="33">
        <v>0.46875</v>
      </c>
      <c r="AP59" s="33">
        <v>0.78125</v>
      </c>
      <c r="AQ59" s="343" t="s">
        <v>54</v>
      </c>
      <c r="AR59" s="344"/>
      <c r="AS59" s="344"/>
      <c r="AT59" s="345"/>
      <c r="AU59" s="19"/>
      <c r="AV59" s="19"/>
      <c r="AW59" s="19"/>
      <c r="AX59" s="19"/>
    </row>
    <row r="60" spans="2:50" s="17" customFormat="1" x14ac:dyDescent="0.35">
      <c r="B60" s="401"/>
      <c r="C60" s="290">
        <v>2015</v>
      </c>
      <c r="D60" s="290">
        <v>39</v>
      </c>
      <c r="E60" s="290">
        <v>119</v>
      </c>
      <c r="F60" s="265">
        <v>0.32773109243697479</v>
      </c>
      <c r="G60" s="33">
        <v>0.89743589743589747</v>
      </c>
      <c r="H60" s="33">
        <v>0.89743589743589747</v>
      </c>
      <c r="I60" s="33">
        <v>0.94871794871794868</v>
      </c>
      <c r="J60" s="33">
        <v>0.87179487179487181</v>
      </c>
      <c r="K60" s="33">
        <v>0.89743589743589747</v>
      </c>
      <c r="L60" s="33">
        <v>0.69230769230769229</v>
      </c>
      <c r="M60" s="33">
        <v>0.71794871794871795</v>
      </c>
      <c r="N60" s="33">
        <v>0.92307692307692313</v>
      </c>
      <c r="O60" s="33">
        <v>0.76923076923076927</v>
      </c>
      <c r="P60" s="33">
        <v>0.69230769230769229</v>
      </c>
      <c r="Q60" s="33">
        <v>0.76923076923076927</v>
      </c>
      <c r="R60" s="33">
        <v>0.76315789473684215</v>
      </c>
      <c r="S60" s="33">
        <v>0.82051282051282048</v>
      </c>
      <c r="T60" s="33">
        <v>0.71794871794871795</v>
      </c>
      <c r="U60" s="33">
        <v>0.38461538461538464</v>
      </c>
      <c r="V60" s="33">
        <v>0.5641025641025641</v>
      </c>
      <c r="W60" s="33">
        <v>0.77419354838709675</v>
      </c>
      <c r="X60" s="33">
        <v>0.69230769230769229</v>
      </c>
      <c r="Y60" s="33">
        <v>0.88461538461538458</v>
      </c>
      <c r="Z60" s="33">
        <v>0.76</v>
      </c>
      <c r="AA60" s="33">
        <v>0.69230769230769229</v>
      </c>
      <c r="AB60" s="33">
        <v>0.76923076923076927</v>
      </c>
      <c r="AC60" s="33">
        <v>0.64102564102564108</v>
      </c>
      <c r="AD60" s="33">
        <v>0.71794871794871795</v>
      </c>
      <c r="AE60" s="33">
        <v>0.64102564102564108</v>
      </c>
      <c r="AF60" s="33">
        <v>0.74358974358974361</v>
      </c>
      <c r="AG60" s="33">
        <v>0.84615384615384615</v>
      </c>
      <c r="AH60" s="33">
        <v>0.79487179487179482</v>
      </c>
      <c r="AI60" s="33">
        <v>0.82051282051282048</v>
      </c>
      <c r="AJ60" s="33">
        <v>0.76923076923076927</v>
      </c>
      <c r="AK60" s="33">
        <v>0.73684210526315785</v>
      </c>
      <c r="AL60" s="33">
        <v>0.81578947368421051</v>
      </c>
      <c r="AM60" s="33">
        <v>0.71794871794871795</v>
      </c>
      <c r="AN60" s="33">
        <v>0.60526315789473684</v>
      </c>
      <c r="AO60" s="33">
        <v>0.69230769230769229</v>
      </c>
      <c r="AP60" s="33">
        <v>0.82051282051282048</v>
      </c>
      <c r="AQ60" s="346"/>
      <c r="AR60" s="347"/>
      <c r="AS60" s="347"/>
      <c r="AT60" s="348"/>
      <c r="AU60" s="19"/>
      <c r="AV60" s="19"/>
      <c r="AW60" s="19"/>
      <c r="AX60" s="19"/>
    </row>
    <row r="61" spans="2:50" s="236" customFormat="1" x14ac:dyDescent="0.35">
      <c r="B61" s="401"/>
      <c r="C61" s="243">
        <v>2016</v>
      </c>
      <c r="D61" s="205">
        <v>54</v>
      </c>
      <c r="E61" s="290">
        <v>105.00000000000001</v>
      </c>
      <c r="F61" s="267">
        <v>0.51428571428571423</v>
      </c>
      <c r="G61" s="210">
        <v>0.90740740740740744</v>
      </c>
      <c r="H61" s="210">
        <v>0.94444444444444442</v>
      </c>
      <c r="I61" s="210">
        <v>0.96296296296296291</v>
      </c>
      <c r="J61" s="210">
        <v>0.94444444444444442</v>
      </c>
      <c r="K61" s="210">
        <v>0.85185185185185186</v>
      </c>
      <c r="L61" s="210">
        <v>0.71698113207547165</v>
      </c>
      <c r="M61" s="210">
        <v>0.71698113207547165</v>
      </c>
      <c r="N61" s="210">
        <v>0.92452830188679247</v>
      </c>
      <c r="O61" s="210">
        <v>0.84905660377358494</v>
      </c>
      <c r="P61" s="210">
        <v>0.83018867924528306</v>
      </c>
      <c r="Q61" s="210">
        <v>0.58490566037735847</v>
      </c>
      <c r="R61" s="210">
        <v>0.78846153846153844</v>
      </c>
      <c r="S61" s="210">
        <v>0.70370370370370372</v>
      </c>
      <c r="T61" s="210">
        <v>0.64150943396226412</v>
      </c>
      <c r="U61" s="210">
        <v>0.5</v>
      </c>
      <c r="V61" s="210">
        <v>0.58490566037735847</v>
      </c>
      <c r="W61" s="210">
        <v>0.88372093023255816</v>
      </c>
      <c r="X61" s="210">
        <v>0.72499999999999998</v>
      </c>
      <c r="Y61" s="210">
        <v>0.9</v>
      </c>
      <c r="Z61" s="210">
        <v>0.8125</v>
      </c>
      <c r="AA61" s="210">
        <v>0.77777777777777779</v>
      </c>
      <c r="AB61" s="210">
        <v>0.7407407407407407</v>
      </c>
      <c r="AC61" s="210">
        <v>0.7592592592592593</v>
      </c>
      <c r="AD61" s="210">
        <v>0.7407407407407407</v>
      </c>
      <c r="AE61" s="210">
        <v>0.65384615384615385</v>
      </c>
      <c r="AF61" s="210">
        <v>0.98113207547169812</v>
      </c>
      <c r="AG61" s="210">
        <v>0.98148148148148151</v>
      </c>
      <c r="AH61" s="210">
        <v>0.90196078431372551</v>
      </c>
      <c r="AI61" s="210">
        <v>0.82692307692307687</v>
      </c>
      <c r="AJ61" s="210">
        <v>0.88888888888888884</v>
      </c>
      <c r="AK61" s="210">
        <v>0.7407407407407407</v>
      </c>
      <c r="AL61" s="210">
        <v>0.83018867924528306</v>
      </c>
      <c r="AM61" s="210">
        <v>0.70370370370370372</v>
      </c>
      <c r="AN61" s="210">
        <v>0.7407407407407407</v>
      </c>
      <c r="AO61" s="210">
        <v>0.79629629629629628</v>
      </c>
      <c r="AP61" s="210">
        <v>0.87037037037037035</v>
      </c>
      <c r="AQ61" s="346"/>
      <c r="AR61" s="347"/>
      <c r="AS61" s="347"/>
      <c r="AT61" s="348"/>
      <c r="AU61" s="124"/>
      <c r="AV61" s="124"/>
      <c r="AW61" s="124"/>
      <c r="AX61" s="124"/>
    </row>
    <row r="62" spans="2:50" s="236" customFormat="1" x14ac:dyDescent="0.35">
      <c r="B62" s="401"/>
      <c r="C62" s="243">
        <v>2017</v>
      </c>
      <c r="D62" s="205">
        <v>72</v>
      </c>
      <c r="E62" s="290">
        <v>130</v>
      </c>
      <c r="F62" s="265">
        <v>0.55384615384615388</v>
      </c>
      <c r="G62" s="210">
        <v>0.875</v>
      </c>
      <c r="H62" s="210">
        <v>0.875</v>
      </c>
      <c r="I62" s="210">
        <v>0.93055555555555558</v>
      </c>
      <c r="J62" s="210">
        <v>0.88888888888888884</v>
      </c>
      <c r="K62" s="210">
        <v>0.875</v>
      </c>
      <c r="L62" s="210">
        <v>0.81944444444444442</v>
      </c>
      <c r="M62" s="210">
        <v>0.77777777777777779</v>
      </c>
      <c r="N62" s="210">
        <v>0.91666666666666663</v>
      </c>
      <c r="O62" s="210">
        <v>0.875</v>
      </c>
      <c r="P62" s="210">
        <v>0.77777777777777779</v>
      </c>
      <c r="Q62" s="210">
        <v>0.61971830985915488</v>
      </c>
      <c r="R62" s="210">
        <v>0.79166666666666663</v>
      </c>
      <c r="S62" s="210">
        <v>0.72222222222222221</v>
      </c>
      <c r="T62" s="210">
        <v>0.625</v>
      </c>
      <c r="U62" s="210">
        <v>0.36619718309859156</v>
      </c>
      <c r="V62" s="210">
        <v>0.38571428571428573</v>
      </c>
      <c r="W62" s="210">
        <v>0.87931034482758619</v>
      </c>
      <c r="X62" s="210">
        <v>0.6964285714285714</v>
      </c>
      <c r="Y62" s="210">
        <v>0.8214285714285714</v>
      </c>
      <c r="Z62" s="210">
        <v>0.76363636363636367</v>
      </c>
      <c r="AA62" s="210">
        <v>0.76388888888888884</v>
      </c>
      <c r="AB62" s="210">
        <v>0.72222222222222221</v>
      </c>
      <c r="AC62" s="210">
        <v>0.72222222222222221</v>
      </c>
      <c r="AD62" s="210">
        <v>0.72222222222222221</v>
      </c>
      <c r="AE62" s="210">
        <v>0.647887323943662</v>
      </c>
      <c r="AF62" s="210">
        <v>0.8571428571428571</v>
      </c>
      <c r="AG62" s="210">
        <v>0.89855072463768115</v>
      </c>
      <c r="AH62" s="210">
        <v>0.83823529411764708</v>
      </c>
      <c r="AI62" s="210">
        <v>0.79710144927536231</v>
      </c>
      <c r="AJ62" s="210">
        <v>0.80555555555555558</v>
      </c>
      <c r="AK62" s="210">
        <v>0.72222222222222221</v>
      </c>
      <c r="AL62" s="210">
        <v>0.79166666666666663</v>
      </c>
      <c r="AM62" s="210">
        <v>0.68055555555555558</v>
      </c>
      <c r="AN62" s="210">
        <v>0.72222222222222221</v>
      </c>
      <c r="AO62" s="210">
        <v>0.76388888888888884</v>
      </c>
      <c r="AP62" s="210">
        <v>0.86111111111111116</v>
      </c>
      <c r="AQ62" s="349"/>
      <c r="AR62" s="350"/>
      <c r="AS62" s="350"/>
      <c r="AT62" s="351"/>
      <c r="AU62" s="124"/>
      <c r="AV62" s="124"/>
      <c r="AW62" s="124"/>
      <c r="AX62" s="124"/>
    </row>
    <row r="63" spans="2:50" s="236" customFormat="1" x14ac:dyDescent="0.35">
      <c r="B63" s="401"/>
      <c r="C63" s="263">
        <v>2018</v>
      </c>
      <c r="D63" s="205">
        <v>65</v>
      </c>
      <c r="E63" s="290">
        <v>164</v>
      </c>
      <c r="F63" s="266">
        <v>0.39634146341463417</v>
      </c>
      <c r="G63" s="303">
        <v>0.87692307692307692</v>
      </c>
      <c r="H63" s="303">
        <v>0.90769230769230769</v>
      </c>
      <c r="I63" s="303">
        <v>0.86153846153846159</v>
      </c>
      <c r="J63" s="303">
        <v>0.7846153846153846</v>
      </c>
      <c r="K63" s="303">
        <v>0.76923076923076927</v>
      </c>
      <c r="L63" s="303">
        <v>0.6</v>
      </c>
      <c r="M63" s="303">
        <v>0.671875</v>
      </c>
      <c r="N63" s="303">
        <v>0.81538461538461537</v>
      </c>
      <c r="O63" s="303">
        <v>0.7384615384615385</v>
      </c>
      <c r="P63" s="303">
        <v>0.72307692307692306</v>
      </c>
      <c r="Q63" s="303">
        <v>0.61290322580645162</v>
      </c>
      <c r="R63" s="303">
        <v>0.7384615384615385</v>
      </c>
      <c r="S63" s="303">
        <v>0.67692307692307696</v>
      </c>
      <c r="T63" s="303">
        <v>0.61538461538461542</v>
      </c>
      <c r="U63" s="303">
        <v>0.46153846153846156</v>
      </c>
      <c r="V63" s="303">
        <v>0.53968253968253965</v>
      </c>
      <c r="W63" s="303">
        <v>0.63636363636363635</v>
      </c>
      <c r="X63" s="303">
        <v>0.55813953488372092</v>
      </c>
      <c r="Y63" s="303">
        <v>0.46153846153846156</v>
      </c>
      <c r="Z63" s="303">
        <v>0.69444444444444442</v>
      </c>
      <c r="AA63" s="303">
        <v>0.703125</v>
      </c>
      <c r="AB63" s="303">
        <v>0.63076923076923075</v>
      </c>
      <c r="AC63" s="303">
        <v>0.52307692307692311</v>
      </c>
      <c r="AD63" s="303">
        <v>0.75384615384615383</v>
      </c>
      <c r="AE63" s="303">
        <v>0.58461538461538465</v>
      </c>
      <c r="AF63" s="303">
        <v>0.81538461538461537</v>
      </c>
      <c r="AG63" s="303">
        <v>0.86153846153846159</v>
      </c>
      <c r="AH63" s="303">
        <v>0.76190476190476186</v>
      </c>
      <c r="AI63" s="303">
        <v>0.796875</v>
      </c>
      <c r="AJ63" s="303">
        <v>0.67692307692307696</v>
      </c>
      <c r="AK63" s="303">
        <v>0.58461538461538465</v>
      </c>
      <c r="AL63" s="303">
        <v>0.6875</v>
      </c>
      <c r="AM63" s="303">
        <v>0.63076923076923075</v>
      </c>
      <c r="AN63" s="303">
        <v>0.63076923076923075</v>
      </c>
      <c r="AO63" s="303">
        <v>0.56923076923076921</v>
      </c>
      <c r="AP63" s="303">
        <v>0.70769230769230773</v>
      </c>
      <c r="AQ63" s="210">
        <v>0.86885245901639341</v>
      </c>
      <c r="AR63" s="210">
        <v>0.83870967741935487</v>
      </c>
      <c r="AS63" s="210">
        <v>0.68852459016393441</v>
      </c>
      <c r="AT63" s="210">
        <v>0.83333333333333337</v>
      </c>
      <c r="AU63" s="124"/>
      <c r="AV63" s="124"/>
      <c r="AW63" s="124"/>
      <c r="AX63" s="124"/>
    </row>
    <row r="64" spans="2:50" s="236" customFormat="1" x14ac:dyDescent="0.35">
      <c r="B64" s="401"/>
      <c r="C64" s="263">
        <v>2019</v>
      </c>
      <c r="D64" s="205">
        <v>57</v>
      </c>
      <c r="E64" s="290">
        <v>163</v>
      </c>
      <c r="F64" s="266">
        <f>D64/E64</f>
        <v>0.34969325153374231</v>
      </c>
      <c r="G64" s="303">
        <v>0.85964912280701755</v>
      </c>
      <c r="H64" s="303">
        <v>0.91228070175438591</v>
      </c>
      <c r="I64" s="303">
        <v>0.94736842105263153</v>
      </c>
      <c r="J64" s="303">
        <v>0.92982456140350878</v>
      </c>
      <c r="K64" s="303">
        <v>0.84210526315789469</v>
      </c>
      <c r="L64" s="303">
        <v>0.80701754385964908</v>
      </c>
      <c r="M64" s="303">
        <v>0.77192982456140347</v>
      </c>
      <c r="N64" s="303">
        <v>0.91228070175438591</v>
      </c>
      <c r="O64" s="303">
        <v>0.73684210526315785</v>
      </c>
      <c r="P64" s="303">
        <v>0.80701754385964908</v>
      </c>
      <c r="Q64" s="303">
        <v>0.63157894736842102</v>
      </c>
      <c r="R64" s="303">
        <v>0.75438596491228072</v>
      </c>
      <c r="S64" s="303">
        <v>0.80701754385964908</v>
      </c>
      <c r="T64" s="303">
        <v>0.64912280701754388</v>
      </c>
      <c r="U64" s="303">
        <v>0.56140350877192979</v>
      </c>
      <c r="V64" s="303">
        <v>0.56140350877192979</v>
      </c>
      <c r="W64" s="303">
        <v>0.78431372549019607</v>
      </c>
      <c r="X64" s="303">
        <v>0.80392156862745101</v>
      </c>
      <c r="Y64" s="303">
        <v>0.91836734693877553</v>
      </c>
      <c r="Z64" s="303">
        <v>0.8936170212765957</v>
      </c>
      <c r="AA64" s="303">
        <v>0.73684210526315785</v>
      </c>
      <c r="AB64" s="303">
        <v>0.7192982456140351</v>
      </c>
      <c r="AC64" s="303">
        <v>0.68421052631578949</v>
      </c>
      <c r="AD64" s="303">
        <v>0.7192982456140351</v>
      </c>
      <c r="AE64" s="303">
        <v>0.7192982456140351</v>
      </c>
      <c r="AF64" s="303">
        <v>0.8035714285714286</v>
      </c>
      <c r="AG64" s="303">
        <v>0.8571428571428571</v>
      </c>
      <c r="AH64" s="303">
        <v>0.8545454545454545</v>
      </c>
      <c r="AI64" s="303">
        <v>0.7592592592592593</v>
      </c>
      <c r="AJ64" s="303">
        <v>0.875</v>
      </c>
      <c r="AK64" s="303">
        <v>0.7192982456140351</v>
      </c>
      <c r="AL64" s="303">
        <v>0.92982456140350878</v>
      </c>
      <c r="AM64" s="303">
        <v>0.8771929824561403</v>
      </c>
      <c r="AN64" s="303">
        <v>0.75</v>
      </c>
      <c r="AO64" s="303">
        <v>0.8214285714285714</v>
      </c>
      <c r="AP64" s="303">
        <v>0.84210526315789469</v>
      </c>
      <c r="AQ64" s="210">
        <v>0.90909090909090906</v>
      </c>
      <c r="AR64" s="210">
        <v>0.90909090909090906</v>
      </c>
      <c r="AS64" s="210">
        <v>0.78181818181818186</v>
      </c>
      <c r="AT64" s="210">
        <v>0.60716895249397684</v>
      </c>
      <c r="AU64" s="124"/>
      <c r="AV64" s="124"/>
      <c r="AW64" s="124"/>
      <c r="AX64" s="124"/>
    </row>
    <row r="65" spans="2:50" s="236" customFormat="1" x14ac:dyDescent="0.35">
      <c r="B65" s="401"/>
      <c r="C65" s="263">
        <v>2020</v>
      </c>
      <c r="D65" s="205">
        <v>12</v>
      </c>
      <c r="E65" s="290">
        <v>91</v>
      </c>
      <c r="F65" s="266">
        <f>D65/E65</f>
        <v>0.13186813186813187</v>
      </c>
      <c r="G65" s="303">
        <v>0.75</v>
      </c>
      <c r="H65" s="303">
        <v>0.91669999999999996</v>
      </c>
      <c r="I65" s="303">
        <v>0.83299999999999996</v>
      </c>
      <c r="J65" s="303">
        <v>0.83299999999999996</v>
      </c>
      <c r="K65" s="303">
        <v>0.83299999999999996</v>
      </c>
      <c r="L65" s="303">
        <v>0.66669999999999996</v>
      </c>
      <c r="M65" s="303">
        <v>0.58299999999999996</v>
      </c>
      <c r="N65" s="303">
        <v>0.75</v>
      </c>
      <c r="O65" s="303">
        <v>0.75</v>
      </c>
      <c r="P65" s="303">
        <v>0.75</v>
      </c>
      <c r="Q65" s="303">
        <v>0.66669999999999996</v>
      </c>
      <c r="R65" s="303">
        <v>0.66669999999999996</v>
      </c>
      <c r="S65" s="303">
        <v>0.66669999999999996</v>
      </c>
      <c r="T65" s="303">
        <v>0.66669999999999996</v>
      </c>
      <c r="U65" s="303">
        <v>0.58299999999999996</v>
      </c>
      <c r="V65" s="303">
        <v>0.66669999999999996</v>
      </c>
      <c r="W65" s="303">
        <v>0.83299999999999996</v>
      </c>
      <c r="X65" s="303">
        <v>0.75</v>
      </c>
      <c r="Y65" s="303">
        <v>0.91669999999999996</v>
      </c>
      <c r="Z65" s="303">
        <v>0.9</v>
      </c>
      <c r="AA65" s="303">
        <v>0.75</v>
      </c>
      <c r="AB65" s="303">
        <v>0.66669999999999996</v>
      </c>
      <c r="AC65" s="303">
        <v>0.66669999999999996</v>
      </c>
      <c r="AD65" s="303">
        <v>0.83299999999999996</v>
      </c>
      <c r="AE65" s="303">
        <v>0.75</v>
      </c>
      <c r="AF65" s="303">
        <v>0.9</v>
      </c>
      <c r="AG65" s="303">
        <v>1</v>
      </c>
      <c r="AH65" s="303">
        <v>1</v>
      </c>
      <c r="AI65" s="303">
        <v>0.90100000000000002</v>
      </c>
      <c r="AJ65" s="303">
        <v>0.75</v>
      </c>
      <c r="AK65" s="303">
        <v>0.66669999999999996</v>
      </c>
      <c r="AL65" s="303">
        <v>0.66669999999999996</v>
      </c>
      <c r="AM65" s="303">
        <v>0.83299999999999996</v>
      </c>
      <c r="AN65" s="303">
        <v>0.75</v>
      </c>
      <c r="AO65" s="303">
        <v>0.75</v>
      </c>
      <c r="AP65" s="303">
        <v>0.66669999999999996</v>
      </c>
      <c r="AQ65" s="210">
        <v>0.75</v>
      </c>
      <c r="AR65" s="210">
        <v>0.88890000000000002</v>
      </c>
      <c r="AS65" s="210">
        <v>1</v>
      </c>
      <c r="AT65" s="210" t="s">
        <v>52</v>
      </c>
      <c r="AU65" s="124"/>
      <c r="AV65" s="124"/>
      <c r="AW65" s="124"/>
      <c r="AX65" s="124"/>
    </row>
    <row r="66" spans="2:50" s="17" customFormat="1" ht="14.5" customHeight="1" x14ac:dyDescent="0.35">
      <c r="B66" s="402"/>
      <c r="C66" s="398" t="s">
        <v>159</v>
      </c>
      <c r="D66" s="398"/>
      <c r="E66" s="398"/>
      <c r="F66" s="398"/>
      <c r="G66" s="33">
        <f>G65-G64</f>
        <v>-0.10964912280701755</v>
      </c>
      <c r="H66" s="33">
        <f t="shared" ref="H66:AS66" si="4">H65-H64</f>
        <v>4.4192982456140451E-3</v>
      </c>
      <c r="I66" s="33">
        <f t="shared" si="4"/>
        <v>-0.11436842105263156</v>
      </c>
      <c r="J66" s="33">
        <f t="shared" si="4"/>
        <v>-9.6824561403508813E-2</v>
      </c>
      <c r="K66" s="33">
        <f t="shared" si="4"/>
        <v>-9.1052631578947274E-3</v>
      </c>
      <c r="L66" s="33">
        <f t="shared" si="4"/>
        <v>-0.14031754385964912</v>
      </c>
      <c r="M66" s="33">
        <f t="shared" si="4"/>
        <v>-0.1889298245614035</v>
      </c>
      <c r="N66" s="33">
        <f t="shared" si="4"/>
        <v>-0.16228070175438591</v>
      </c>
      <c r="O66" s="33">
        <f t="shared" si="4"/>
        <v>1.3157894736842146E-2</v>
      </c>
      <c r="P66" s="33">
        <f t="shared" si="4"/>
        <v>-5.7017543859649078E-2</v>
      </c>
      <c r="Q66" s="33">
        <f t="shared" si="4"/>
        <v>3.5121052631578942E-2</v>
      </c>
      <c r="R66" s="33">
        <f t="shared" si="4"/>
        <v>-8.7685964912280756E-2</v>
      </c>
      <c r="S66" s="33">
        <f t="shared" si="4"/>
        <v>-0.14031754385964912</v>
      </c>
      <c r="T66" s="33">
        <f t="shared" si="4"/>
        <v>1.757719298245608E-2</v>
      </c>
      <c r="U66" s="33">
        <f t="shared" si="4"/>
        <v>2.1596491228070169E-2</v>
      </c>
      <c r="V66" s="33">
        <f t="shared" si="4"/>
        <v>0.10529649122807017</v>
      </c>
      <c r="W66" s="33">
        <f t="shared" si="4"/>
        <v>4.8686274509803895E-2</v>
      </c>
      <c r="X66" s="33">
        <f t="shared" si="4"/>
        <v>-5.3921568627451011E-2</v>
      </c>
      <c r="Y66" s="33">
        <f t="shared" si="4"/>
        <v>-1.6673469387755713E-3</v>
      </c>
      <c r="Z66" s="33">
        <f t="shared" si="4"/>
        <v>6.38297872340432E-3</v>
      </c>
      <c r="AA66" s="33">
        <f t="shared" si="4"/>
        <v>1.3157894736842146E-2</v>
      </c>
      <c r="AB66" s="33">
        <f t="shared" si="4"/>
        <v>-5.2598245614035144E-2</v>
      </c>
      <c r="AC66" s="33">
        <f t="shared" si="4"/>
        <v>-1.7510526315789532E-2</v>
      </c>
      <c r="AD66" s="33">
        <f t="shared" si="4"/>
        <v>0.11370175438596486</v>
      </c>
      <c r="AE66" s="33">
        <f t="shared" si="4"/>
        <v>3.0701754385964897E-2</v>
      </c>
      <c r="AF66" s="33">
        <f t="shared" si="4"/>
        <v>9.6428571428571419E-2</v>
      </c>
      <c r="AG66" s="33">
        <f t="shared" si="4"/>
        <v>0.1428571428571429</v>
      </c>
      <c r="AH66" s="33">
        <f t="shared" si="4"/>
        <v>0.1454545454545455</v>
      </c>
      <c r="AI66" s="33">
        <f t="shared" si="4"/>
        <v>0.14174074074074072</v>
      </c>
      <c r="AJ66" s="33">
        <f t="shared" si="4"/>
        <v>-0.125</v>
      </c>
      <c r="AK66" s="33">
        <f t="shared" si="4"/>
        <v>-5.2598245614035144E-2</v>
      </c>
      <c r="AL66" s="33">
        <f t="shared" si="4"/>
        <v>-0.26312456140350882</v>
      </c>
      <c r="AM66" s="33">
        <f t="shared" si="4"/>
        <v>-4.4192982456140339E-2</v>
      </c>
      <c r="AN66" s="33">
        <f t="shared" si="4"/>
        <v>0</v>
      </c>
      <c r="AO66" s="33">
        <f t="shared" si="4"/>
        <v>-7.1428571428571397E-2</v>
      </c>
      <c r="AP66" s="33">
        <f t="shared" si="4"/>
        <v>-0.17540526315789473</v>
      </c>
      <c r="AQ66" s="33">
        <f t="shared" si="4"/>
        <v>-0.15909090909090906</v>
      </c>
      <c r="AR66" s="33">
        <f t="shared" si="4"/>
        <v>-2.0190909090909037E-2</v>
      </c>
      <c r="AS66" s="33">
        <f t="shared" si="4"/>
        <v>0.21818181818181814</v>
      </c>
      <c r="AT66" s="340" t="s">
        <v>52</v>
      </c>
      <c r="AU66" s="19"/>
      <c r="AV66" s="19"/>
      <c r="AW66" s="19"/>
      <c r="AX66" s="19"/>
    </row>
    <row r="67" spans="2:50" s="17" customFormat="1" x14ac:dyDescent="0.35">
      <c r="B67" s="18"/>
      <c r="C67" s="37"/>
      <c r="D67" s="37"/>
      <c r="E67" s="37"/>
      <c r="F67" s="163"/>
      <c r="G67" s="44"/>
      <c r="H67" s="44"/>
      <c r="I67" s="44"/>
      <c r="J67" s="39"/>
      <c r="K67" s="44"/>
      <c r="L67" s="44"/>
      <c r="M67" s="44"/>
      <c r="N67" s="39"/>
      <c r="O67" s="39"/>
      <c r="P67" s="39"/>
      <c r="Q67" s="39"/>
      <c r="R67" s="39"/>
      <c r="S67" s="44"/>
      <c r="T67" s="44"/>
      <c r="U67" s="44"/>
      <c r="V67" s="44"/>
      <c r="W67" s="44"/>
      <c r="X67" s="39"/>
      <c r="Y67" s="44"/>
      <c r="Z67" s="44"/>
      <c r="AA67" s="44"/>
      <c r="AB67" s="44"/>
      <c r="AC67" s="44"/>
      <c r="AD67" s="39"/>
      <c r="AE67" s="39"/>
      <c r="AF67" s="44"/>
      <c r="AG67" s="44"/>
      <c r="AH67" s="44"/>
      <c r="AI67" s="39"/>
      <c r="AJ67" s="44"/>
      <c r="AK67" s="39"/>
      <c r="AL67" s="44"/>
      <c r="AM67" s="39"/>
      <c r="AN67" s="39"/>
      <c r="AO67" s="39"/>
      <c r="AP67" s="44"/>
      <c r="AQ67" s="41"/>
      <c r="AR67" s="37"/>
      <c r="AS67" s="19"/>
      <c r="AT67" s="19"/>
      <c r="AU67" s="19"/>
      <c r="AV67" s="19"/>
      <c r="AW67" s="19"/>
      <c r="AX67" s="19"/>
    </row>
    <row r="68" spans="2:50" s="17" customFormat="1" hidden="1" x14ac:dyDescent="0.35">
      <c r="B68" s="120"/>
      <c r="C68" s="30">
        <v>2010</v>
      </c>
      <c r="D68" s="30"/>
      <c r="E68" s="30"/>
      <c r="F68" s="171"/>
      <c r="G68" s="33" t="s">
        <v>89</v>
      </c>
      <c r="H68" s="33" t="s">
        <v>89</v>
      </c>
      <c r="I68" s="33" t="s">
        <v>89</v>
      </c>
      <c r="J68" s="16" t="s">
        <v>52</v>
      </c>
      <c r="K68" s="33" t="s">
        <v>52</v>
      </c>
      <c r="L68" s="33" t="s">
        <v>89</v>
      </c>
      <c r="M68" s="33" t="s">
        <v>89</v>
      </c>
      <c r="N68" s="16" t="s">
        <v>52</v>
      </c>
      <c r="O68" s="16" t="s">
        <v>52</v>
      </c>
      <c r="P68" s="16" t="s">
        <v>52</v>
      </c>
      <c r="Q68" s="16" t="s">
        <v>52</v>
      </c>
      <c r="R68" s="16" t="s">
        <v>52</v>
      </c>
      <c r="S68" s="33" t="s">
        <v>89</v>
      </c>
      <c r="T68" s="33" t="s">
        <v>89</v>
      </c>
      <c r="U68" s="33" t="s">
        <v>89</v>
      </c>
      <c r="V68" s="33" t="s">
        <v>52</v>
      </c>
      <c r="W68" s="33" t="s">
        <v>89</v>
      </c>
      <c r="X68" s="16" t="s">
        <v>52</v>
      </c>
      <c r="Y68" s="33" t="s">
        <v>89</v>
      </c>
      <c r="Z68" s="33" t="s">
        <v>89</v>
      </c>
      <c r="AA68" s="33" t="s">
        <v>89</v>
      </c>
      <c r="AB68" s="33" t="s">
        <v>89</v>
      </c>
      <c r="AC68" s="33" t="s">
        <v>89</v>
      </c>
      <c r="AD68" s="16" t="s">
        <v>52</v>
      </c>
      <c r="AE68" s="16" t="s">
        <v>52</v>
      </c>
      <c r="AF68" s="33" t="s">
        <v>89</v>
      </c>
      <c r="AG68" s="33" t="s">
        <v>89</v>
      </c>
      <c r="AH68" s="33" t="s">
        <v>89</v>
      </c>
      <c r="AI68" s="16" t="s">
        <v>52</v>
      </c>
      <c r="AJ68" s="33" t="s">
        <v>89</v>
      </c>
      <c r="AK68" s="16" t="s">
        <v>52</v>
      </c>
      <c r="AL68" s="33" t="s">
        <v>89</v>
      </c>
      <c r="AM68" s="16" t="s">
        <v>52</v>
      </c>
      <c r="AN68" s="16" t="s">
        <v>52</v>
      </c>
      <c r="AO68" s="16" t="s">
        <v>52</v>
      </c>
      <c r="AP68" s="33" t="s">
        <v>52</v>
      </c>
      <c r="AQ68" s="41"/>
      <c r="AR68" s="37"/>
      <c r="AS68" s="19"/>
      <c r="AT68" s="19"/>
      <c r="AU68" s="19"/>
      <c r="AV68" s="19"/>
      <c r="AW68" s="19"/>
      <c r="AX68" s="19"/>
    </row>
    <row r="69" spans="2:50" s="17" customFormat="1" ht="14.5" hidden="1" customHeight="1" x14ac:dyDescent="0.35">
      <c r="B69" s="232"/>
      <c r="C69" s="161">
        <v>2011</v>
      </c>
      <c r="D69" s="290">
        <v>6</v>
      </c>
      <c r="E69" s="290"/>
      <c r="F69" s="175" t="s">
        <v>52</v>
      </c>
      <c r="G69" s="32">
        <v>0.83333333333333337</v>
      </c>
      <c r="H69" s="32">
        <v>0.83333333333333337</v>
      </c>
      <c r="I69" s="32">
        <v>0.83333333333333337</v>
      </c>
      <c r="J69" s="16" t="s">
        <v>52</v>
      </c>
      <c r="K69" s="32" t="s">
        <v>52</v>
      </c>
      <c r="L69" s="32">
        <v>0.66666666666666663</v>
      </c>
      <c r="M69" s="32">
        <v>0.83333333333333337</v>
      </c>
      <c r="N69" s="16" t="s">
        <v>52</v>
      </c>
      <c r="O69" s="16" t="s">
        <v>52</v>
      </c>
      <c r="P69" s="16" t="s">
        <v>52</v>
      </c>
      <c r="Q69" s="16" t="s">
        <v>52</v>
      </c>
      <c r="R69" s="16" t="s">
        <v>52</v>
      </c>
      <c r="S69" s="32">
        <v>1</v>
      </c>
      <c r="T69" s="32">
        <v>1</v>
      </c>
      <c r="U69" s="32">
        <v>0.66666666666666663</v>
      </c>
      <c r="V69" s="32" t="s">
        <v>52</v>
      </c>
      <c r="W69" s="32">
        <v>0.83333333333333337</v>
      </c>
      <c r="X69" s="16" t="s">
        <v>52</v>
      </c>
      <c r="Y69" s="32">
        <v>1</v>
      </c>
      <c r="Z69" s="32">
        <v>0.66666666666666663</v>
      </c>
      <c r="AA69" s="32">
        <v>1</v>
      </c>
      <c r="AB69" s="32">
        <v>1</v>
      </c>
      <c r="AC69" s="32">
        <v>0.83333333333333337</v>
      </c>
      <c r="AD69" s="16" t="s">
        <v>52</v>
      </c>
      <c r="AE69" s="16" t="s">
        <v>52</v>
      </c>
      <c r="AF69" s="32">
        <v>1</v>
      </c>
      <c r="AG69" s="32">
        <v>1</v>
      </c>
      <c r="AH69" s="32">
        <v>0.5</v>
      </c>
      <c r="AI69" s="16" t="s">
        <v>52</v>
      </c>
      <c r="AJ69" s="32">
        <v>1</v>
      </c>
      <c r="AK69" s="16" t="s">
        <v>52</v>
      </c>
      <c r="AL69" s="32">
        <v>1</v>
      </c>
      <c r="AM69" s="16" t="s">
        <v>52</v>
      </c>
      <c r="AN69" s="16" t="s">
        <v>52</v>
      </c>
      <c r="AO69" s="16" t="s">
        <v>52</v>
      </c>
      <c r="AP69" s="32" t="s">
        <v>52</v>
      </c>
      <c r="AQ69" s="47"/>
      <c r="AR69" s="37"/>
      <c r="AS69" s="19"/>
      <c r="AT69" s="19"/>
      <c r="AU69" s="19"/>
      <c r="AV69" s="19"/>
      <c r="AW69" s="19"/>
      <c r="AX69" s="19"/>
    </row>
    <row r="70" spans="2:50" s="215" customFormat="1" hidden="1" x14ac:dyDescent="0.35">
      <c r="B70" s="421" t="s">
        <v>95</v>
      </c>
      <c r="C70" s="325">
        <v>2012</v>
      </c>
      <c r="D70" s="212">
        <v>70</v>
      </c>
      <c r="E70" s="212"/>
      <c r="F70" s="230">
        <v>0.23648648648648649</v>
      </c>
      <c r="G70" s="10">
        <v>0.79710144927536231</v>
      </c>
      <c r="H70" s="10">
        <v>0.76470588235294112</v>
      </c>
      <c r="I70" s="10">
        <v>0.77941176470588236</v>
      </c>
      <c r="J70" s="16" t="s">
        <v>52</v>
      </c>
      <c r="K70" s="10" t="s">
        <v>52</v>
      </c>
      <c r="L70" s="10">
        <v>0.61764705882352944</v>
      </c>
      <c r="M70" s="10">
        <v>0.71641791044776115</v>
      </c>
      <c r="N70" s="16" t="s">
        <v>52</v>
      </c>
      <c r="O70" s="16" t="s">
        <v>52</v>
      </c>
      <c r="P70" s="16" t="s">
        <v>52</v>
      </c>
      <c r="Q70" s="16" t="s">
        <v>52</v>
      </c>
      <c r="R70" s="16" t="s">
        <v>52</v>
      </c>
      <c r="S70" s="10">
        <v>0.72463768115942029</v>
      </c>
      <c r="T70" s="10">
        <v>0.69565217391304346</v>
      </c>
      <c r="U70" s="10">
        <v>0.43478260869565216</v>
      </c>
      <c r="V70" s="10" t="s">
        <v>52</v>
      </c>
      <c r="W70" s="10">
        <v>0.57999999999999996</v>
      </c>
      <c r="X70" s="16" t="s">
        <v>52</v>
      </c>
      <c r="Y70" s="10">
        <v>0.6875</v>
      </c>
      <c r="Z70" s="10">
        <v>0.4375</v>
      </c>
      <c r="AA70" s="10">
        <v>0.80303030303030298</v>
      </c>
      <c r="AB70" s="10">
        <v>0.81818181818181823</v>
      </c>
      <c r="AC70" s="10">
        <v>0.75757575757575757</v>
      </c>
      <c r="AD70" s="16" t="s">
        <v>52</v>
      </c>
      <c r="AE70" s="16" t="s">
        <v>52</v>
      </c>
      <c r="AF70" s="10">
        <v>0.71212121212121215</v>
      </c>
      <c r="AG70" s="10">
        <v>0.63076923076923075</v>
      </c>
      <c r="AH70" s="10">
        <v>0.22727272727272727</v>
      </c>
      <c r="AI70" s="16" t="s">
        <v>52</v>
      </c>
      <c r="AJ70" s="10">
        <v>0.8</v>
      </c>
      <c r="AK70" s="16" t="s">
        <v>52</v>
      </c>
      <c r="AL70" s="10">
        <v>0.67692307692307696</v>
      </c>
      <c r="AM70" s="16" t="s">
        <v>52</v>
      </c>
      <c r="AN70" s="16" t="s">
        <v>52</v>
      </c>
      <c r="AO70" s="16" t="s">
        <v>52</v>
      </c>
      <c r="AP70" s="10" t="s">
        <v>52</v>
      </c>
      <c r="AQ70" s="231"/>
      <c r="AR70" s="9"/>
      <c r="AS70" s="229"/>
      <c r="AT70" s="229"/>
      <c r="AU70" s="229"/>
      <c r="AV70" s="229"/>
      <c r="AW70" s="229"/>
      <c r="AX70" s="229"/>
    </row>
    <row r="71" spans="2:50" s="17" customFormat="1" hidden="1" x14ac:dyDescent="0.35">
      <c r="B71" s="422"/>
      <c r="C71" s="161">
        <v>2013</v>
      </c>
      <c r="D71" s="290">
        <v>107</v>
      </c>
      <c r="E71" s="290">
        <v>332</v>
      </c>
      <c r="F71" s="265">
        <v>0.32228915662650603</v>
      </c>
      <c r="G71" s="33">
        <v>0.79245283018867929</v>
      </c>
      <c r="H71" s="33">
        <v>0.8666666666666667</v>
      </c>
      <c r="I71" s="33">
        <v>0.84905660377358494</v>
      </c>
      <c r="J71" s="16" t="s">
        <v>52</v>
      </c>
      <c r="K71" s="33" t="s">
        <v>52</v>
      </c>
      <c r="L71" s="33">
        <v>0.66355140186915884</v>
      </c>
      <c r="M71" s="33">
        <v>0.72641509433962259</v>
      </c>
      <c r="N71" s="16" t="s">
        <v>52</v>
      </c>
      <c r="O71" s="16" t="s">
        <v>52</v>
      </c>
      <c r="P71" s="16" t="s">
        <v>52</v>
      </c>
      <c r="Q71" s="16" t="s">
        <v>52</v>
      </c>
      <c r="R71" s="16" t="s">
        <v>52</v>
      </c>
      <c r="S71" s="33">
        <v>0.66981132075471694</v>
      </c>
      <c r="T71" s="33">
        <v>0.68269230769230771</v>
      </c>
      <c r="U71" s="33">
        <v>0.53465346534653468</v>
      </c>
      <c r="V71" s="33" t="s">
        <v>52</v>
      </c>
      <c r="W71" s="33">
        <v>0.63380281690140849</v>
      </c>
      <c r="X71" s="16" t="s">
        <v>52</v>
      </c>
      <c r="Y71" s="33">
        <v>0.61971830985915488</v>
      </c>
      <c r="Z71" s="33">
        <v>0.39436619718309857</v>
      </c>
      <c r="AA71" s="33">
        <v>0.79807692307692313</v>
      </c>
      <c r="AB71" s="33">
        <v>0.72641509433962259</v>
      </c>
      <c r="AC71" s="33">
        <v>0.73831775700934577</v>
      </c>
      <c r="AD71" s="16" t="s">
        <v>52</v>
      </c>
      <c r="AE71" s="16" t="s">
        <v>52</v>
      </c>
      <c r="AF71" s="33">
        <v>0.8314606741573034</v>
      </c>
      <c r="AG71" s="33">
        <v>0.77906976744186052</v>
      </c>
      <c r="AH71" s="33">
        <v>0.47826086956521741</v>
      </c>
      <c r="AI71" s="16" t="s">
        <v>52</v>
      </c>
      <c r="AJ71" s="33">
        <v>0.77884615384615385</v>
      </c>
      <c r="AK71" s="16" t="s">
        <v>52</v>
      </c>
      <c r="AL71" s="33">
        <v>0.77</v>
      </c>
      <c r="AM71" s="16" t="s">
        <v>52</v>
      </c>
      <c r="AN71" s="16" t="s">
        <v>52</v>
      </c>
      <c r="AO71" s="16" t="s">
        <v>52</v>
      </c>
      <c r="AP71" s="33" t="s">
        <v>52</v>
      </c>
      <c r="AQ71" s="41"/>
      <c r="AR71" s="37"/>
      <c r="AS71" s="19"/>
      <c r="AT71" s="19"/>
      <c r="AU71" s="19"/>
      <c r="AV71" s="19"/>
      <c r="AW71" s="19"/>
      <c r="AX71" s="19"/>
    </row>
    <row r="72" spans="2:50" s="17" customFormat="1" x14ac:dyDescent="0.35">
      <c r="B72" s="422"/>
      <c r="C72" s="161">
        <v>2014</v>
      </c>
      <c r="D72" s="290">
        <v>64</v>
      </c>
      <c r="E72" s="290">
        <v>373</v>
      </c>
      <c r="F72" s="265">
        <v>0.17158176943699732</v>
      </c>
      <c r="G72" s="33">
        <v>0.828125</v>
      </c>
      <c r="H72" s="33">
        <v>0.84375</v>
      </c>
      <c r="I72" s="33">
        <v>0.875</v>
      </c>
      <c r="J72" s="33">
        <v>0.95238095238095233</v>
      </c>
      <c r="K72" s="33">
        <v>0.79032258064516125</v>
      </c>
      <c r="L72" s="33">
        <v>0.546875</v>
      </c>
      <c r="M72" s="33">
        <v>0.63492063492063489</v>
      </c>
      <c r="N72" s="33">
        <v>0.76190476190476186</v>
      </c>
      <c r="O72" s="33">
        <v>0.62295081967213117</v>
      </c>
      <c r="P72" s="33">
        <v>0.734375</v>
      </c>
      <c r="Q72" s="33">
        <v>0.75</v>
      </c>
      <c r="R72" s="33">
        <v>0.71875</v>
      </c>
      <c r="S72" s="33">
        <v>0.66129032258064513</v>
      </c>
      <c r="T72" s="33">
        <v>0.65573770491803274</v>
      </c>
      <c r="U72" s="33">
        <v>0.43548387096774194</v>
      </c>
      <c r="V72" s="33">
        <v>0.54838709677419351</v>
      </c>
      <c r="W72" s="33">
        <v>0.67441860465116277</v>
      </c>
      <c r="X72" s="33">
        <v>0.58974358974358976</v>
      </c>
      <c r="Y72" s="33">
        <v>0.79069767441860461</v>
      </c>
      <c r="Z72" s="33">
        <v>0.70731707317073167</v>
      </c>
      <c r="AA72" s="33">
        <v>0.734375</v>
      </c>
      <c r="AB72" s="33">
        <v>0.66666666666666663</v>
      </c>
      <c r="AC72" s="33">
        <v>0.640625</v>
      </c>
      <c r="AD72" s="33">
        <v>0.640625</v>
      </c>
      <c r="AE72" s="33">
        <v>0.484375</v>
      </c>
      <c r="AF72" s="33">
        <v>0.68253968253968256</v>
      </c>
      <c r="AG72" s="33">
        <v>0.68852459016393441</v>
      </c>
      <c r="AH72" s="33">
        <v>0.61818181818181817</v>
      </c>
      <c r="AI72" s="33">
        <v>0.59259259259259256</v>
      </c>
      <c r="AJ72" s="33">
        <v>0.73015873015873012</v>
      </c>
      <c r="AK72" s="33">
        <v>0.65079365079365081</v>
      </c>
      <c r="AL72" s="33">
        <v>0.7142857142857143</v>
      </c>
      <c r="AM72" s="33">
        <v>0.68333333333333335</v>
      </c>
      <c r="AN72" s="33">
        <v>0.62295081967213117</v>
      </c>
      <c r="AO72" s="33">
        <v>0.63934426229508201</v>
      </c>
      <c r="AP72" s="33">
        <v>0.796875</v>
      </c>
      <c r="AQ72" s="343" t="s">
        <v>54</v>
      </c>
      <c r="AR72" s="344"/>
      <c r="AS72" s="344"/>
      <c r="AT72" s="345"/>
      <c r="AU72" s="19"/>
      <c r="AV72" s="19"/>
      <c r="AW72" s="19"/>
      <c r="AX72" s="19"/>
    </row>
    <row r="73" spans="2:50" s="17" customFormat="1" x14ac:dyDescent="0.35">
      <c r="B73" s="422"/>
      <c r="C73" s="161">
        <v>2015</v>
      </c>
      <c r="D73" s="290">
        <v>102</v>
      </c>
      <c r="E73" s="290">
        <v>398</v>
      </c>
      <c r="F73" s="265">
        <v>0.25628140703517588</v>
      </c>
      <c r="G73" s="33">
        <v>0.85148514851485146</v>
      </c>
      <c r="H73" s="33">
        <v>0.88118811881188119</v>
      </c>
      <c r="I73" s="33">
        <v>0.91176470588235292</v>
      </c>
      <c r="J73" s="33">
        <v>0.91176470588235292</v>
      </c>
      <c r="K73" s="33">
        <v>0.91176470588235292</v>
      </c>
      <c r="L73" s="33">
        <v>0.65346534653465349</v>
      </c>
      <c r="M73" s="33">
        <v>0.71287128712871284</v>
      </c>
      <c r="N73" s="33">
        <v>0.87878787878787878</v>
      </c>
      <c r="O73" s="33">
        <v>0.67</v>
      </c>
      <c r="P73" s="33">
        <v>0.79411764705882348</v>
      </c>
      <c r="Q73" s="33">
        <v>0.81372549019607843</v>
      </c>
      <c r="R73" s="33">
        <v>0.75</v>
      </c>
      <c r="S73" s="33">
        <v>0.81372549019607843</v>
      </c>
      <c r="T73" s="33">
        <v>0.74747474747474751</v>
      </c>
      <c r="U73" s="33">
        <v>0.46078431372549017</v>
      </c>
      <c r="V73" s="33">
        <v>0.60204081632653061</v>
      </c>
      <c r="W73" s="33">
        <v>0.63461538461538458</v>
      </c>
      <c r="X73" s="33">
        <v>0.54545454545454541</v>
      </c>
      <c r="Y73" s="33">
        <v>0.76744186046511631</v>
      </c>
      <c r="Z73" s="33">
        <v>0.66666666666666663</v>
      </c>
      <c r="AA73" s="33">
        <v>0.75490196078431371</v>
      </c>
      <c r="AB73" s="33">
        <v>0.81188118811881194</v>
      </c>
      <c r="AC73" s="33">
        <v>0.77450980392156865</v>
      </c>
      <c r="AD73" s="33">
        <v>0.70588235294117652</v>
      </c>
      <c r="AE73" s="33">
        <v>0.53465346534653468</v>
      </c>
      <c r="AF73" s="33">
        <v>0.68</v>
      </c>
      <c r="AG73" s="33">
        <v>0.75510204081632648</v>
      </c>
      <c r="AH73" s="33">
        <v>0.69791666666666663</v>
      </c>
      <c r="AI73" s="33">
        <v>0.74444444444444446</v>
      </c>
      <c r="AJ73" s="33">
        <v>0.82178217821782173</v>
      </c>
      <c r="AK73" s="33">
        <v>0.70707070707070707</v>
      </c>
      <c r="AL73" s="33">
        <v>0.77319587628865982</v>
      </c>
      <c r="AM73" s="33">
        <v>0.62886597938144329</v>
      </c>
      <c r="AN73" s="33">
        <v>0.6767676767676768</v>
      </c>
      <c r="AO73" s="33">
        <v>0.73</v>
      </c>
      <c r="AP73" s="33">
        <v>0.86274509803921573</v>
      </c>
      <c r="AQ73" s="346"/>
      <c r="AR73" s="347"/>
      <c r="AS73" s="347"/>
      <c r="AT73" s="348"/>
      <c r="AU73" s="19"/>
      <c r="AV73" s="19"/>
      <c r="AW73" s="19"/>
      <c r="AX73" s="19"/>
    </row>
    <row r="74" spans="2:50" s="236" customFormat="1" x14ac:dyDescent="0.35">
      <c r="B74" s="422"/>
      <c r="C74" s="243">
        <v>2016</v>
      </c>
      <c r="D74" s="205">
        <v>169</v>
      </c>
      <c r="E74" s="290">
        <v>436</v>
      </c>
      <c r="F74" s="267">
        <v>0.38761467889908258</v>
      </c>
      <c r="G74" s="210">
        <v>0.84431137724550898</v>
      </c>
      <c r="H74" s="210">
        <v>0.88622754491017963</v>
      </c>
      <c r="I74" s="210">
        <v>0.94047619047619047</v>
      </c>
      <c r="J74" s="210">
        <v>0.9285714285714286</v>
      </c>
      <c r="K74" s="210">
        <v>0.8875739644970414</v>
      </c>
      <c r="L74" s="210">
        <v>0.59880239520958078</v>
      </c>
      <c r="M74" s="210">
        <v>0.70238095238095233</v>
      </c>
      <c r="N74" s="210">
        <v>0.82608695652173914</v>
      </c>
      <c r="O74" s="210">
        <v>0.70481927710843373</v>
      </c>
      <c r="P74" s="210">
        <v>0.8035714285714286</v>
      </c>
      <c r="Q74" s="210">
        <v>0.73809523809523814</v>
      </c>
      <c r="R74" s="210">
        <v>0.77844311377245512</v>
      </c>
      <c r="S74" s="210">
        <v>0.67261904761904767</v>
      </c>
      <c r="T74" s="210">
        <v>0.66666666666666663</v>
      </c>
      <c r="U74" s="210">
        <v>0.46666666666666667</v>
      </c>
      <c r="V74" s="210">
        <v>0.52760736196319014</v>
      </c>
      <c r="W74" s="210">
        <v>0.76576576576576572</v>
      </c>
      <c r="X74" s="210">
        <v>0.58415841584158412</v>
      </c>
      <c r="Y74" s="210">
        <v>0.70967741935483875</v>
      </c>
      <c r="Z74" s="210">
        <v>0.59036144578313254</v>
      </c>
      <c r="AA74" s="210">
        <v>0.78698224852071008</v>
      </c>
      <c r="AB74" s="210">
        <v>0.81656804733727806</v>
      </c>
      <c r="AC74" s="210">
        <v>0.76923076923076927</v>
      </c>
      <c r="AD74" s="210">
        <v>0.70414201183431957</v>
      </c>
      <c r="AE74" s="210">
        <v>0.59393939393939399</v>
      </c>
      <c r="AF74" s="210">
        <v>0.83030303030303032</v>
      </c>
      <c r="AG74" s="210">
        <v>0.86585365853658536</v>
      </c>
      <c r="AH74" s="210">
        <v>0.68918918918918914</v>
      </c>
      <c r="AI74" s="210">
        <v>0.6619718309859155</v>
      </c>
      <c r="AJ74" s="210">
        <v>0.86390532544378695</v>
      </c>
      <c r="AK74" s="210">
        <v>0.72455089820359286</v>
      </c>
      <c r="AL74" s="210">
        <v>0.76249999999999996</v>
      </c>
      <c r="AM74" s="210">
        <v>0.61146496815286622</v>
      </c>
      <c r="AN74" s="210">
        <v>0.69461077844311381</v>
      </c>
      <c r="AO74" s="210">
        <v>0.79166666666666663</v>
      </c>
      <c r="AP74" s="210">
        <v>0.84023668639053251</v>
      </c>
      <c r="AQ74" s="346"/>
      <c r="AR74" s="347"/>
      <c r="AS74" s="347"/>
      <c r="AT74" s="348"/>
      <c r="AU74" s="124"/>
      <c r="AV74" s="124"/>
      <c r="AW74" s="124"/>
      <c r="AX74" s="124"/>
    </row>
    <row r="75" spans="2:50" s="236" customFormat="1" x14ac:dyDescent="0.35">
      <c r="B75" s="422"/>
      <c r="C75" s="243">
        <v>2017</v>
      </c>
      <c r="D75" s="205">
        <v>234</v>
      </c>
      <c r="E75" s="290">
        <v>527</v>
      </c>
      <c r="F75" s="265">
        <v>0.44402277039848198</v>
      </c>
      <c r="G75" s="210">
        <v>0.83620689655172409</v>
      </c>
      <c r="H75" s="210">
        <v>0.88744588744588748</v>
      </c>
      <c r="I75" s="210">
        <v>0.89270386266094426</v>
      </c>
      <c r="J75" s="210">
        <v>0.87553648068669532</v>
      </c>
      <c r="K75" s="210">
        <v>0.81545064377682408</v>
      </c>
      <c r="L75" s="210">
        <v>0.64502164502164505</v>
      </c>
      <c r="M75" s="210">
        <v>0.67965367965367962</v>
      </c>
      <c r="N75" s="210">
        <v>0.78222222222222226</v>
      </c>
      <c r="O75" s="210">
        <v>0.7142857142857143</v>
      </c>
      <c r="P75" s="210">
        <v>0.78017241379310343</v>
      </c>
      <c r="Q75" s="210">
        <v>0.68103448275862066</v>
      </c>
      <c r="R75" s="210">
        <v>0.76190476190476186</v>
      </c>
      <c r="S75" s="210">
        <v>0.70386266094420602</v>
      </c>
      <c r="T75" s="210">
        <v>0.67811158798283266</v>
      </c>
      <c r="U75" s="210">
        <v>0.42608695652173911</v>
      </c>
      <c r="V75" s="210">
        <v>0.51754385964912286</v>
      </c>
      <c r="W75" s="210">
        <v>0.76470588235294112</v>
      </c>
      <c r="X75" s="210">
        <v>0.65116279069767447</v>
      </c>
      <c r="Y75" s="210">
        <v>0.70866141732283461</v>
      </c>
      <c r="Z75" s="210">
        <v>0.65833333333333333</v>
      </c>
      <c r="AA75" s="210">
        <v>0.74891774891774887</v>
      </c>
      <c r="AB75" s="210">
        <v>0.76855895196506552</v>
      </c>
      <c r="AC75" s="210">
        <v>0.75</v>
      </c>
      <c r="AD75" s="210">
        <v>0.70386266094420602</v>
      </c>
      <c r="AE75" s="210">
        <v>0.58260869565217388</v>
      </c>
      <c r="AF75" s="210">
        <v>0.75</v>
      </c>
      <c r="AG75" s="210">
        <v>0.7991071428571429</v>
      </c>
      <c r="AH75" s="210">
        <v>0.74129353233830841</v>
      </c>
      <c r="AI75" s="210">
        <v>0.68269230769230771</v>
      </c>
      <c r="AJ75" s="210">
        <v>0.80952380952380953</v>
      </c>
      <c r="AK75" s="210">
        <v>0.67826086956521736</v>
      </c>
      <c r="AL75" s="210">
        <v>0.74889867841409696</v>
      </c>
      <c r="AM75" s="210">
        <v>0.6026785714285714</v>
      </c>
      <c r="AN75" s="210">
        <v>0.75109170305676853</v>
      </c>
      <c r="AO75" s="210">
        <v>0.79653679653679654</v>
      </c>
      <c r="AP75" s="210">
        <v>0.81545064377682408</v>
      </c>
      <c r="AQ75" s="349"/>
      <c r="AR75" s="350"/>
      <c r="AS75" s="350"/>
      <c r="AT75" s="351"/>
      <c r="AU75" s="124"/>
      <c r="AV75" s="124"/>
      <c r="AW75" s="124"/>
      <c r="AX75" s="124"/>
    </row>
    <row r="76" spans="2:50" s="236" customFormat="1" x14ac:dyDescent="0.35">
      <c r="B76" s="422"/>
      <c r="C76" s="263">
        <v>2018</v>
      </c>
      <c r="D76" s="205">
        <v>183</v>
      </c>
      <c r="E76" s="290">
        <v>613</v>
      </c>
      <c r="F76" s="266">
        <v>0.29853181076672103</v>
      </c>
      <c r="G76" s="303">
        <v>0.8351648351648352</v>
      </c>
      <c r="H76" s="303">
        <v>0.88950276243093918</v>
      </c>
      <c r="I76" s="303">
        <v>0.87362637362637363</v>
      </c>
      <c r="J76" s="303">
        <v>0.83606557377049184</v>
      </c>
      <c r="K76" s="303">
        <v>0.81420765027322406</v>
      </c>
      <c r="L76" s="303">
        <v>0.62222222222222223</v>
      </c>
      <c r="M76" s="303">
        <v>0.62637362637362637</v>
      </c>
      <c r="N76" s="303">
        <v>0.7921348314606742</v>
      </c>
      <c r="O76" s="303">
        <v>0.60989010989010994</v>
      </c>
      <c r="P76" s="303">
        <v>0.77595628415300544</v>
      </c>
      <c r="Q76" s="303">
        <v>0.68888888888888888</v>
      </c>
      <c r="R76" s="303">
        <v>0.74316939890710387</v>
      </c>
      <c r="S76" s="303">
        <v>0.7595628415300546</v>
      </c>
      <c r="T76" s="303">
        <v>0.66120218579234968</v>
      </c>
      <c r="U76" s="303">
        <v>0.50276243093922657</v>
      </c>
      <c r="V76" s="303">
        <v>0.63276836158192096</v>
      </c>
      <c r="W76" s="303">
        <v>0.71844660194174759</v>
      </c>
      <c r="X76" s="303">
        <v>0.53465346534653468</v>
      </c>
      <c r="Y76" s="303">
        <v>0.69565217391304346</v>
      </c>
      <c r="Z76" s="303">
        <v>0.55172413793103448</v>
      </c>
      <c r="AA76" s="303">
        <v>0.68508287292817682</v>
      </c>
      <c r="AB76" s="303">
        <v>0.76136363636363635</v>
      </c>
      <c r="AC76" s="303">
        <v>0.69780219780219777</v>
      </c>
      <c r="AD76" s="303">
        <v>0.71978021978021978</v>
      </c>
      <c r="AE76" s="303">
        <v>0.57222222222222219</v>
      </c>
      <c r="AF76" s="303">
        <v>0.77586206896551724</v>
      </c>
      <c r="AG76" s="303">
        <v>0.81868131868131866</v>
      </c>
      <c r="AH76" s="303">
        <v>0.75757575757575757</v>
      </c>
      <c r="AI76" s="303">
        <v>0.72611464968152861</v>
      </c>
      <c r="AJ76" s="303">
        <v>0.7142857142857143</v>
      </c>
      <c r="AK76" s="303">
        <v>0.62011173184357538</v>
      </c>
      <c r="AL76" s="303">
        <v>0.72159090909090906</v>
      </c>
      <c r="AM76" s="303">
        <v>0.59302325581395354</v>
      </c>
      <c r="AN76" s="303">
        <v>0.66857142857142859</v>
      </c>
      <c r="AO76" s="303">
        <v>0.66850828729281764</v>
      </c>
      <c r="AP76" s="303">
        <v>0.77595628415300544</v>
      </c>
      <c r="AQ76" s="210">
        <v>0.84659090909090906</v>
      </c>
      <c r="AR76" s="210">
        <v>0.848314606741573</v>
      </c>
      <c r="AS76" s="210">
        <v>0.76136363636363635</v>
      </c>
      <c r="AT76" s="210">
        <v>0.7142857142857143</v>
      </c>
      <c r="AU76" s="124"/>
      <c r="AV76" s="124"/>
      <c r="AW76" s="124"/>
      <c r="AX76" s="124"/>
    </row>
    <row r="77" spans="2:50" s="236" customFormat="1" x14ac:dyDescent="0.35">
      <c r="B77" s="422"/>
      <c r="C77" s="263">
        <v>2019</v>
      </c>
      <c r="D77" s="205">
        <v>163</v>
      </c>
      <c r="E77" s="290">
        <f>SUM(E52,E64)</f>
        <v>635</v>
      </c>
      <c r="F77" s="266">
        <f>D77/E77</f>
        <v>0.25669291338582678</v>
      </c>
      <c r="G77" s="303">
        <v>0.79629629629629628</v>
      </c>
      <c r="H77" s="303">
        <v>0.83333333333333337</v>
      </c>
      <c r="I77" s="303">
        <v>0.86503067484662577</v>
      </c>
      <c r="J77" s="303">
        <v>0.83435582822085885</v>
      </c>
      <c r="K77" s="303">
        <v>0.74691358024691357</v>
      </c>
      <c r="L77" s="303">
        <v>0.61349693251533743</v>
      </c>
      <c r="M77" s="303">
        <v>0.60493827160493829</v>
      </c>
      <c r="N77" s="303">
        <v>0.78616352201257866</v>
      </c>
      <c r="O77" s="303">
        <v>0.58385093167701863</v>
      </c>
      <c r="P77" s="303">
        <v>0.75308641975308643</v>
      </c>
      <c r="Q77" s="303">
        <v>0.58282208588957052</v>
      </c>
      <c r="R77" s="303">
        <v>0.65030674846625769</v>
      </c>
      <c r="S77" s="303">
        <v>0.754601226993865</v>
      </c>
      <c r="T77" s="303">
        <v>0.65030674846625769</v>
      </c>
      <c r="U77" s="303">
        <v>0.47239263803680981</v>
      </c>
      <c r="V77" s="303">
        <v>0.5679012345679012</v>
      </c>
      <c r="W77" s="303">
        <v>0.73</v>
      </c>
      <c r="X77" s="303">
        <v>0.67708333333333337</v>
      </c>
      <c r="Y77" s="303">
        <v>0.84615384615384615</v>
      </c>
      <c r="Z77" s="303">
        <v>0.74712643678160917</v>
      </c>
      <c r="AA77" s="303">
        <v>0.67295597484276726</v>
      </c>
      <c r="AB77" s="303">
        <v>0.65625</v>
      </c>
      <c r="AC77" s="303">
        <v>0.61349693251533743</v>
      </c>
      <c r="AD77" s="303">
        <v>0.62962962962962965</v>
      </c>
      <c r="AE77" s="303">
        <v>0.55345911949685533</v>
      </c>
      <c r="AF77" s="303">
        <v>0.79617834394904463</v>
      </c>
      <c r="AG77" s="303">
        <v>0.80891719745222934</v>
      </c>
      <c r="AH77" s="303">
        <v>0.75657894736842102</v>
      </c>
      <c r="AI77" s="303">
        <v>0.67132867132867136</v>
      </c>
      <c r="AJ77" s="303">
        <v>0.80246913580246915</v>
      </c>
      <c r="AK77" s="303">
        <v>0.6728395061728395</v>
      </c>
      <c r="AL77" s="303">
        <v>0.81132075471698117</v>
      </c>
      <c r="AM77" s="303">
        <v>0.6558441558441559</v>
      </c>
      <c r="AN77" s="303">
        <v>0.67515923566878977</v>
      </c>
      <c r="AO77" s="303">
        <v>0.74691358024691357</v>
      </c>
      <c r="AP77" s="303">
        <v>0.7239263803680982</v>
      </c>
      <c r="AQ77" s="210">
        <v>0.87421383647798745</v>
      </c>
      <c r="AR77" s="210">
        <v>0.84615384615384615</v>
      </c>
      <c r="AS77" s="210">
        <v>0.75</v>
      </c>
      <c r="AT77" s="210">
        <v>0.60716895249397684</v>
      </c>
      <c r="AU77" s="124"/>
      <c r="AV77" s="124"/>
      <c r="AW77" s="124"/>
      <c r="AX77" s="124"/>
    </row>
    <row r="78" spans="2:50" s="236" customFormat="1" x14ac:dyDescent="0.35">
      <c r="B78" s="422"/>
      <c r="C78" s="263">
        <v>2020</v>
      </c>
      <c r="D78" s="205">
        <v>46</v>
      </c>
      <c r="E78" s="290">
        <v>474</v>
      </c>
      <c r="F78" s="266">
        <f>D78/E78</f>
        <v>9.7046413502109699E-2</v>
      </c>
      <c r="G78" s="303">
        <v>0.8478</v>
      </c>
      <c r="H78" s="303">
        <v>0.86960000000000004</v>
      </c>
      <c r="I78" s="303">
        <v>0.89100000000000001</v>
      </c>
      <c r="J78" s="303">
        <v>0.89100000000000001</v>
      </c>
      <c r="K78" s="303">
        <v>0.8478</v>
      </c>
      <c r="L78" s="303">
        <v>0.67390000000000005</v>
      </c>
      <c r="M78" s="303">
        <v>0.76090000000000002</v>
      </c>
      <c r="N78" s="303">
        <v>0.78259999999999996</v>
      </c>
      <c r="O78" s="303">
        <v>0.75549999999999995</v>
      </c>
      <c r="P78" s="303">
        <v>0.80400000000000005</v>
      </c>
      <c r="Q78" s="303">
        <v>0.76090000000000002</v>
      </c>
      <c r="R78" s="303">
        <v>0.78259999999999996</v>
      </c>
      <c r="S78" s="303">
        <v>0.73899999999999999</v>
      </c>
      <c r="T78" s="303">
        <v>0.67390000000000005</v>
      </c>
      <c r="U78" s="303">
        <v>0.56499999999999995</v>
      </c>
      <c r="V78" s="303">
        <v>0.63039999999999996</v>
      </c>
      <c r="W78" s="303">
        <v>0.73299999999999998</v>
      </c>
      <c r="X78" s="303">
        <v>0.67859999999999998</v>
      </c>
      <c r="Y78" s="303">
        <v>0.88</v>
      </c>
      <c r="Z78" s="303">
        <v>0.76</v>
      </c>
      <c r="AA78" s="303">
        <v>0.80400000000000005</v>
      </c>
      <c r="AB78" s="303">
        <v>0.76090000000000002</v>
      </c>
      <c r="AC78" s="303">
        <v>0.73899999999999999</v>
      </c>
      <c r="AD78" s="303">
        <v>0.76090000000000002</v>
      </c>
      <c r="AE78" s="303">
        <v>0.58696000000000004</v>
      </c>
      <c r="AF78" s="303">
        <v>0.85699999999999998</v>
      </c>
      <c r="AG78" s="303">
        <v>0.83699999999999997</v>
      </c>
      <c r="AH78" s="303">
        <v>0.84599999999999997</v>
      </c>
      <c r="AI78" s="303">
        <v>0.72499999999999998</v>
      </c>
      <c r="AJ78" s="303">
        <v>0.80430000000000001</v>
      </c>
      <c r="AK78" s="303">
        <v>0.66669999999999996</v>
      </c>
      <c r="AL78" s="303">
        <v>0.73899999999999999</v>
      </c>
      <c r="AM78" s="303">
        <v>0.70450000000000002</v>
      </c>
      <c r="AN78" s="303">
        <v>0.77270000000000005</v>
      </c>
      <c r="AO78" s="303">
        <v>0.82199999999999995</v>
      </c>
      <c r="AP78" s="303">
        <v>0.80430000000000001</v>
      </c>
      <c r="AQ78" s="210">
        <v>0.90698000000000001</v>
      </c>
      <c r="AR78" s="210">
        <v>0.88090000000000002</v>
      </c>
      <c r="AS78" s="210">
        <v>0.86050000000000004</v>
      </c>
      <c r="AT78" s="210" t="s">
        <v>52</v>
      </c>
      <c r="AU78" s="124"/>
      <c r="AV78" s="124"/>
      <c r="AW78" s="124"/>
      <c r="AX78" s="124"/>
    </row>
    <row r="79" spans="2:50" s="17" customFormat="1" ht="14.5" customHeight="1" x14ac:dyDescent="0.35">
      <c r="B79" s="423"/>
      <c r="C79" s="398" t="s">
        <v>159</v>
      </c>
      <c r="D79" s="398"/>
      <c r="E79" s="398"/>
      <c r="F79" s="398"/>
      <c r="G79" s="33">
        <f>G78-G77</f>
        <v>5.1503703703703718E-2</v>
      </c>
      <c r="H79" s="33">
        <f t="shared" ref="H79:AS79" si="5">H78-H77</f>
        <v>3.6266666666666669E-2</v>
      </c>
      <c r="I79" s="33">
        <f t="shared" si="5"/>
        <v>2.5969325153374245E-2</v>
      </c>
      <c r="J79" s="33">
        <f t="shared" si="5"/>
        <v>5.6644171779141161E-2</v>
      </c>
      <c r="K79" s="33">
        <f t="shared" si="5"/>
        <v>0.10088641975308643</v>
      </c>
      <c r="L79" s="33">
        <f t="shared" si="5"/>
        <v>6.040306748466262E-2</v>
      </c>
      <c r="M79" s="33">
        <f t="shared" si="5"/>
        <v>0.15596172839506173</v>
      </c>
      <c r="N79" s="33">
        <f t="shared" si="5"/>
        <v>-3.5635220125787015E-3</v>
      </c>
      <c r="O79" s="33">
        <f t="shared" si="5"/>
        <v>0.17164906832298132</v>
      </c>
      <c r="P79" s="33">
        <f t="shared" si="5"/>
        <v>5.0913580246913615E-2</v>
      </c>
      <c r="Q79" s="33">
        <f t="shared" si="5"/>
        <v>0.1780779141104295</v>
      </c>
      <c r="R79" s="33">
        <f t="shared" si="5"/>
        <v>0.13229325153374227</v>
      </c>
      <c r="S79" s="33">
        <f t="shared" si="5"/>
        <v>-1.5601226993865014E-2</v>
      </c>
      <c r="T79" s="33">
        <f t="shared" si="5"/>
        <v>2.3593251533742365E-2</v>
      </c>
      <c r="U79" s="33">
        <f t="shared" si="5"/>
        <v>9.2607361963190138E-2</v>
      </c>
      <c r="V79" s="33">
        <f t="shared" si="5"/>
        <v>6.2498765432098757E-2</v>
      </c>
      <c r="W79" s="33">
        <f t="shared" si="5"/>
        <v>3.0000000000000027E-3</v>
      </c>
      <c r="X79" s="33">
        <f t="shared" si="5"/>
        <v>1.5166666666666107E-3</v>
      </c>
      <c r="Y79" s="33">
        <f t="shared" si="5"/>
        <v>3.3846153846153859E-2</v>
      </c>
      <c r="Z79" s="33">
        <f t="shared" si="5"/>
        <v>1.2873563218390838E-2</v>
      </c>
      <c r="AA79" s="33">
        <f t="shared" si="5"/>
        <v>0.13104402515723279</v>
      </c>
      <c r="AB79" s="33">
        <f t="shared" si="5"/>
        <v>0.10465000000000002</v>
      </c>
      <c r="AC79" s="33">
        <f t="shared" si="5"/>
        <v>0.12550306748466256</v>
      </c>
      <c r="AD79" s="33">
        <f t="shared" si="5"/>
        <v>0.13127037037037037</v>
      </c>
      <c r="AE79" s="33">
        <f t="shared" si="5"/>
        <v>3.3500880503144703E-2</v>
      </c>
      <c r="AF79" s="33">
        <f t="shared" si="5"/>
        <v>6.0821656050955353E-2</v>
      </c>
      <c r="AG79" s="33">
        <f t="shared" si="5"/>
        <v>2.8082802547770624E-2</v>
      </c>
      <c r="AH79" s="33">
        <f t="shared" si="5"/>
        <v>8.9421052631578957E-2</v>
      </c>
      <c r="AI79" s="33">
        <f t="shared" si="5"/>
        <v>5.3671328671328622E-2</v>
      </c>
      <c r="AJ79" s="33">
        <f t="shared" si="5"/>
        <v>1.8308641975308682E-3</v>
      </c>
      <c r="AK79" s="33">
        <f t="shared" si="5"/>
        <v>-6.1395061728395373E-3</v>
      </c>
      <c r="AL79" s="33">
        <f t="shared" si="5"/>
        <v>-7.2320754716981184E-2</v>
      </c>
      <c r="AM79" s="33">
        <f t="shared" si="5"/>
        <v>4.8655844155844119E-2</v>
      </c>
      <c r="AN79" s="33">
        <f t="shared" si="5"/>
        <v>9.7540764331210283E-2</v>
      </c>
      <c r="AO79" s="33">
        <f t="shared" si="5"/>
        <v>7.5086419753086386E-2</v>
      </c>
      <c r="AP79" s="33">
        <f t="shared" si="5"/>
        <v>8.0373619631901816E-2</v>
      </c>
      <c r="AQ79" s="33">
        <f t="shared" si="5"/>
        <v>3.2766163522012559E-2</v>
      </c>
      <c r="AR79" s="33">
        <f t="shared" si="5"/>
        <v>3.4746153846153871E-2</v>
      </c>
      <c r="AS79" s="33">
        <f t="shared" si="5"/>
        <v>0.11050000000000004</v>
      </c>
      <c r="AT79" s="210" t="s">
        <v>52</v>
      </c>
      <c r="AU79" s="19"/>
      <c r="AV79" s="19"/>
      <c r="AW79" s="19"/>
      <c r="AX79" s="19"/>
    </row>
    <row r="80" spans="2:50" s="17" customFormat="1" x14ac:dyDescent="0.35">
      <c r="B80" s="18"/>
      <c r="C80" s="37"/>
      <c r="D80" s="37"/>
      <c r="E80" s="37"/>
      <c r="F80" s="163"/>
      <c r="G80" s="44"/>
      <c r="H80" s="44"/>
      <c r="I80" s="44"/>
      <c r="J80" s="39"/>
      <c r="K80" s="44"/>
      <c r="L80" s="44"/>
      <c r="M80" s="44"/>
      <c r="N80" s="39"/>
      <c r="O80" s="39"/>
      <c r="P80" s="39"/>
      <c r="Q80" s="39"/>
      <c r="R80" s="39"/>
      <c r="S80" s="44"/>
      <c r="T80" s="44"/>
      <c r="U80" s="44"/>
      <c r="V80" s="44"/>
      <c r="W80" s="44"/>
      <c r="X80" s="39"/>
      <c r="Y80" s="44"/>
      <c r="Z80" s="44"/>
      <c r="AA80" s="44"/>
      <c r="AB80" s="44"/>
      <c r="AC80" s="44"/>
      <c r="AD80" s="39"/>
      <c r="AE80" s="39"/>
      <c r="AF80" s="44"/>
      <c r="AG80" s="44"/>
      <c r="AH80" s="44"/>
      <c r="AI80" s="39"/>
      <c r="AJ80" s="44"/>
      <c r="AK80" s="39"/>
      <c r="AL80" s="44"/>
      <c r="AM80" s="39"/>
      <c r="AN80" s="39"/>
      <c r="AO80" s="39"/>
      <c r="AP80" s="44"/>
      <c r="AQ80" s="41"/>
      <c r="AR80" s="37"/>
      <c r="AS80" s="19"/>
      <c r="AT80" s="19"/>
      <c r="AU80" s="19"/>
      <c r="AV80" s="19"/>
      <c r="AW80" s="19"/>
      <c r="AX80" s="19"/>
    </row>
    <row r="81" spans="2:50" s="17" customFormat="1" hidden="1" x14ac:dyDescent="0.35">
      <c r="B81" s="120"/>
      <c r="C81" s="30">
        <v>2010</v>
      </c>
      <c r="D81" s="30"/>
      <c r="E81" s="30"/>
      <c r="F81" s="171"/>
      <c r="G81" s="33" t="s">
        <v>89</v>
      </c>
      <c r="H81" s="33" t="s">
        <v>89</v>
      </c>
      <c r="I81" s="33" t="s">
        <v>89</v>
      </c>
      <c r="J81" s="16" t="s">
        <v>52</v>
      </c>
      <c r="K81" s="33" t="s">
        <v>52</v>
      </c>
      <c r="L81" s="33" t="s">
        <v>89</v>
      </c>
      <c r="M81" s="33" t="s">
        <v>89</v>
      </c>
      <c r="N81" s="16" t="s">
        <v>52</v>
      </c>
      <c r="O81" s="16" t="s">
        <v>52</v>
      </c>
      <c r="P81" s="16" t="s">
        <v>52</v>
      </c>
      <c r="Q81" s="16" t="s">
        <v>52</v>
      </c>
      <c r="R81" s="16" t="s">
        <v>52</v>
      </c>
      <c r="S81" s="33" t="s">
        <v>89</v>
      </c>
      <c r="T81" s="33" t="s">
        <v>89</v>
      </c>
      <c r="U81" s="33" t="s">
        <v>89</v>
      </c>
      <c r="V81" s="33" t="s">
        <v>52</v>
      </c>
      <c r="W81" s="33" t="s">
        <v>89</v>
      </c>
      <c r="X81" s="16" t="s">
        <v>52</v>
      </c>
      <c r="Y81" s="33" t="s">
        <v>89</v>
      </c>
      <c r="Z81" s="33" t="s">
        <v>89</v>
      </c>
      <c r="AA81" s="33" t="s">
        <v>89</v>
      </c>
      <c r="AB81" s="33" t="s">
        <v>89</v>
      </c>
      <c r="AC81" s="33" t="s">
        <v>89</v>
      </c>
      <c r="AD81" s="16" t="s">
        <v>52</v>
      </c>
      <c r="AE81" s="16" t="s">
        <v>52</v>
      </c>
      <c r="AF81" s="33" t="s">
        <v>89</v>
      </c>
      <c r="AG81" s="33" t="s">
        <v>89</v>
      </c>
      <c r="AH81" s="33" t="s">
        <v>89</v>
      </c>
      <c r="AI81" s="16" t="s">
        <v>52</v>
      </c>
      <c r="AJ81" s="33" t="s">
        <v>89</v>
      </c>
      <c r="AK81" s="16" t="s">
        <v>52</v>
      </c>
      <c r="AL81" s="33" t="s">
        <v>89</v>
      </c>
      <c r="AM81" s="16" t="s">
        <v>52</v>
      </c>
      <c r="AN81" s="16" t="s">
        <v>52</v>
      </c>
      <c r="AO81" s="16" t="s">
        <v>52</v>
      </c>
      <c r="AP81" s="33" t="s">
        <v>52</v>
      </c>
      <c r="AQ81" s="41"/>
      <c r="AR81" s="37"/>
      <c r="AS81" s="19"/>
      <c r="AT81" s="19"/>
      <c r="AU81" s="19"/>
      <c r="AV81" s="19"/>
      <c r="AW81" s="19"/>
      <c r="AX81" s="19"/>
    </row>
    <row r="82" spans="2:50" s="17" customFormat="1" hidden="1" x14ac:dyDescent="0.35">
      <c r="B82" s="233"/>
      <c r="C82" s="161">
        <v>2011</v>
      </c>
      <c r="D82" s="290">
        <v>8</v>
      </c>
      <c r="E82" s="290"/>
      <c r="F82" s="175" t="s">
        <v>52</v>
      </c>
      <c r="G82" s="32">
        <v>0.625</v>
      </c>
      <c r="H82" s="32">
        <v>0.75</v>
      </c>
      <c r="I82" s="32">
        <v>0.625</v>
      </c>
      <c r="J82" s="16" t="s">
        <v>52</v>
      </c>
      <c r="K82" s="32" t="s">
        <v>52</v>
      </c>
      <c r="L82" s="32">
        <v>0.25</v>
      </c>
      <c r="M82" s="32">
        <v>0.375</v>
      </c>
      <c r="N82" s="16" t="s">
        <v>52</v>
      </c>
      <c r="O82" s="16" t="s">
        <v>52</v>
      </c>
      <c r="P82" s="16" t="s">
        <v>52</v>
      </c>
      <c r="Q82" s="16" t="s">
        <v>52</v>
      </c>
      <c r="R82" s="16" t="s">
        <v>52</v>
      </c>
      <c r="S82" s="32">
        <v>0.75</v>
      </c>
      <c r="T82" s="32">
        <v>0.625</v>
      </c>
      <c r="U82" s="32">
        <v>0.75</v>
      </c>
      <c r="V82" s="32" t="s">
        <v>52</v>
      </c>
      <c r="W82" s="32">
        <v>0.8571428571428571</v>
      </c>
      <c r="X82" s="16" t="s">
        <v>52</v>
      </c>
      <c r="Y82" s="32">
        <v>0.83333333333333337</v>
      </c>
      <c r="Z82" s="32">
        <v>0.7142857142857143</v>
      </c>
      <c r="AA82" s="32">
        <v>0.75</v>
      </c>
      <c r="AB82" s="32">
        <v>0.5</v>
      </c>
      <c r="AC82" s="32">
        <v>0.375</v>
      </c>
      <c r="AD82" s="16" t="s">
        <v>52</v>
      </c>
      <c r="AE82" s="16" t="s">
        <v>52</v>
      </c>
      <c r="AF82" s="32">
        <v>0.75</v>
      </c>
      <c r="AG82" s="32">
        <v>0.875</v>
      </c>
      <c r="AH82" s="32">
        <v>0.5</v>
      </c>
      <c r="AI82" s="16" t="s">
        <v>52</v>
      </c>
      <c r="AJ82" s="32">
        <v>0.75</v>
      </c>
      <c r="AK82" s="16" t="s">
        <v>52</v>
      </c>
      <c r="AL82" s="32">
        <v>0.75</v>
      </c>
      <c r="AM82" s="16" t="s">
        <v>52</v>
      </c>
      <c r="AN82" s="16" t="s">
        <v>52</v>
      </c>
      <c r="AO82" s="16" t="s">
        <v>52</v>
      </c>
      <c r="AP82" s="32" t="s">
        <v>52</v>
      </c>
      <c r="AQ82" s="47"/>
      <c r="AR82" s="37"/>
      <c r="AS82" s="19"/>
      <c r="AT82" s="19"/>
      <c r="AU82" s="19"/>
      <c r="AV82" s="19"/>
      <c r="AW82" s="19"/>
      <c r="AX82" s="19"/>
    </row>
    <row r="83" spans="2:50" s="17" customFormat="1" hidden="1" x14ac:dyDescent="0.35">
      <c r="B83" s="403" t="s">
        <v>96</v>
      </c>
      <c r="C83" s="161">
        <v>2012</v>
      </c>
      <c r="D83" s="290">
        <v>12</v>
      </c>
      <c r="E83" s="290"/>
      <c r="F83" s="175">
        <v>0.14457831325301204</v>
      </c>
      <c r="G83" s="32">
        <v>0.75</v>
      </c>
      <c r="H83" s="32">
        <v>0.83333333333333337</v>
      </c>
      <c r="I83" s="32">
        <v>0.83333333333333337</v>
      </c>
      <c r="J83" s="16" t="s">
        <v>52</v>
      </c>
      <c r="K83" s="32" t="s">
        <v>52</v>
      </c>
      <c r="L83" s="32">
        <v>0.75</v>
      </c>
      <c r="M83" s="32">
        <v>0.66666666666666663</v>
      </c>
      <c r="N83" s="16" t="s">
        <v>52</v>
      </c>
      <c r="O83" s="16" t="s">
        <v>52</v>
      </c>
      <c r="P83" s="16" t="s">
        <v>52</v>
      </c>
      <c r="Q83" s="16" t="s">
        <v>52</v>
      </c>
      <c r="R83" s="16" t="s">
        <v>52</v>
      </c>
      <c r="S83" s="32">
        <v>0.5</v>
      </c>
      <c r="T83" s="32">
        <v>0.66666666666666663</v>
      </c>
      <c r="U83" s="32">
        <v>0.66666666666666663</v>
      </c>
      <c r="V83" s="32" t="s">
        <v>52</v>
      </c>
      <c r="W83" s="32">
        <v>0.83333333333333337</v>
      </c>
      <c r="X83" s="16" t="s">
        <v>52</v>
      </c>
      <c r="Y83" s="32">
        <v>0.75</v>
      </c>
      <c r="Z83" s="32">
        <v>0.75</v>
      </c>
      <c r="AA83" s="32">
        <v>0.75</v>
      </c>
      <c r="AB83" s="32">
        <v>0.5</v>
      </c>
      <c r="AC83" s="32">
        <v>0.58333333333333337</v>
      </c>
      <c r="AD83" s="16" t="s">
        <v>52</v>
      </c>
      <c r="AE83" s="16" t="s">
        <v>52</v>
      </c>
      <c r="AF83" s="32">
        <v>0.75</v>
      </c>
      <c r="AG83" s="32">
        <v>0.91666666666666663</v>
      </c>
      <c r="AH83" s="32">
        <v>0.66666666666666663</v>
      </c>
      <c r="AI83" s="16" t="s">
        <v>52</v>
      </c>
      <c r="AJ83" s="32">
        <v>0.75</v>
      </c>
      <c r="AK83" s="16" t="s">
        <v>52</v>
      </c>
      <c r="AL83" s="32">
        <v>0.66666666666666663</v>
      </c>
      <c r="AM83" s="16" t="s">
        <v>52</v>
      </c>
      <c r="AN83" s="16" t="s">
        <v>52</v>
      </c>
      <c r="AO83" s="16" t="s">
        <v>52</v>
      </c>
      <c r="AP83" s="32" t="s">
        <v>52</v>
      </c>
      <c r="AQ83" s="47"/>
      <c r="AR83" s="37"/>
      <c r="AS83" s="19"/>
      <c r="AT83" s="19"/>
      <c r="AU83" s="19"/>
      <c r="AV83" s="19"/>
      <c r="AW83" s="19"/>
      <c r="AX83" s="19"/>
    </row>
    <row r="84" spans="2:50" s="17" customFormat="1" hidden="1" x14ac:dyDescent="0.35">
      <c r="B84" s="404"/>
      <c r="C84" s="161">
        <v>2013</v>
      </c>
      <c r="D84" s="290">
        <v>37</v>
      </c>
      <c r="E84" s="290">
        <v>102</v>
      </c>
      <c r="F84" s="265">
        <v>0.36274509803921567</v>
      </c>
      <c r="G84" s="33">
        <v>0.74285714285714288</v>
      </c>
      <c r="H84" s="33">
        <v>0.8</v>
      </c>
      <c r="I84" s="33">
        <v>0.70588235294117652</v>
      </c>
      <c r="J84" s="16" t="s">
        <v>52</v>
      </c>
      <c r="K84" s="33" t="s">
        <v>52</v>
      </c>
      <c r="L84" s="33">
        <v>0.51428571428571423</v>
      </c>
      <c r="M84" s="33">
        <v>0.5714285714285714</v>
      </c>
      <c r="N84" s="16" t="s">
        <v>52</v>
      </c>
      <c r="O84" s="16" t="s">
        <v>52</v>
      </c>
      <c r="P84" s="16" t="s">
        <v>52</v>
      </c>
      <c r="Q84" s="16" t="s">
        <v>52</v>
      </c>
      <c r="R84" s="16" t="s">
        <v>52</v>
      </c>
      <c r="S84" s="33">
        <v>0.5714285714285714</v>
      </c>
      <c r="T84" s="33">
        <v>0.5757575757575758</v>
      </c>
      <c r="U84" s="33">
        <v>0.47058823529411764</v>
      </c>
      <c r="V84" s="33" t="s">
        <v>52</v>
      </c>
      <c r="W84" s="33">
        <v>0.67647058823529416</v>
      </c>
      <c r="X84" s="16" t="s">
        <v>52</v>
      </c>
      <c r="Y84" s="33">
        <v>0.75757575757575757</v>
      </c>
      <c r="Z84" s="33">
        <v>0.52941176470588236</v>
      </c>
      <c r="AA84" s="33">
        <v>0.74285714285714288</v>
      </c>
      <c r="AB84" s="33">
        <v>0.5714285714285714</v>
      </c>
      <c r="AC84" s="33">
        <v>0.31428571428571428</v>
      </c>
      <c r="AD84" s="16" t="s">
        <v>52</v>
      </c>
      <c r="AE84" s="16" t="s">
        <v>52</v>
      </c>
      <c r="AF84" s="33">
        <v>0.82857142857142863</v>
      </c>
      <c r="AG84" s="33">
        <v>0.82857142857142863</v>
      </c>
      <c r="AH84" s="33">
        <v>0.72727272727272729</v>
      </c>
      <c r="AI84" s="16" t="s">
        <v>52</v>
      </c>
      <c r="AJ84" s="33">
        <v>0.82352941176470584</v>
      </c>
      <c r="AK84" s="16" t="s">
        <v>52</v>
      </c>
      <c r="AL84" s="33">
        <v>0.78787878787878785</v>
      </c>
      <c r="AM84" s="16" t="s">
        <v>52</v>
      </c>
      <c r="AN84" s="16" t="s">
        <v>52</v>
      </c>
      <c r="AO84" s="16" t="s">
        <v>52</v>
      </c>
      <c r="AP84" s="33" t="s">
        <v>52</v>
      </c>
      <c r="AQ84" s="41"/>
      <c r="AR84" s="37"/>
      <c r="AS84" s="19"/>
      <c r="AT84" s="19"/>
      <c r="AU84" s="19"/>
      <c r="AV84" s="19"/>
      <c r="AW84" s="19"/>
      <c r="AX84" s="19"/>
    </row>
    <row r="85" spans="2:50" s="17" customFormat="1" x14ac:dyDescent="0.35">
      <c r="B85" s="404"/>
      <c r="C85" s="161">
        <v>2014</v>
      </c>
      <c r="D85" s="290">
        <v>27</v>
      </c>
      <c r="E85" s="290">
        <v>103</v>
      </c>
      <c r="F85" s="265">
        <v>0.26213592233009708</v>
      </c>
      <c r="G85" s="33">
        <v>0.81481481481481477</v>
      </c>
      <c r="H85" s="33">
        <v>0.77777777777777779</v>
      </c>
      <c r="I85" s="33">
        <v>0.77777777777777779</v>
      </c>
      <c r="J85" s="33">
        <v>0.7407407407407407</v>
      </c>
      <c r="K85" s="33">
        <v>0.77777777777777779</v>
      </c>
      <c r="L85" s="33">
        <v>0.66666666666666663</v>
      </c>
      <c r="M85" s="33">
        <v>0.70370370370370372</v>
      </c>
      <c r="N85" s="33">
        <v>0.77777777777777779</v>
      </c>
      <c r="O85" s="33">
        <v>0.7407407407407407</v>
      </c>
      <c r="P85" s="33">
        <v>0.66666666666666663</v>
      </c>
      <c r="Q85" s="33">
        <v>0.66666666666666663</v>
      </c>
      <c r="R85" s="33">
        <v>0.81481481481481477</v>
      </c>
      <c r="S85" s="33">
        <v>0.53846153846153844</v>
      </c>
      <c r="T85" s="33">
        <v>0.61538461538461542</v>
      </c>
      <c r="U85" s="33">
        <v>0.69230769230769229</v>
      </c>
      <c r="V85" s="33">
        <v>0.68</v>
      </c>
      <c r="W85" s="33">
        <v>0.78260869565217395</v>
      </c>
      <c r="X85" s="33">
        <v>0.73913043478260865</v>
      </c>
      <c r="Y85" s="33">
        <v>0.82608695652173914</v>
      </c>
      <c r="Z85" s="33">
        <v>0.91304347826086951</v>
      </c>
      <c r="AA85" s="33">
        <v>0.66666666666666663</v>
      </c>
      <c r="AB85" s="33">
        <v>0.70370370370370372</v>
      </c>
      <c r="AC85" s="33">
        <v>0.62962962962962965</v>
      </c>
      <c r="AD85" s="33">
        <v>0.77777777777777779</v>
      </c>
      <c r="AE85" s="33">
        <v>0.65384615384615385</v>
      </c>
      <c r="AF85" s="33">
        <v>0.84615384615384615</v>
      </c>
      <c r="AG85" s="33">
        <v>0.80769230769230771</v>
      </c>
      <c r="AH85" s="33">
        <v>0.73076923076923073</v>
      </c>
      <c r="AI85" s="33">
        <v>0.8</v>
      </c>
      <c r="AJ85" s="33">
        <v>0.7407407407407407</v>
      </c>
      <c r="AK85" s="33">
        <v>0.66666666666666663</v>
      </c>
      <c r="AL85" s="33">
        <v>0.7407407407407407</v>
      </c>
      <c r="AM85" s="33">
        <v>0.77777777777777779</v>
      </c>
      <c r="AN85" s="33">
        <v>0.81481481481481477</v>
      </c>
      <c r="AO85" s="33">
        <v>0.70370370370370372</v>
      </c>
      <c r="AP85" s="33">
        <v>0.70370370370370372</v>
      </c>
      <c r="AQ85" s="343" t="s">
        <v>54</v>
      </c>
      <c r="AR85" s="344"/>
      <c r="AS85" s="344"/>
      <c r="AT85" s="345"/>
      <c r="AU85" s="19"/>
      <c r="AV85" s="19"/>
      <c r="AW85" s="19"/>
      <c r="AX85" s="19"/>
    </row>
    <row r="86" spans="2:50" s="17" customFormat="1" x14ac:dyDescent="0.35">
      <c r="B86" s="404"/>
      <c r="C86" s="161">
        <v>2015</v>
      </c>
      <c r="D86" s="290">
        <v>26</v>
      </c>
      <c r="E86" s="290">
        <v>93.000000000000014</v>
      </c>
      <c r="F86" s="265">
        <v>0.27956989247311825</v>
      </c>
      <c r="G86" s="33">
        <v>0.88461538461538458</v>
      </c>
      <c r="H86" s="33">
        <v>0.84615384615384615</v>
      </c>
      <c r="I86" s="33">
        <v>0.84</v>
      </c>
      <c r="J86" s="33">
        <v>0.88461538461538458</v>
      </c>
      <c r="K86" s="33">
        <v>0.76923076923076927</v>
      </c>
      <c r="L86" s="33">
        <v>0.65384615384615385</v>
      </c>
      <c r="M86" s="33">
        <v>0.80769230769230771</v>
      </c>
      <c r="N86" s="33">
        <v>0.88461538461538458</v>
      </c>
      <c r="O86" s="33">
        <v>0.73076923076923073</v>
      </c>
      <c r="P86" s="33">
        <v>0.80769230769230771</v>
      </c>
      <c r="Q86" s="33">
        <v>0.69230769230769229</v>
      </c>
      <c r="R86" s="33">
        <v>0.76923076923076927</v>
      </c>
      <c r="S86" s="33">
        <v>0.6</v>
      </c>
      <c r="T86" s="33">
        <v>0.8</v>
      </c>
      <c r="U86" s="33">
        <v>0.73076923076923073</v>
      </c>
      <c r="V86" s="33">
        <v>0.76923076923076927</v>
      </c>
      <c r="W86" s="33">
        <v>0.66666666666666663</v>
      </c>
      <c r="X86" s="33">
        <v>0.73913043478260865</v>
      </c>
      <c r="Y86" s="33">
        <v>0.875</v>
      </c>
      <c r="Z86" s="33">
        <v>0.78260869565217395</v>
      </c>
      <c r="AA86" s="33">
        <v>0.76923076923076927</v>
      </c>
      <c r="AB86" s="33">
        <v>0.76</v>
      </c>
      <c r="AC86" s="33">
        <v>0.73076923076923073</v>
      </c>
      <c r="AD86" s="33">
        <v>0.88</v>
      </c>
      <c r="AE86" s="33">
        <v>0.61538461538461542</v>
      </c>
      <c r="AF86" s="33">
        <v>0.96153846153846156</v>
      </c>
      <c r="AG86" s="33">
        <v>0.92307692307692313</v>
      </c>
      <c r="AH86" s="33">
        <v>0.88461538461538458</v>
      </c>
      <c r="AI86" s="33">
        <v>0.76923076923076927</v>
      </c>
      <c r="AJ86" s="33">
        <v>0.88461538461538458</v>
      </c>
      <c r="AK86" s="33">
        <v>0.80769230769230771</v>
      </c>
      <c r="AL86" s="33">
        <v>0.88461538461538458</v>
      </c>
      <c r="AM86" s="33">
        <v>0.61538461538461542</v>
      </c>
      <c r="AN86" s="33">
        <v>0.76</v>
      </c>
      <c r="AO86" s="33">
        <v>0.76</v>
      </c>
      <c r="AP86" s="33">
        <v>0.73076923076923073</v>
      </c>
      <c r="AQ86" s="346"/>
      <c r="AR86" s="347"/>
      <c r="AS86" s="347"/>
      <c r="AT86" s="348"/>
      <c r="AU86" s="19"/>
      <c r="AV86" s="19"/>
      <c r="AW86" s="19"/>
      <c r="AX86" s="19"/>
    </row>
    <row r="87" spans="2:50" s="17" customFormat="1" x14ac:dyDescent="0.35">
      <c r="B87" s="404"/>
      <c r="C87" s="161">
        <v>2016</v>
      </c>
      <c r="D87" s="290">
        <v>25</v>
      </c>
      <c r="E87" s="290">
        <v>78</v>
      </c>
      <c r="F87" s="265">
        <v>0.32051282051282054</v>
      </c>
      <c r="G87" s="53">
        <v>0.76</v>
      </c>
      <c r="H87" s="53">
        <v>0.72</v>
      </c>
      <c r="I87" s="53">
        <v>0.68</v>
      </c>
      <c r="J87" s="53">
        <v>0.84</v>
      </c>
      <c r="K87" s="53">
        <v>0.68</v>
      </c>
      <c r="L87" s="53">
        <v>0.48</v>
      </c>
      <c r="M87" s="53">
        <v>0.68</v>
      </c>
      <c r="N87" s="53">
        <v>0.8</v>
      </c>
      <c r="O87" s="53">
        <v>0.6</v>
      </c>
      <c r="P87" s="53">
        <v>0.68</v>
      </c>
      <c r="Q87" s="53">
        <v>0.52</v>
      </c>
      <c r="R87" s="53">
        <v>0.56000000000000005</v>
      </c>
      <c r="S87" s="53">
        <v>0.58333333333333337</v>
      </c>
      <c r="T87" s="53">
        <v>0.70833333333333337</v>
      </c>
      <c r="U87" s="53">
        <v>0.68</v>
      </c>
      <c r="V87" s="53">
        <v>0.8</v>
      </c>
      <c r="W87" s="53">
        <v>0.86363636363636365</v>
      </c>
      <c r="X87" s="53">
        <v>0.66666666666666663</v>
      </c>
      <c r="Y87" s="53">
        <v>0.95238095238095233</v>
      </c>
      <c r="Z87" s="53">
        <v>0.85</v>
      </c>
      <c r="AA87" s="53">
        <v>0.6</v>
      </c>
      <c r="AB87" s="53">
        <v>0.58333333333333337</v>
      </c>
      <c r="AC87" s="53">
        <v>0.48</v>
      </c>
      <c r="AD87" s="53">
        <v>0.68</v>
      </c>
      <c r="AE87" s="53">
        <v>0.64</v>
      </c>
      <c r="AF87" s="53">
        <v>0.96</v>
      </c>
      <c r="AG87" s="53">
        <v>0.95833333333333337</v>
      </c>
      <c r="AH87" s="53">
        <v>0.92</v>
      </c>
      <c r="AI87" s="53">
        <v>0.88</v>
      </c>
      <c r="AJ87" s="53">
        <v>0.8</v>
      </c>
      <c r="AK87" s="53">
        <v>0.72</v>
      </c>
      <c r="AL87" s="53">
        <v>0.88</v>
      </c>
      <c r="AM87" s="53">
        <v>0.76</v>
      </c>
      <c r="AN87" s="53">
        <v>0.58333333333333337</v>
      </c>
      <c r="AO87" s="53">
        <v>0.6</v>
      </c>
      <c r="AP87" s="53">
        <v>0.6</v>
      </c>
      <c r="AQ87" s="346"/>
      <c r="AR87" s="347"/>
      <c r="AS87" s="347"/>
      <c r="AT87" s="348"/>
      <c r="AU87" s="19"/>
      <c r="AV87" s="19"/>
      <c r="AW87" s="19"/>
      <c r="AX87" s="19"/>
    </row>
    <row r="88" spans="2:50" s="17" customFormat="1" x14ac:dyDescent="0.35">
      <c r="B88" s="404"/>
      <c r="C88" s="161">
        <v>2017</v>
      </c>
      <c r="D88" s="290">
        <v>19</v>
      </c>
      <c r="E88" s="290">
        <v>47</v>
      </c>
      <c r="F88" s="265">
        <v>0.40425531914893614</v>
      </c>
      <c r="G88" s="53">
        <v>0.78947368421052633</v>
      </c>
      <c r="H88" s="53">
        <v>0.6470588235294118</v>
      </c>
      <c r="I88" s="53">
        <v>0.77777777777777779</v>
      </c>
      <c r="J88" s="53">
        <v>0.83333333333333337</v>
      </c>
      <c r="K88" s="53">
        <v>0.66666666666666663</v>
      </c>
      <c r="L88" s="53">
        <v>0.625</v>
      </c>
      <c r="M88" s="53">
        <v>0.6470588235294118</v>
      </c>
      <c r="N88" s="53">
        <v>0.84210526315789469</v>
      </c>
      <c r="O88" s="53">
        <v>0.6875</v>
      </c>
      <c r="P88" s="53">
        <v>0.6470588235294118</v>
      </c>
      <c r="Q88" s="53">
        <v>0.58823529411764708</v>
      </c>
      <c r="R88" s="53">
        <v>0.75</v>
      </c>
      <c r="S88" s="53">
        <v>0.63157894736842102</v>
      </c>
      <c r="T88" s="53">
        <v>0.5</v>
      </c>
      <c r="U88" s="53">
        <v>0.61111111111111116</v>
      </c>
      <c r="V88" s="53">
        <v>0.66666666666666663</v>
      </c>
      <c r="W88" s="53">
        <v>0.93333333333333335</v>
      </c>
      <c r="X88" s="53">
        <v>0.875</v>
      </c>
      <c r="Y88" s="53">
        <v>0.8666666666666667</v>
      </c>
      <c r="Z88" s="53">
        <v>0.8</v>
      </c>
      <c r="AA88" s="53">
        <v>0.57894736842105265</v>
      </c>
      <c r="AB88" s="53">
        <v>0.55555555555555558</v>
      </c>
      <c r="AC88" s="53">
        <v>0.55555555555555558</v>
      </c>
      <c r="AD88" s="53">
        <v>0.55555555555555558</v>
      </c>
      <c r="AE88" s="53">
        <v>0.5</v>
      </c>
      <c r="AF88" s="53">
        <v>0.89473684210526316</v>
      </c>
      <c r="AG88" s="53">
        <v>0.88888888888888884</v>
      </c>
      <c r="AH88" s="53">
        <v>0.77777777777777779</v>
      </c>
      <c r="AI88" s="53">
        <v>0.77777777777777779</v>
      </c>
      <c r="AJ88" s="53">
        <v>0.77777777777777779</v>
      </c>
      <c r="AK88" s="53">
        <v>0.68421052631578949</v>
      </c>
      <c r="AL88" s="53">
        <v>0.55555555555555558</v>
      </c>
      <c r="AM88" s="53">
        <v>0.61111111111111116</v>
      </c>
      <c r="AN88" s="53">
        <v>0.61111111111111116</v>
      </c>
      <c r="AO88" s="53">
        <v>0.66666666666666663</v>
      </c>
      <c r="AP88" s="53">
        <v>0.57894736842105265</v>
      </c>
      <c r="AQ88" s="349"/>
      <c r="AR88" s="350"/>
      <c r="AS88" s="350"/>
      <c r="AT88" s="351"/>
      <c r="AU88" s="19"/>
      <c r="AV88" s="19"/>
      <c r="AW88" s="19"/>
      <c r="AX88" s="19"/>
    </row>
    <row r="89" spans="2:50" s="236" customFormat="1" x14ac:dyDescent="0.35">
      <c r="B89" s="404"/>
      <c r="C89" s="263">
        <v>2018</v>
      </c>
      <c r="D89" s="205">
        <v>14</v>
      </c>
      <c r="E89" s="290">
        <v>29</v>
      </c>
      <c r="F89" s="266">
        <v>0.48275862068965519</v>
      </c>
      <c r="G89" s="210">
        <v>1</v>
      </c>
      <c r="H89" s="210">
        <v>0.9285714285714286</v>
      </c>
      <c r="I89" s="210">
        <v>0.7857142857142857</v>
      </c>
      <c r="J89" s="210">
        <v>0.7857142857142857</v>
      </c>
      <c r="K89" s="210">
        <v>0.7857142857142857</v>
      </c>
      <c r="L89" s="210">
        <v>0.9285714285714286</v>
      </c>
      <c r="M89" s="210">
        <v>0.6428571428571429</v>
      </c>
      <c r="N89" s="210">
        <v>1</v>
      </c>
      <c r="O89" s="210">
        <v>0.7857142857142857</v>
      </c>
      <c r="P89" s="210">
        <v>0.7857142857142857</v>
      </c>
      <c r="Q89" s="210">
        <v>0.7857142857142857</v>
      </c>
      <c r="R89" s="210">
        <v>0.8571428571428571</v>
      </c>
      <c r="S89" s="210">
        <v>0.5714285714285714</v>
      </c>
      <c r="T89" s="210">
        <v>0.7857142857142857</v>
      </c>
      <c r="U89" s="210">
        <v>0.7857142857142857</v>
      </c>
      <c r="V89" s="210">
        <v>0.8571428571428571</v>
      </c>
      <c r="W89" s="210">
        <v>0.7</v>
      </c>
      <c r="X89" s="210">
        <v>0.55555555555555558</v>
      </c>
      <c r="Y89" s="210">
        <v>0.55555555555555558</v>
      </c>
      <c r="Z89" s="210">
        <v>0.66666666666666663</v>
      </c>
      <c r="AA89" s="210">
        <v>0.9285714285714286</v>
      </c>
      <c r="AB89" s="210">
        <v>0.8571428571428571</v>
      </c>
      <c r="AC89" s="210">
        <v>0.7857142857142857</v>
      </c>
      <c r="AD89" s="210">
        <v>0.8571428571428571</v>
      </c>
      <c r="AE89" s="210">
        <v>0.6428571428571429</v>
      </c>
      <c r="AF89" s="210">
        <v>0.7857142857142857</v>
      </c>
      <c r="AG89" s="210">
        <v>0.8571428571428571</v>
      </c>
      <c r="AH89" s="210">
        <v>0.7857142857142857</v>
      </c>
      <c r="AI89" s="210">
        <v>0.7857142857142857</v>
      </c>
      <c r="AJ89" s="210">
        <v>0.7142857142857143</v>
      </c>
      <c r="AK89" s="210">
        <v>0.92307692307692313</v>
      </c>
      <c r="AL89" s="210">
        <v>0.8571428571428571</v>
      </c>
      <c r="AM89" s="210">
        <v>0.9285714285714286</v>
      </c>
      <c r="AN89" s="210">
        <v>0.8571428571428571</v>
      </c>
      <c r="AO89" s="210">
        <v>0.8571428571428571</v>
      </c>
      <c r="AP89" s="210">
        <v>0.7142857142857143</v>
      </c>
      <c r="AQ89" s="210">
        <v>0.8571428571428571</v>
      </c>
      <c r="AR89" s="210">
        <v>0.84615384615384615</v>
      </c>
      <c r="AS89" s="210">
        <v>0.8571428571428571</v>
      </c>
      <c r="AT89" s="210">
        <v>0.8</v>
      </c>
      <c r="AU89" s="124"/>
      <c r="AV89" s="124"/>
      <c r="AW89" s="124"/>
      <c r="AX89" s="124"/>
    </row>
    <row r="90" spans="2:50" s="236" customFormat="1" x14ac:dyDescent="0.35">
      <c r="B90" s="404"/>
      <c r="C90" s="263">
        <v>2019</v>
      </c>
      <c r="D90" s="205">
        <v>57</v>
      </c>
      <c r="E90" s="290">
        <v>90</v>
      </c>
      <c r="F90" s="266">
        <f>D90/E90</f>
        <v>0.6333333333333333</v>
      </c>
      <c r="G90" s="210">
        <v>0.91228070175438591</v>
      </c>
      <c r="H90" s="210">
        <v>0.92982456140350878</v>
      </c>
      <c r="I90" s="210">
        <v>0.82456140350877194</v>
      </c>
      <c r="J90" s="210">
        <v>0.89473684210526316</v>
      </c>
      <c r="K90" s="210">
        <v>0.77192982456140347</v>
      </c>
      <c r="L90" s="210">
        <v>0.78947368421052633</v>
      </c>
      <c r="M90" s="210">
        <v>0.82456140350877194</v>
      </c>
      <c r="N90" s="210">
        <v>0.92982456140350878</v>
      </c>
      <c r="O90" s="210">
        <v>0.84210526315789469</v>
      </c>
      <c r="P90" s="210">
        <v>0.85964912280701755</v>
      </c>
      <c r="Q90" s="210">
        <v>0.66666666666666663</v>
      </c>
      <c r="R90" s="210">
        <v>0.78947368421052633</v>
      </c>
      <c r="S90" s="210">
        <v>0.7192982456140351</v>
      </c>
      <c r="T90" s="210">
        <v>0.7142857142857143</v>
      </c>
      <c r="U90" s="210">
        <v>0.6785714285714286</v>
      </c>
      <c r="V90" s="210">
        <v>0.7192982456140351</v>
      </c>
      <c r="W90" s="210">
        <v>0.83673469387755106</v>
      </c>
      <c r="X90" s="210">
        <v>0.79166666666666663</v>
      </c>
      <c r="Y90" s="210">
        <v>0.91666666666666663</v>
      </c>
      <c r="Z90" s="210">
        <v>0.91666666666666663</v>
      </c>
      <c r="AA90" s="210">
        <v>0.75438596491228072</v>
      </c>
      <c r="AB90" s="210">
        <v>0.7321428571428571</v>
      </c>
      <c r="AC90" s="210">
        <v>0.73684210526315785</v>
      </c>
      <c r="AD90" s="210">
        <v>0.82456140350877194</v>
      </c>
      <c r="AE90" s="210">
        <v>0.77192982456140347</v>
      </c>
      <c r="AF90" s="210">
        <v>0.89473684210526316</v>
      </c>
      <c r="AG90" s="210">
        <v>0.92727272727272725</v>
      </c>
      <c r="AH90" s="210">
        <v>0.91228070175438591</v>
      </c>
      <c r="AI90" s="210">
        <v>0.80701754385964908</v>
      </c>
      <c r="AJ90" s="210">
        <v>0.78947368421052633</v>
      </c>
      <c r="AK90" s="210">
        <v>0.78947368421052633</v>
      </c>
      <c r="AL90" s="210">
        <v>0.82456140350877194</v>
      </c>
      <c r="AM90" s="210">
        <v>0.82456140350877194</v>
      </c>
      <c r="AN90" s="210">
        <v>0.85964912280701755</v>
      </c>
      <c r="AO90" s="210">
        <v>0.84210526315789469</v>
      </c>
      <c r="AP90" s="210">
        <v>0.84210526315789469</v>
      </c>
      <c r="AQ90" s="210">
        <v>0.92982456140350878</v>
      </c>
      <c r="AR90" s="210">
        <v>0.87272727272727268</v>
      </c>
      <c r="AS90" s="210">
        <v>0.87272727272727268</v>
      </c>
      <c r="AT90" s="210">
        <v>0.7841819067290613</v>
      </c>
      <c r="AU90" s="124"/>
      <c r="AV90" s="124"/>
      <c r="AW90" s="124"/>
      <c r="AX90" s="124"/>
    </row>
    <row r="91" spans="2:50" s="236" customFormat="1" x14ac:dyDescent="0.35">
      <c r="B91" s="404"/>
      <c r="C91" s="263">
        <v>2020</v>
      </c>
      <c r="D91" s="205">
        <v>31</v>
      </c>
      <c r="E91" s="290">
        <v>89</v>
      </c>
      <c r="F91" s="266">
        <f>D91/E91</f>
        <v>0.34831460674157305</v>
      </c>
      <c r="G91" s="210">
        <v>0.87097000000000002</v>
      </c>
      <c r="H91" s="210">
        <v>0.9355</v>
      </c>
      <c r="I91" s="210">
        <v>0.8387</v>
      </c>
      <c r="J91" s="210">
        <v>0.90300000000000002</v>
      </c>
      <c r="K91" s="210">
        <v>0.73299999999999998</v>
      </c>
      <c r="L91" s="210">
        <v>0.75860000000000005</v>
      </c>
      <c r="M91" s="210">
        <v>0.86670000000000003</v>
      </c>
      <c r="N91" s="210">
        <v>0.9355</v>
      </c>
      <c r="O91" s="210">
        <v>0.9</v>
      </c>
      <c r="P91" s="210">
        <v>0.87097000000000002</v>
      </c>
      <c r="Q91" s="210">
        <v>0.79300000000000004</v>
      </c>
      <c r="R91" s="210">
        <v>0.75860000000000005</v>
      </c>
      <c r="S91" s="210">
        <v>0.77400000000000002</v>
      </c>
      <c r="T91" s="210">
        <v>0.80649999999999999</v>
      </c>
      <c r="U91" s="210">
        <v>0.76670000000000005</v>
      </c>
      <c r="V91" s="210">
        <v>0.87097000000000002</v>
      </c>
      <c r="W91" s="210">
        <v>0.81479999999999997</v>
      </c>
      <c r="X91" s="210">
        <v>0.74070000000000003</v>
      </c>
      <c r="Y91" s="210">
        <v>0.81479999999999997</v>
      </c>
      <c r="Z91" s="210">
        <v>0.77780000000000005</v>
      </c>
      <c r="AA91" s="210">
        <v>0.73299999999999998</v>
      </c>
      <c r="AB91" s="210">
        <v>0.8</v>
      </c>
      <c r="AC91" s="210">
        <v>0.8</v>
      </c>
      <c r="AD91" s="210">
        <v>0.8</v>
      </c>
      <c r="AE91" s="210">
        <v>0.8</v>
      </c>
      <c r="AF91" s="210">
        <v>0.9355</v>
      </c>
      <c r="AG91" s="210">
        <v>0.9677</v>
      </c>
      <c r="AH91" s="210">
        <v>0.9677</v>
      </c>
      <c r="AI91" s="210">
        <v>0.87097000000000002</v>
      </c>
      <c r="AJ91" s="210">
        <v>0.83299999999999996</v>
      </c>
      <c r="AK91" s="210">
        <v>0.83299999999999996</v>
      </c>
      <c r="AL91" s="210">
        <v>0.83299999999999996</v>
      </c>
      <c r="AM91" s="210">
        <v>0.9667</v>
      </c>
      <c r="AN91" s="210">
        <v>0.77400000000000002</v>
      </c>
      <c r="AO91" s="210">
        <v>0.73299999999999998</v>
      </c>
      <c r="AP91" s="210">
        <v>0.77400000000000002</v>
      </c>
      <c r="AQ91" s="210">
        <v>0.9667</v>
      </c>
      <c r="AR91" s="210">
        <v>0.83299999999999996</v>
      </c>
      <c r="AS91" s="210">
        <v>0.8</v>
      </c>
      <c r="AT91" s="210" t="s">
        <v>66</v>
      </c>
      <c r="AU91" s="124"/>
      <c r="AV91" s="124"/>
      <c r="AW91" s="124"/>
      <c r="AX91" s="124"/>
    </row>
    <row r="92" spans="2:50" s="17" customFormat="1" ht="14.5" customHeight="1" x14ac:dyDescent="0.35">
      <c r="B92" s="405"/>
      <c r="C92" s="398" t="s">
        <v>159</v>
      </c>
      <c r="D92" s="398"/>
      <c r="E92" s="398"/>
      <c r="F92" s="398"/>
      <c r="G92" s="33">
        <f>G91-G90</f>
        <v>-4.1310701754385892E-2</v>
      </c>
      <c r="H92" s="33">
        <f t="shared" ref="H92:AS92" si="6">H91-H90</f>
        <v>5.6754385964912224E-3</v>
      </c>
      <c r="I92" s="33">
        <f t="shared" si="6"/>
        <v>1.4138596491228062E-2</v>
      </c>
      <c r="J92" s="33">
        <f t="shared" si="6"/>
        <v>8.2631578947368611E-3</v>
      </c>
      <c r="K92" s="33">
        <f t="shared" si="6"/>
        <v>-3.8929824561403481E-2</v>
      </c>
      <c r="L92" s="33">
        <f t="shared" si="6"/>
        <v>-3.0873684210526275E-2</v>
      </c>
      <c r="M92" s="33">
        <f t="shared" si="6"/>
        <v>4.2138596491228086E-2</v>
      </c>
      <c r="N92" s="33">
        <f t="shared" si="6"/>
        <v>5.6754385964912224E-3</v>
      </c>
      <c r="O92" s="33">
        <f t="shared" si="6"/>
        <v>5.7894736842105332E-2</v>
      </c>
      <c r="P92" s="33">
        <f t="shared" si="6"/>
        <v>1.132087719298247E-2</v>
      </c>
      <c r="Q92" s="33">
        <f t="shared" si="6"/>
        <v>0.12633333333333341</v>
      </c>
      <c r="R92" s="33">
        <f t="shared" si="6"/>
        <v>-3.0873684210526275E-2</v>
      </c>
      <c r="S92" s="33">
        <f t="shared" si="6"/>
        <v>5.4701754385964918E-2</v>
      </c>
      <c r="T92" s="33">
        <f t="shared" si="6"/>
        <v>9.2214285714285693E-2</v>
      </c>
      <c r="U92" s="33">
        <f t="shared" si="6"/>
        <v>8.8128571428571445E-2</v>
      </c>
      <c r="V92" s="33">
        <f t="shared" si="6"/>
        <v>0.15167175438596492</v>
      </c>
      <c r="W92" s="33">
        <f t="shared" si="6"/>
        <v>-2.1934693877551092E-2</v>
      </c>
      <c r="X92" s="33">
        <f t="shared" si="6"/>
        <v>-5.0966666666666605E-2</v>
      </c>
      <c r="Y92" s="33">
        <f t="shared" si="6"/>
        <v>-0.10186666666666666</v>
      </c>
      <c r="Z92" s="33">
        <f t="shared" si="6"/>
        <v>-0.13886666666666658</v>
      </c>
      <c r="AA92" s="33">
        <f t="shared" si="6"/>
        <v>-2.138596491228073E-2</v>
      </c>
      <c r="AB92" s="33">
        <f t="shared" si="6"/>
        <v>6.7857142857142949E-2</v>
      </c>
      <c r="AC92" s="33">
        <f t="shared" si="6"/>
        <v>6.3157894736842191E-2</v>
      </c>
      <c r="AD92" s="33">
        <f t="shared" si="6"/>
        <v>-2.4561403508771895E-2</v>
      </c>
      <c r="AE92" s="33">
        <f t="shared" si="6"/>
        <v>2.8070175438596578E-2</v>
      </c>
      <c r="AF92" s="33">
        <f t="shared" si="6"/>
        <v>4.0763157894736834E-2</v>
      </c>
      <c r="AG92" s="33">
        <f t="shared" si="6"/>
        <v>4.0427272727272756E-2</v>
      </c>
      <c r="AH92" s="33">
        <f t="shared" si="6"/>
        <v>5.541929824561409E-2</v>
      </c>
      <c r="AI92" s="33">
        <f t="shared" si="6"/>
        <v>6.3952456140350944E-2</v>
      </c>
      <c r="AJ92" s="33">
        <f t="shared" si="6"/>
        <v>4.3526315789473635E-2</v>
      </c>
      <c r="AK92" s="33">
        <f t="shared" si="6"/>
        <v>4.3526315789473635E-2</v>
      </c>
      <c r="AL92" s="33">
        <f t="shared" si="6"/>
        <v>8.4385964912280231E-3</v>
      </c>
      <c r="AM92" s="33">
        <f t="shared" si="6"/>
        <v>0.14213859649122806</v>
      </c>
      <c r="AN92" s="33">
        <f t="shared" si="6"/>
        <v>-8.564912280701753E-2</v>
      </c>
      <c r="AO92" s="33">
        <f t="shared" si="6"/>
        <v>-0.10910526315789471</v>
      </c>
      <c r="AP92" s="33">
        <f t="shared" si="6"/>
        <v>-6.8105263157894669E-2</v>
      </c>
      <c r="AQ92" s="33">
        <f t="shared" si="6"/>
        <v>3.6875438596491228E-2</v>
      </c>
      <c r="AR92" s="33">
        <f t="shared" si="6"/>
        <v>-3.9727272727272722E-2</v>
      </c>
      <c r="AS92" s="33">
        <f t="shared" si="6"/>
        <v>-7.272727272727264E-2</v>
      </c>
      <c r="AT92" s="210" t="s">
        <v>66</v>
      </c>
      <c r="AU92" s="19"/>
      <c r="AV92" s="19"/>
      <c r="AW92" s="19"/>
      <c r="AX92" s="19"/>
    </row>
    <row r="93" spans="2:50" s="40" customFormat="1" ht="14.5" customHeight="1" x14ac:dyDescent="0.35"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41"/>
      <c r="AR93" s="21"/>
      <c r="AS93" s="26"/>
      <c r="AT93" s="26"/>
      <c r="AU93" s="26"/>
      <c r="AV93" s="26"/>
      <c r="AW93" s="26"/>
      <c r="AX93" s="26"/>
    </row>
    <row r="94" spans="2:50" s="17" customFormat="1" x14ac:dyDescent="0.35">
      <c r="B94" s="399" t="s">
        <v>97</v>
      </c>
      <c r="C94" s="161">
        <v>2014</v>
      </c>
      <c r="D94" s="290" t="s">
        <v>52</v>
      </c>
      <c r="E94" s="290" t="s">
        <v>52</v>
      </c>
      <c r="F94" s="290" t="s">
        <v>52</v>
      </c>
      <c r="G94" s="300" t="s">
        <v>52</v>
      </c>
      <c r="H94" s="300" t="s">
        <v>52</v>
      </c>
      <c r="I94" s="300" t="s">
        <v>52</v>
      </c>
      <c r="J94" s="300" t="s">
        <v>52</v>
      </c>
      <c r="K94" s="300" t="s">
        <v>52</v>
      </c>
      <c r="L94" s="300" t="s">
        <v>52</v>
      </c>
      <c r="M94" s="300" t="s">
        <v>52</v>
      </c>
      <c r="N94" s="300" t="s">
        <v>52</v>
      </c>
      <c r="O94" s="300" t="s">
        <v>52</v>
      </c>
      <c r="P94" s="300" t="s">
        <v>52</v>
      </c>
      <c r="Q94" s="300" t="s">
        <v>52</v>
      </c>
      <c r="R94" s="300" t="s">
        <v>52</v>
      </c>
      <c r="S94" s="300" t="s">
        <v>52</v>
      </c>
      <c r="T94" s="300" t="s">
        <v>52</v>
      </c>
      <c r="U94" s="300" t="s">
        <v>52</v>
      </c>
      <c r="V94" s="300" t="s">
        <v>52</v>
      </c>
      <c r="W94" s="300" t="s">
        <v>52</v>
      </c>
      <c r="X94" s="300" t="s">
        <v>52</v>
      </c>
      <c r="Y94" s="300" t="s">
        <v>52</v>
      </c>
      <c r="Z94" s="300" t="s">
        <v>52</v>
      </c>
      <c r="AA94" s="300" t="s">
        <v>52</v>
      </c>
      <c r="AB94" s="300" t="s">
        <v>52</v>
      </c>
      <c r="AC94" s="300" t="s">
        <v>52</v>
      </c>
      <c r="AD94" s="300" t="s">
        <v>52</v>
      </c>
      <c r="AE94" s="300" t="s">
        <v>52</v>
      </c>
      <c r="AF94" s="300" t="s">
        <v>52</v>
      </c>
      <c r="AG94" s="300" t="s">
        <v>52</v>
      </c>
      <c r="AH94" s="300" t="s">
        <v>52</v>
      </c>
      <c r="AI94" s="300" t="s">
        <v>52</v>
      </c>
      <c r="AJ94" s="300" t="s">
        <v>52</v>
      </c>
      <c r="AK94" s="300" t="s">
        <v>52</v>
      </c>
      <c r="AL94" s="300" t="s">
        <v>52</v>
      </c>
      <c r="AM94" s="300" t="s">
        <v>52</v>
      </c>
      <c r="AN94" s="300" t="s">
        <v>52</v>
      </c>
      <c r="AO94" s="300" t="s">
        <v>52</v>
      </c>
      <c r="AP94" s="300" t="s">
        <v>52</v>
      </c>
      <c r="AQ94" s="343" t="s">
        <v>54</v>
      </c>
      <c r="AR94" s="344"/>
      <c r="AS94" s="344"/>
      <c r="AT94" s="345"/>
      <c r="AU94" s="19"/>
      <c r="AV94" s="19"/>
      <c r="AW94" s="19"/>
      <c r="AX94" s="19"/>
    </row>
    <row r="95" spans="2:50" s="17" customFormat="1" x14ac:dyDescent="0.35">
      <c r="B95" s="399"/>
      <c r="C95" s="161">
        <v>2015</v>
      </c>
      <c r="D95" s="290" t="s">
        <v>52</v>
      </c>
      <c r="E95" s="290" t="s">
        <v>52</v>
      </c>
      <c r="F95" s="290" t="s">
        <v>52</v>
      </c>
      <c r="G95" s="300" t="s">
        <v>52</v>
      </c>
      <c r="H95" s="300" t="s">
        <v>52</v>
      </c>
      <c r="I95" s="300" t="s">
        <v>52</v>
      </c>
      <c r="J95" s="300" t="s">
        <v>52</v>
      </c>
      <c r="K95" s="300" t="s">
        <v>52</v>
      </c>
      <c r="L95" s="300" t="s">
        <v>52</v>
      </c>
      <c r="M95" s="300" t="s">
        <v>52</v>
      </c>
      <c r="N95" s="300" t="s">
        <v>52</v>
      </c>
      <c r="O95" s="300" t="s">
        <v>52</v>
      </c>
      <c r="P95" s="300" t="s">
        <v>52</v>
      </c>
      <c r="Q95" s="300" t="s">
        <v>52</v>
      </c>
      <c r="R95" s="300" t="s">
        <v>52</v>
      </c>
      <c r="S95" s="300" t="s">
        <v>52</v>
      </c>
      <c r="T95" s="300" t="s">
        <v>52</v>
      </c>
      <c r="U95" s="300" t="s">
        <v>52</v>
      </c>
      <c r="V95" s="300" t="s">
        <v>52</v>
      </c>
      <c r="W95" s="300" t="s">
        <v>52</v>
      </c>
      <c r="X95" s="300" t="s">
        <v>52</v>
      </c>
      <c r="Y95" s="300" t="s">
        <v>52</v>
      </c>
      <c r="Z95" s="300" t="s">
        <v>52</v>
      </c>
      <c r="AA95" s="300" t="s">
        <v>52</v>
      </c>
      <c r="AB95" s="300" t="s">
        <v>52</v>
      </c>
      <c r="AC95" s="300" t="s">
        <v>52</v>
      </c>
      <c r="AD95" s="300" t="s">
        <v>52</v>
      </c>
      <c r="AE95" s="300" t="s">
        <v>52</v>
      </c>
      <c r="AF95" s="300" t="s">
        <v>52</v>
      </c>
      <c r="AG95" s="300" t="s">
        <v>52</v>
      </c>
      <c r="AH95" s="300" t="s">
        <v>52</v>
      </c>
      <c r="AI95" s="300" t="s">
        <v>52</v>
      </c>
      <c r="AJ95" s="300" t="s">
        <v>52</v>
      </c>
      <c r="AK95" s="300" t="s">
        <v>52</v>
      </c>
      <c r="AL95" s="300" t="s">
        <v>52</v>
      </c>
      <c r="AM95" s="300" t="s">
        <v>52</v>
      </c>
      <c r="AN95" s="300" t="s">
        <v>52</v>
      </c>
      <c r="AO95" s="300" t="s">
        <v>52</v>
      </c>
      <c r="AP95" s="300" t="s">
        <v>52</v>
      </c>
      <c r="AQ95" s="346"/>
      <c r="AR95" s="347"/>
      <c r="AS95" s="347"/>
      <c r="AT95" s="348"/>
      <c r="AU95" s="19"/>
      <c r="AV95" s="19"/>
      <c r="AW95" s="19"/>
      <c r="AX95" s="19"/>
    </row>
    <row r="96" spans="2:50" s="17" customFormat="1" x14ac:dyDescent="0.35">
      <c r="B96" s="399"/>
      <c r="C96" s="161">
        <v>2016</v>
      </c>
      <c r="D96" s="290" t="s">
        <v>52</v>
      </c>
      <c r="E96" s="290" t="s">
        <v>52</v>
      </c>
      <c r="F96" s="290" t="s">
        <v>52</v>
      </c>
      <c r="G96" s="300" t="s">
        <v>52</v>
      </c>
      <c r="H96" s="300" t="s">
        <v>52</v>
      </c>
      <c r="I96" s="300" t="s">
        <v>52</v>
      </c>
      <c r="J96" s="300" t="s">
        <v>52</v>
      </c>
      <c r="K96" s="300" t="s">
        <v>52</v>
      </c>
      <c r="L96" s="300" t="s">
        <v>52</v>
      </c>
      <c r="M96" s="300" t="s">
        <v>52</v>
      </c>
      <c r="N96" s="300" t="s">
        <v>52</v>
      </c>
      <c r="O96" s="300" t="s">
        <v>52</v>
      </c>
      <c r="P96" s="300" t="s">
        <v>52</v>
      </c>
      <c r="Q96" s="300" t="s">
        <v>52</v>
      </c>
      <c r="R96" s="300" t="s">
        <v>52</v>
      </c>
      <c r="S96" s="300" t="s">
        <v>52</v>
      </c>
      <c r="T96" s="300" t="s">
        <v>52</v>
      </c>
      <c r="U96" s="300" t="s">
        <v>52</v>
      </c>
      <c r="V96" s="300" t="s">
        <v>52</v>
      </c>
      <c r="W96" s="300" t="s">
        <v>52</v>
      </c>
      <c r="X96" s="300" t="s">
        <v>52</v>
      </c>
      <c r="Y96" s="300" t="s">
        <v>52</v>
      </c>
      <c r="Z96" s="300" t="s">
        <v>52</v>
      </c>
      <c r="AA96" s="300" t="s">
        <v>52</v>
      </c>
      <c r="AB96" s="300" t="s">
        <v>52</v>
      </c>
      <c r="AC96" s="300" t="s">
        <v>52</v>
      </c>
      <c r="AD96" s="300" t="s">
        <v>52</v>
      </c>
      <c r="AE96" s="300" t="s">
        <v>52</v>
      </c>
      <c r="AF96" s="300" t="s">
        <v>52</v>
      </c>
      <c r="AG96" s="300" t="s">
        <v>52</v>
      </c>
      <c r="AH96" s="300" t="s">
        <v>52</v>
      </c>
      <c r="AI96" s="300" t="s">
        <v>52</v>
      </c>
      <c r="AJ96" s="300" t="s">
        <v>52</v>
      </c>
      <c r="AK96" s="300" t="s">
        <v>52</v>
      </c>
      <c r="AL96" s="300" t="s">
        <v>52</v>
      </c>
      <c r="AM96" s="300" t="s">
        <v>52</v>
      </c>
      <c r="AN96" s="300" t="s">
        <v>52</v>
      </c>
      <c r="AO96" s="300" t="s">
        <v>52</v>
      </c>
      <c r="AP96" s="300" t="s">
        <v>52</v>
      </c>
      <c r="AQ96" s="346"/>
      <c r="AR96" s="347"/>
      <c r="AS96" s="347"/>
      <c r="AT96" s="348"/>
      <c r="AU96" s="19"/>
      <c r="AV96" s="19"/>
      <c r="AW96" s="19"/>
      <c r="AX96" s="19"/>
    </row>
    <row r="97" spans="2:50" s="17" customFormat="1" x14ac:dyDescent="0.35">
      <c r="B97" s="399"/>
      <c r="C97" s="161">
        <v>2017</v>
      </c>
      <c r="D97" s="290">
        <v>19</v>
      </c>
      <c r="E97" s="290">
        <v>29</v>
      </c>
      <c r="F97" s="266">
        <v>0.65517241379310343</v>
      </c>
      <c r="G97" s="300">
        <v>0.94736842105263153</v>
      </c>
      <c r="H97" s="300">
        <v>0.89473684210526316</v>
      </c>
      <c r="I97" s="300">
        <v>1</v>
      </c>
      <c r="J97" s="300">
        <v>0.89473684210526316</v>
      </c>
      <c r="K97" s="300">
        <v>0.78947368421052633</v>
      </c>
      <c r="L97" s="300">
        <v>0.78947368421052633</v>
      </c>
      <c r="M97" s="300">
        <v>0.89473684210526316</v>
      </c>
      <c r="N97" s="300">
        <v>0.94736842105263153</v>
      </c>
      <c r="O97" s="300">
        <v>0.94736842105263153</v>
      </c>
      <c r="P97" s="300">
        <v>0.78947368421052633</v>
      </c>
      <c r="Q97" s="300">
        <v>0.73684210526315785</v>
      </c>
      <c r="R97" s="300">
        <v>0.94736842105263153</v>
      </c>
      <c r="S97" s="300">
        <v>0.61111111111111116</v>
      </c>
      <c r="T97" s="300">
        <v>0.83333333333333337</v>
      </c>
      <c r="U97" s="300">
        <v>0.6875</v>
      </c>
      <c r="V97" s="300">
        <v>0.6428571428571429</v>
      </c>
      <c r="W97" s="300">
        <v>0.5</v>
      </c>
      <c r="X97" s="300">
        <v>0.25</v>
      </c>
      <c r="Y97" s="300">
        <v>0.6</v>
      </c>
      <c r="Z97" s="300">
        <v>0.6</v>
      </c>
      <c r="AA97" s="300">
        <v>0.63157894736842102</v>
      </c>
      <c r="AB97" s="300">
        <v>0.68421052631578949</v>
      </c>
      <c r="AC97" s="300">
        <v>0.68421052631578949</v>
      </c>
      <c r="AD97" s="300">
        <v>0.94736842105263153</v>
      </c>
      <c r="AE97" s="300">
        <v>0.88888888888888884</v>
      </c>
      <c r="AF97" s="300">
        <v>0.94736842105263153</v>
      </c>
      <c r="AG97" s="300">
        <v>0.94736842105263153</v>
      </c>
      <c r="AH97" s="300">
        <v>0.94444444444444442</v>
      </c>
      <c r="AI97" s="300">
        <v>0.78947368421052633</v>
      </c>
      <c r="AJ97" s="300">
        <v>0.88888888888888884</v>
      </c>
      <c r="AK97" s="300">
        <v>0.83333333333333337</v>
      </c>
      <c r="AL97" s="300">
        <v>0.58823529411764708</v>
      </c>
      <c r="AM97" s="300">
        <v>0.94444444444444442</v>
      </c>
      <c r="AN97" s="300">
        <v>1</v>
      </c>
      <c r="AO97" s="300">
        <v>0.94736842105263153</v>
      </c>
      <c r="AP97" s="300">
        <v>1</v>
      </c>
      <c r="AQ97" s="349"/>
      <c r="AR97" s="350"/>
      <c r="AS97" s="350"/>
      <c r="AT97" s="351"/>
      <c r="AU97" s="19"/>
      <c r="AV97" s="19"/>
      <c r="AW97" s="19"/>
      <c r="AX97" s="19"/>
    </row>
    <row r="98" spans="2:50" s="236" customFormat="1" x14ac:dyDescent="0.35">
      <c r="B98" s="399"/>
      <c r="C98" s="292">
        <v>2018</v>
      </c>
      <c r="D98" s="205">
        <v>23</v>
      </c>
      <c r="E98" s="290">
        <v>83</v>
      </c>
      <c r="F98" s="266">
        <v>0.27710843373493976</v>
      </c>
      <c r="G98" s="210">
        <v>0.91304347826086951</v>
      </c>
      <c r="H98" s="210">
        <v>0.91304347826086951</v>
      </c>
      <c r="I98" s="210">
        <v>0.95652173913043481</v>
      </c>
      <c r="J98" s="210">
        <v>0.86956521739130432</v>
      </c>
      <c r="K98" s="210">
        <v>0.69565217391304346</v>
      </c>
      <c r="L98" s="210">
        <v>0.78260869565217395</v>
      </c>
      <c r="M98" s="210">
        <v>0.82608695652173914</v>
      </c>
      <c r="N98" s="210">
        <v>1</v>
      </c>
      <c r="O98" s="210">
        <v>0.91304347826086951</v>
      </c>
      <c r="P98" s="210">
        <v>0.77272727272727271</v>
      </c>
      <c r="Q98" s="210">
        <v>0.56521739130434778</v>
      </c>
      <c r="R98" s="210">
        <v>0.82608695652173914</v>
      </c>
      <c r="S98" s="210">
        <v>0.69565217391304346</v>
      </c>
      <c r="T98" s="210">
        <v>0.7142857142857143</v>
      </c>
      <c r="U98" s="210">
        <v>0.54545454545454541</v>
      </c>
      <c r="V98" s="210">
        <v>0.68181818181818177</v>
      </c>
      <c r="W98" s="210">
        <v>0.52941176470588236</v>
      </c>
      <c r="X98" s="210">
        <v>0.25</v>
      </c>
      <c r="Y98" s="210">
        <v>0.42857142857142855</v>
      </c>
      <c r="Z98" s="210">
        <v>0.38461538461538464</v>
      </c>
      <c r="AA98" s="210">
        <v>0.65217391304347827</v>
      </c>
      <c r="AB98" s="210">
        <v>0.73913043478260865</v>
      </c>
      <c r="AC98" s="210">
        <v>0.73913043478260865</v>
      </c>
      <c r="AD98" s="210">
        <v>0.65217391304347827</v>
      </c>
      <c r="AE98" s="210">
        <v>0.73913043478260865</v>
      </c>
      <c r="AF98" s="210">
        <v>0.86956521739130432</v>
      </c>
      <c r="AG98" s="210">
        <v>0.91304347826086951</v>
      </c>
      <c r="AH98" s="210">
        <v>0.77272727272727271</v>
      </c>
      <c r="AI98" s="210">
        <v>0.72727272727272729</v>
      </c>
      <c r="AJ98" s="210">
        <v>0.78260869565217395</v>
      </c>
      <c r="AK98" s="210">
        <v>0.56521739130434778</v>
      </c>
      <c r="AL98" s="210">
        <v>0.68181818181818177</v>
      </c>
      <c r="AM98" s="210">
        <v>0.73913043478260865</v>
      </c>
      <c r="AN98" s="210">
        <v>0.91304347826086951</v>
      </c>
      <c r="AO98" s="210">
        <v>0.82608695652173914</v>
      </c>
      <c r="AP98" s="210">
        <v>0.82608695652173914</v>
      </c>
      <c r="AQ98" s="210">
        <v>0.91304347826086951</v>
      </c>
      <c r="AR98" s="210">
        <v>0.82608695652173914</v>
      </c>
      <c r="AS98" s="210">
        <v>0.82608695652173914</v>
      </c>
      <c r="AT98" s="210">
        <v>0</v>
      </c>
      <c r="AU98" s="124"/>
      <c r="AV98" s="124"/>
      <c r="AW98" s="124"/>
      <c r="AX98" s="124"/>
    </row>
    <row r="99" spans="2:50" s="236" customFormat="1" x14ac:dyDescent="0.35">
      <c r="B99" s="399"/>
      <c r="C99" s="263">
        <v>2019</v>
      </c>
      <c r="D99" s="205">
        <v>31</v>
      </c>
      <c r="E99" s="290">
        <v>145</v>
      </c>
      <c r="F99" s="266">
        <f>D99/E99</f>
        <v>0.21379310344827587</v>
      </c>
      <c r="G99" s="210">
        <v>0.90322580645161288</v>
      </c>
      <c r="H99" s="210">
        <v>0.967741935483871</v>
      </c>
      <c r="I99" s="210">
        <v>0.87096774193548387</v>
      </c>
      <c r="J99" s="210">
        <v>0.83870967741935487</v>
      </c>
      <c r="K99" s="210">
        <v>0.64516129032258063</v>
      </c>
      <c r="L99" s="210">
        <v>0.77419354838709675</v>
      </c>
      <c r="M99" s="210">
        <v>0.70967741935483875</v>
      </c>
      <c r="N99" s="210">
        <v>0.967741935483871</v>
      </c>
      <c r="O99" s="210">
        <v>0.93548387096774188</v>
      </c>
      <c r="P99" s="210">
        <v>0.70967741935483875</v>
      </c>
      <c r="Q99" s="210">
        <v>0.70967741935483875</v>
      </c>
      <c r="R99" s="210">
        <v>0.70967741935483875</v>
      </c>
      <c r="S99" s="210">
        <v>0.74193548387096775</v>
      </c>
      <c r="T99" s="210">
        <v>0.72413793103448276</v>
      </c>
      <c r="U99" s="210">
        <v>0.25</v>
      </c>
      <c r="V99" s="210">
        <v>0.6785714285714286</v>
      </c>
      <c r="W99" s="210">
        <v>0.5</v>
      </c>
      <c r="X99" s="210">
        <v>0.23076923076923078</v>
      </c>
      <c r="Y99" s="210">
        <v>0.53846153846153844</v>
      </c>
      <c r="Z99" s="210">
        <v>0.53846153846153844</v>
      </c>
      <c r="AA99" s="210">
        <v>0.64516129032258063</v>
      </c>
      <c r="AB99" s="210">
        <v>0.74193548387096775</v>
      </c>
      <c r="AC99" s="210">
        <v>0.61290322580645162</v>
      </c>
      <c r="AD99" s="210">
        <v>0.83870967741935487</v>
      </c>
      <c r="AE99" s="210">
        <v>0.4838709677419355</v>
      </c>
      <c r="AF99" s="210">
        <v>0.90322580645161288</v>
      </c>
      <c r="AG99" s="210">
        <v>0.93333333333333335</v>
      </c>
      <c r="AH99" s="210">
        <v>0.93103448275862066</v>
      </c>
      <c r="AI99" s="210">
        <v>0.8928571428571429</v>
      </c>
      <c r="AJ99" s="210">
        <v>0.77419354838709675</v>
      </c>
      <c r="AK99" s="210">
        <v>0.70967741935483875</v>
      </c>
      <c r="AL99" s="210">
        <v>0.66666666666666663</v>
      </c>
      <c r="AM99" s="210">
        <v>0.74193548387096775</v>
      </c>
      <c r="AN99" s="210">
        <v>0.64516129032258063</v>
      </c>
      <c r="AO99" s="210">
        <v>0.74193548387096775</v>
      </c>
      <c r="AP99" s="210">
        <v>0.77419354838709675</v>
      </c>
      <c r="AQ99" s="210">
        <v>0.9</v>
      </c>
      <c r="AR99" s="210">
        <v>0.89655172413793105</v>
      </c>
      <c r="AS99" s="210">
        <v>0.7931034482758621</v>
      </c>
      <c r="AT99" s="210" t="s">
        <v>66</v>
      </c>
      <c r="AU99" s="124"/>
      <c r="AV99" s="124"/>
      <c r="AW99" s="124"/>
      <c r="AX99" s="124"/>
    </row>
    <row r="100" spans="2:50" s="236" customFormat="1" x14ac:dyDescent="0.35">
      <c r="B100" s="399"/>
      <c r="C100" s="263">
        <v>2020</v>
      </c>
      <c r="D100" s="205">
        <v>20</v>
      </c>
      <c r="E100" s="290">
        <v>159</v>
      </c>
      <c r="F100" s="266">
        <f>D100/E100</f>
        <v>0.12578616352201258</v>
      </c>
      <c r="G100" s="210">
        <v>0.85</v>
      </c>
      <c r="H100" s="210">
        <v>0.8</v>
      </c>
      <c r="I100" s="210">
        <v>0.9</v>
      </c>
      <c r="J100" s="210">
        <v>0.85</v>
      </c>
      <c r="K100" s="210">
        <v>0.65</v>
      </c>
      <c r="L100" s="210">
        <v>0.75</v>
      </c>
      <c r="M100" s="210">
        <v>0.7</v>
      </c>
      <c r="N100" s="210">
        <v>0.9</v>
      </c>
      <c r="O100" s="210">
        <v>0.75</v>
      </c>
      <c r="P100" s="210">
        <v>0.7</v>
      </c>
      <c r="Q100" s="210">
        <v>0.5</v>
      </c>
      <c r="R100" s="210">
        <v>0.8</v>
      </c>
      <c r="S100" s="210">
        <v>0.5</v>
      </c>
      <c r="T100" s="210">
        <v>0.55549999999999999</v>
      </c>
      <c r="U100" s="210">
        <v>0.73680000000000001</v>
      </c>
      <c r="V100" s="210">
        <v>0.57894999999999996</v>
      </c>
      <c r="W100" s="210">
        <v>0.66669999999999996</v>
      </c>
      <c r="X100" s="210">
        <v>0.33300000000000002</v>
      </c>
      <c r="Y100" s="210">
        <v>0.25</v>
      </c>
      <c r="Z100" s="210">
        <v>0.125</v>
      </c>
      <c r="AA100" s="210">
        <v>0.8</v>
      </c>
      <c r="AB100" s="210">
        <v>0.7</v>
      </c>
      <c r="AC100" s="210">
        <v>0.55000000000000004</v>
      </c>
      <c r="AD100" s="210">
        <v>0.7</v>
      </c>
      <c r="AE100" s="210">
        <v>0.45</v>
      </c>
      <c r="AF100" s="210">
        <v>0.85</v>
      </c>
      <c r="AG100" s="210">
        <v>0.84199999999999997</v>
      </c>
      <c r="AH100" s="210">
        <v>0.73680000000000001</v>
      </c>
      <c r="AI100" s="210">
        <v>0.88890000000000002</v>
      </c>
      <c r="AJ100" s="210">
        <v>0.8</v>
      </c>
      <c r="AK100" s="210">
        <v>0.55000000000000004</v>
      </c>
      <c r="AL100" s="210">
        <v>0.6</v>
      </c>
      <c r="AM100" s="210">
        <v>0.63160000000000005</v>
      </c>
      <c r="AN100" s="210">
        <v>0.8</v>
      </c>
      <c r="AO100" s="210">
        <v>0.7</v>
      </c>
      <c r="AP100" s="210">
        <v>0.8</v>
      </c>
      <c r="AQ100" s="210">
        <v>0.76470000000000005</v>
      </c>
      <c r="AR100" s="210">
        <v>0.52900000000000003</v>
      </c>
      <c r="AS100" s="210">
        <v>0.47060000000000002</v>
      </c>
      <c r="AT100" s="210" t="s">
        <v>66</v>
      </c>
      <c r="AU100" s="124"/>
      <c r="AV100" s="124"/>
      <c r="AW100" s="124"/>
      <c r="AX100" s="124"/>
    </row>
    <row r="101" spans="2:50" s="17" customFormat="1" ht="14.5" customHeight="1" x14ac:dyDescent="0.35">
      <c r="B101" s="399"/>
      <c r="C101" s="398" t="s">
        <v>159</v>
      </c>
      <c r="D101" s="398"/>
      <c r="E101" s="398"/>
      <c r="F101" s="398"/>
      <c r="G101" s="33">
        <f>G100-G99</f>
        <v>-5.32258064516129E-2</v>
      </c>
      <c r="H101" s="33">
        <f t="shared" ref="H101:AS101" si="7">H100-H99</f>
        <v>-0.16774193548387095</v>
      </c>
      <c r="I101" s="33">
        <f t="shared" si="7"/>
        <v>2.9032258064516148E-2</v>
      </c>
      <c r="J101" s="33">
        <f t="shared" si="7"/>
        <v>1.1290322580645107E-2</v>
      </c>
      <c r="K101" s="33">
        <f t="shared" si="7"/>
        <v>4.8387096774193949E-3</v>
      </c>
      <c r="L101" s="33">
        <f t="shared" si="7"/>
        <v>-2.4193548387096753E-2</v>
      </c>
      <c r="M101" s="33">
        <f t="shared" si="7"/>
        <v>-9.6774193548387899E-3</v>
      </c>
      <c r="N101" s="33">
        <f t="shared" si="7"/>
        <v>-6.7741935483870974E-2</v>
      </c>
      <c r="O101" s="33">
        <f t="shared" si="7"/>
        <v>-0.18548387096774188</v>
      </c>
      <c r="P101" s="33">
        <f t="shared" si="7"/>
        <v>-9.6774193548387899E-3</v>
      </c>
      <c r="Q101" s="33">
        <f t="shared" si="7"/>
        <v>-0.20967741935483875</v>
      </c>
      <c r="R101" s="33">
        <f t="shared" si="7"/>
        <v>9.0322580645161299E-2</v>
      </c>
      <c r="S101" s="33">
        <f t="shared" si="7"/>
        <v>-0.24193548387096775</v>
      </c>
      <c r="T101" s="33">
        <f t="shared" si="7"/>
        <v>-0.16863793103448277</v>
      </c>
      <c r="U101" s="33">
        <f t="shared" si="7"/>
        <v>0.48680000000000001</v>
      </c>
      <c r="V101" s="33">
        <f t="shared" si="7"/>
        <v>-9.9621428571428638E-2</v>
      </c>
      <c r="W101" s="33">
        <f t="shared" si="7"/>
        <v>0.16669999999999996</v>
      </c>
      <c r="X101" s="33">
        <f t="shared" si="7"/>
        <v>0.10223076923076924</v>
      </c>
      <c r="Y101" s="33">
        <f t="shared" si="7"/>
        <v>-0.28846153846153844</v>
      </c>
      <c r="Z101" s="33">
        <f t="shared" si="7"/>
        <v>-0.41346153846153844</v>
      </c>
      <c r="AA101" s="33">
        <f t="shared" si="7"/>
        <v>0.15483870967741942</v>
      </c>
      <c r="AB101" s="33">
        <f t="shared" si="7"/>
        <v>-4.1935483870967794E-2</v>
      </c>
      <c r="AC101" s="33">
        <f t="shared" si="7"/>
        <v>-6.2903225806451579E-2</v>
      </c>
      <c r="AD101" s="33">
        <f t="shared" si="7"/>
        <v>-0.13870967741935492</v>
      </c>
      <c r="AE101" s="33">
        <f t="shared" si="7"/>
        <v>-3.3870967741935487E-2</v>
      </c>
      <c r="AF101" s="33">
        <f t="shared" si="7"/>
        <v>-5.32258064516129E-2</v>
      </c>
      <c r="AG101" s="33">
        <f t="shared" si="7"/>
        <v>-9.1333333333333377E-2</v>
      </c>
      <c r="AH101" s="33">
        <f t="shared" si="7"/>
        <v>-0.19423448275862065</v>
      </c>
      <c r="AI101" s="33">
        <f t="shared" si="7"/>
        <v>-3.9571428571428813E-3</v>
      </c>
      <c r="AJ101" s="33">
        <f t="shared" si="7"/>
        <v>2.5806451612903292E-2</v>
      </c>
      <c r="AK101" s="33">
        <f t="shared" si="7"/>
        <v>-0.1596774193548387</v>
      </c>
      <c r="AL101" s="33">
        <f t="shared" si="7"/>
        <v>-6.6666666666666652E-2</v>
      </c>
      <c r="AM101" s="33">
        <f t="shared" si="7"/>
        <v>-0.1103354838709677</v>
      </c>
      <c r="AN101" s="33">
        <f t="shared" si="7"/>
        <v>0.15483870967741942</v>
      </c>
      <c r="AO101" s="33">
        <f t="shared" si="7"/>
        <v>-4.1935483870967794E-2</v>
      </c>
      <c r="AP101" s="33">
        <f t="shared" si="7"/>
        <v>2.5806451612903292E-2</v>
      </c>
      <c r="AQ101" s="33">
        <f t="shared" si="7"/>
        <v>-0.13529999999999998</v>
      </c>
      <c r="AR101" s="33">
        <f t="shared" si="7"/>
        <v>-0.36755172413793102</v>
      </c>
      <c r="AS101" s="33">
        <f t="shared" si="7"/>
        <v>-0.32250344827586208</v>
      </c>
      <c r="AT101" s="210" t="s">
        <v>66</v>
      </c>
      <c r="AU101" s="19"/>
      <c r="AV101" s="19"/>
      <c r="AW101" s="19"/>
      <c r="AX101" s="19"/>
    </row>
    <row r="102" spans="2:50" s="40" customFormat="1" ht="14.5" customHeight="1" x14ac:dyDescent="0.35">
      <c r="B102" s="203"/>
      <c r="C102" s="50"/>
      <c r="D102" s="50"/>
      <c r="E102" s="50"/>
      <c r="F102" s="5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21"/>
      <c r="AS102" s="26"/>
      <c r="AT102" s="26"/>
      <c r="AU102" s="26"/>
      <c r="AV102" s="26"/>
      <c r="AW102" s="26"/>
      <c r="AX102" s="26"/>
    </row>
    <row r="103" spans="2:50" s="40" customFormat="1" ht="14.5" customHeight="1" x14ac:dyDescent="0.35">
      <c r="B103" s="203"/>
      <c r="C103" s="50"/>
      <c r="D103" s="50"/>
      <c r="E103" s="50"/>
      <c r="F103" s="5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21"/>
      <c r="AS103" s="26"/>
      <c r="AT103" s="26"/>
      <c r="AU103" s="26"/>
      <c r="AV103" s="26"/>
      <c r="AW103" s="26"/>
      <c r="AX103" s="26"/>
    </row>
    <row r="104" spans="2:50" s="17" customFormat="1" ht="14.5" hidden="1" customHeight="1" x14ac:dyDescent="0.35">
      <c r="B104" s="226"/>
      <c r="C104" s="161">
        <v>2011</v>
      </c>
      <c r="D104" s="290" t="s">
        <v>52</v>
      </c>
      <c r="E104" s="290"/>
      <c r="F104" s="290" t="s">
        <v>52</v>
      </c>
      <c r="G104" s="52" t="s">
        <v>52</v>
      </c>
      <c r="H104" s="167" t="s">
        <v>52</v>
      </c>
      <c r="I104" s="60" t="s">
        <v>52</v>
      </c>
      <c r="J104" s="60" t="s">
        <v>52</v>
      </c>
      <c r="K104" s="60" t="s">
        <v>52</v>
      </c>
      <c r="L104" s="60" t="s">
        <v>52</v>
      </c>
      <c r="M104" s="60" t="s">
        <v>52</v>
      </c>
      <c r="N104" s="60" t="s">
        <v>52</v>
      </c>
      <c r="O104" s="60" t="s">
        <v>52</v>
      </c>
      <c r="P104" s="60" t="s">
        <v>52</v>
      </c>
      <c r="Q104" s="60" t="s">
        <v>52</v>
      </c>
      <c r="R104" s="60" t="s">
        <v>52</v>
      </c>
      <c r="S104" s="60" t="s">
        <v>52</v>
      </c>
      <c r="T104" s="60" t="s">
        <v>52</v>
      </c>
      <c r="U104" s="60" t="s">
        <v>52</v>
      </c>
      <c r="V104" s="60" t="s">
        <v>52</v>
      </c>
      <c r="W104" s="60" t="s">
        <v>52</v>
      </c>
      <c r="X104" s="60" t="s">
        <v>52</v>
      </c>
      <c r="Y104" s="60" t="s">
        <v>52</v>
      </c>
      <c r="Z104" s="60" t="s">
        <v>52</v>
      </c>
      <c r="AA104" s="60" t="s">
        <v>52</v>
      </c>
      <c r="AB104" s="60" t="s">
        <v>52</v>
      </c>
      <c r="AC104" s="60" t="s">
        <v>52</v>
      </c>
      <c r="AD104" s="60" t="s">
        <v>52</v>
      </c>
      <c r="AE104" s="60" t="s">
        <v>52</v>
      </c>
      <c r="AF104" s="60" t="s">
        <v>52</v>
      </c>
      <c r="AG104" s="60" t="s">
        <v>52</v>
      </c>
      <c r="AH104" s="60" t="s">
        <v>52</v>
      </c>
      <c r="AI104" s="60" t="s">
        <v>52</v>
      </c>
      <c r="AJ104" s="60" t="s">
        <v>52</v>
      </c>
      <c r="AK104" s="60" t="s">
        <v>52</v>
      </c>
      <c r="AL104" s="60" t="s">
        <v>52</v>
      </c>
      <c r="AM104" s="60" t="s">
        <v>52</v>
      </c>
      <c r="AN104" s="60" t="s">
        <v>52</v>
      </c>
      <c r="AO104" s="60" t="s">
        <v>52</v>
      </c>
      <c r="AP104" s="60" t="s">
        <v>52</v>
      </c>
      <c r="AQ104" s="47"/>
      <c r="AR104" s="37"/>
      <c r="AS104" s="19"/>
      <c r="AT104" s="19"/>
      <c r="AU104" s="19"/>
      <c r="AV104" s="19"/>
      <c r="AW104" s="19"/>
      <c r="AX104" s="19"/>
    </row>
    <row r="105" spans="2:50" s="215" customFormat="1" hidden="1" x14ac:dyDescent="0.35">
      <c r="B105" s="400" t="s">
        <v>98</v>
      </c>
      <c r="C105" s="325">
        <v>2012</v>
      </c>
      <c r="D105" s="212" t="s">
        <v>52</v>
      </c>
      <c r="E105" s="212"/>
      <c r="F105" s="212" t="s">
        <v>52</v>
      </c>
      <c r="G105" s="227" t="s">
        <v>52</v>
      </c>
      <c r="H105" s="228" t="s">
        <v>52</v>
      </c>
      <c r="I105" s="60" t="s">
        <v>52</v>
      </c>
      <c r="J105" s="60" t="s">
        <v>52</v>
      </c>
      <c r="K105" s="60" t="s">
        <v>52</v>
      </c>
      <c r="L105" s="60" t="s">
        <v>52</v>
      </c>
      <c r="M105" s="60" t="s">
        <v>52</v>
      </c>
      <c r="N105" s="60" t="s">
        <v>52</v>
      </c>
      <c r="O105" s="60" t="s">
        <v>52</v>
      </c>
      <c r="P105" s="60" t="s">
        <v>52</v>
      </c>
      <c r="Q105" s="60" t="s">
        <v>52</v>
      </c>
      <c r="R105" s="60" t="s">
        <v>52</v>
      </c>
      <c r="S105" s="60" t="s">
        <v>52</v>
      </c>
      <c r="T105" s="60" t="s">
        <v>52</v>
      </c>
      <c r="U105" s="60" t="s">
        <v>52</v>
      </c>
      <c r="V105" s="60" t="s">
        <v>52</v>
      </c>
      <c r="W105" s="60" t="s">
        <v>52</v>
      </c>
      <c r="X105" s="60" t="s">
        <v>52</v>
      </c>
      <c r="Y105" s="60" t="s">
        <v>52</v>
      </c>
      <c r="Z105" s="60" t="s">
        <v>52</v>
      </c>
      <c r="AA105" s="60" t="s">
        <v>52</v>
      </c>
      <c r="AB105" s="60" t="s">
        <v>52</v>
      </c>
      <c r="AC105" s="60" t="s">
        <v>52</v>
      </c>
      <c r="AD105" s="60" t="s">
        <v>52</v>
      </c>
      <c r="AE105" s="60" t="s">
        <v>52</v>
      </c>
      <c r="AF105" s="60" t="s">
        <v>52</v>
      </c>
      <c r="AG105" s="60" t="s">
        <v>52</v>
      </c>
      <c r="AH105" s="60" t="s">
        <v>52</v>
      </c>
      <c r="AI105" s="60" t="s">
        <v>52</v>
      </c>
      <c r="AJ105" s="60" t="s">
        <v>52</v>
      </c>
      <c r="AK105" s="60" t="s">
        <v>52</v>
      </c>
      <c r="AL105" s="60" t="s">
        <v>52</v>
      </c>
      <c r="AM105" s="60" t="s">
        <v>52</v>
      </c>
      <c r="AN105" s="60" t="s">
        <v>52</v>
      </c>
      <c r="AO105" s="60" t="s">
        <v>52</v>
      </c>
      <c r="AP105" s="60" t="s">
        <v>52</v>
      </c>
      <c r="AQ105" s="231"/>
      <c r="AR105" s="9"/>
      <c r="AS105" s="229"/>
      <c r="AT105" s="229"/>
      <c r="AU105" s="229"/>
      <c r="AV105" s="229"/>
      <c r="AW105" s="229"/>
      <c r="AX105" s="229"/>
    </row>
    <row r="106" spans="2:50" s="17" customFormat="1" hidden="1" x14ac:dyDescent="0.35">
      <c r="B106" s="401"/>
      <c r="C106" s="161">
        <v>2013</v>
      </c>
      <c r="D106" s="290" t="s">
        <v>52</v>
      </c>
      <c r="E106" s="290" t="s">
        <v>52</v>
      </c>
      <c r="F106" s="290" t="s">
        <v>52</v>
      </c>
      <c r="G106" s="52" t="s">
        <v>52</v>
      </c>
      <c r="H106" s="167" t="s">
        <v>52</v>
      </c>
      <c r="I106" s="60" t="s">
        <v>52</v>
      </c>
      <c r="J106" s="60" t="s">
        <v>52</v>
      </c>
      <c r="K106" s="60" t="s">
        <v>52</v>
      </c>
      <c r="L106" s="60" t="s">
        <v>52</v>
      </c>
      <c r="M106" s="60" t="s">
        <v>52</v>
      </c>
      <c r="N106" s="60" t="s">
        <v>52</v>
      </c>
      <c r="O106" s="60" t="s">
        <v>52</v>
      </c>
      <c r="P106" s="60" t="s">
        <v>52</v>
      </c>
      <c r="Q106" s="60" t="s">
        <v>52</v>
      </c>
      <c r="R106" s="60" t="s">
        <v>52</v>
      </c>
      <c r="S106" s="60" t="s">
        <v>52</v>
      </c>
      <c r="T106" s="60" t="s">
        <v>52</v>
      </c>
      <c r="U106" s="60" t="s">
        <v>52</v>
      </c>
      <c r="V106" s="60" t="s">
        <v>52</v>
      </c>
      <c r="W106" s="60" t="s">
        <v>52</v>
      </c>
      <c r="X106" s="60" t="s">
        <v>52</v>
      </c>
      <c r="Y106" s="60" t="s">
        <v>52</v>
      </c>
      <c r="Z106" s="60" t="s">
        <v>52</v>
      </c>
      <c r="AA106" s="60" t="s">
        <v>52</v>
      </c>
      <c r="AB106" s="60" t="s">
        <v>52</v>
      </c>
      <c r="AC106" s="60" t="s">
        <v>52</v>
      </c>
      <c r="AD106" s="60" t="s">
        <v>52</v>
      </c>
      <c r="AE106" s="60" t="s">
        <v>52</v>
      </c>
      <c r="AF106" s="60" t="s">
        <v>52</v>
      </c>
      <c r="AG106" s="60" t="s">
        <v>52</v>
      </c>
      <c r="AH106" s="60" t="s">
        <v>52</v>
      </c>
      <c r="AI106" s="60" t="s">
        <v>52</v>
      </c>
      <c r="AJ106" s="60" t="s">
        <v>52</v>
      </c>
      <c r="AK106" s="60" t="s">
        <v>52</v>
      </c>
      <c r="AL106" s="60" t="s">
        <v>52</v>
      </c>
      <c r="AM106" s="60" t="s">
        <v>52</v>
      </c>
      <c r="AN106" s="60" t="s">
        <v>52</v>
      </c>
      <c r="AO106" s="60" t="s">
        <v>52</v>
      </c>
      <c r="AP106" s="60" t="s">
        <v>52</v>
      </c>
      <c r="AQ106" s="41"/>
      <c r="AR106" s="37"/>
      <c r="AS106" s="19"/>
      <c r="AT106" s="19"/>
      <c r="AU106" s="19"/>
      <c r="AV106" s="19"/>
      <c r="AW106" s="19"/>
      <c r="AX106" s="19"/>
    </row>
    <row r="107" spans="2:50" s="17" customFormat="1" x14ac:dyDescent="0.35">
      <c r="B107" s="401"/>
      <c r="C107" s="161">
        <v>2014</v>
      </c>
      <c r="D107" s="290">
        <v>31</v>
      </c>
      <c r="E107" s="290">
        <v>84</v>
      </c>
      <c r="F107" s="265">
        <v>0.36904761904761907</v>
      </c>
      <c r="G107" s="33">
        <v>0.93333333333333335</v>
      </c>
      <c r="H107" s="33">
        <v>0.89655172413793105</v>
      </c>
      <c r="I107" s="33">
        <v>0.96666666666666667</v>
      </c>
      <c r="J107" s="33">
        <v>0.96666666666666667</v>
      </c>
      <c r="K107" s="33">
        <v>1</v>
      </c>
      <c r="L107" s="33">
        <v>0.62068965517241381</v>
      </c>
      <c r="M107" s="33">
        <v>0.8666666666666667</v>
      </c>
      <c r="N107" s="33">
        <v>0.93548387096774188</v>
      </c>
      <c r="O107" s="33">
        <v>0.77419354838709675</v>
      </c>
      <c r="P107" s="33">
        <v>0.90322580645161288</v>
      </c>
      <c r="Q107" s="33">
        <v>0.73333333333333328</v>
      </c>
      <c r="R107" s="33">
        <v>0.87096774193548387</v>
      </c>
      <c r="S107" s="33">
        <v>0.87096774193548387</v>
      </c>
      <c r="T107" s="33">
        <v>0.87096774193548387</v>
      </c>
      <c r="U107" s="33">
        <v>0.77419354838709675</v>
      </c>
      <c r="V107" s="33">
        <v>0.87096774193548387</v>
      </c>
      <c r="W107" s="33">
        <v>1</v>
      </c>
      <c r="X107" s="33">
        <v>0.91666666666666663</v>
      </c>
      <c r="Y107" s="33">
        <v>1</v>
      </c>
      <c r="Z107" s="33">
        <v>1</v>
      </c>
      <c r="AA107" s="33">
        <v>0.64516129032258063</v>
      </c>
      <c r="AB107" s="33">
        <v>0.90322580645161288</v>
      </c>
      <c r="AC107" s="33">
        <v>0.93548387096774188</v>
      </c>
      <c r="AD107" s="33">
        <v>0.80645161290322576</v>
      </c>
      <c r="AE107" s="33">
        <v>0.58620689655172409</v>
      </c>
      <c r="AF107" s="34">
        <v>0.8</v>
      </c>
      <c r="AG107" s="33">
        <v>0.75862068965517238</v>
      </c>
      <c r="AH107" s="33">
        <v>0.66666666666666663</v>
      </c>
      <c r="AI107" s="33">
        <v>0.83333333333333337</v>
      </c>
      <c r="AJ107" s="33">
        <v>0.93548387096774188</v>
      </c>
      <c r="AK107" s="33">
        <v>0.96551724137931039</v>
      </c>
      <c r="AL107" s="33">
        <v>0.7931034482758621</v>
      </c>
      <c r="AM107" s="33">
        <v>0.69230769230769229</v>
      </c>
      <c r="AN107" s="33">
        <v>0.89655172413793105</v>
      </c>
      <c r="AO107" s="33">
        <v>0.90322580645161288</v>
      </c>
      <c r="AP107" s="33">
        <v>1</v>
      </c>
      <c r="AQ107" s="343" t="s">
        <v>54</v>
      </c>
      <c r="AR107" s="344"/>
      <c r="AS107" s="344"/>
      <c r="AT107" s="345"/>
      <c r="AU107" s="19"/>
      <c r="AV107" s="19"/>
      <c r="AW107" s="19"/>
      <c r="AX107" s="19"/>
    </row>
    <row r="108" spans="2:50" s="17" customFormat="1" x14ac:dyDescent="0.35">
      <c r="B108" s="401"/>
      <c r="C108" s="161">
        <v>2015</v>
      </c>
      <c r="D108" s="290">
        <v>55</v>
      </c>
      <c r="E108" s="290">
        <v>95</v>
      </c>
      <c r="F108" s="265">
        <v>0.57894736842105265</v>
      </c>
      <c r="G108" s="33">
        <v>0.98181818181818181</v>
      </c>
      <c r="H108" s="33">
        <v>0.94444444444444442</v>
      </c>
      <c r="I108" s="33">
        <v>0.96363636363636362</v>
      </c>
      <c r="J108" s="33">
        <v>0.94545454545454544</v>
      </c>
      <c r="K108" s="33">
        <v>0.94545454545454544</v>
      </c>
      <c r="L108" s="33">
        <v>0.62962962962962965</v>
      </c>
      <c r="M108" s="33">
        <v>0.92727272727272725</v>
      </c>
      <c r="N108" s="33">
        <v>0.94444444444444442</v>
      </c>
      <c r="O108" s="33">
        <v>0.78181818181818186</v>
      </c>
      <c r="P108" s="33">
        <v>0.90909090909090906</v>
      </c>
      <c r="Q108" s="33">
        <v>0.78181818181818186</v>
      </c>
      <c r="R108" s="33">
        <v>0.96363636363636362</v>
      </c>
      <c r="S108" s="33">
        <v>0.89090909090909087</v>
      </c>
      <c r="T108" s="33">
        <v>0.90909090909090906</v>
      </c>
      <c r="U108" s="33">
        <v>0.81818181818181823</v>
      </c>
      <c r="V108" s="33">
        <v>0.96363636363636362</v>
      </c>
      <c r="W108" s="33">
        <v>0.83333333333333337</v>
      </c>
      <c r="X108" s="33">
        <v>0.6</v>
      </c>
      <c r="Y108" s="33">
        <v>0.6</v>
      </c>
      <c r="Z108" s="33">
        <v>0.55555555555555558</v>
      </c>
      <c r="AA108" s="33">
        <v>0.74545454545454548</v>
      </c>
      <c r="AB108" s="33">
        <v>0.94545454545454544</v>
      </c>
      <c r="AC108" s="33">
        <v>0.96363636363636362</v>
      </c>
      <c r="AD108" s="33">
        <v>0.96363636363636362</v>
      </c>
      <c r="AE108" s="33">
        <v>0.62962962962962965</v>
      </c>
      <c r="AF108" s="33">
        <v>0.7592592592592593</v>
      </c>
      <c r="AG108" s="33">
        <v>0.7407407407407407</v>
      </c>
      <c r="AH108" s="33">
        <v>0.7021276595744681</v>
      </c>
      <c r="AI108" s="33">
        <v>0.66666666666666663</v>
      </c>
      <c r="AJ108" s="33">
        <v>0.90909090909090906</v>
      </c>
      <c r="AK108" s="33">
        <v>0.87272727272727268</v>
      </c>
      <c r="AL108" s="33">
        <v>0.90196078431372551</v>
      </c>
      <c r="AM108" s="33">
        <v>0.76923076923076927</v>
      </c>
      <c r="AN108" s="33">
        <v>0.84905660377358494</v>
      </c>
      <c r="AO108" s="33">
        <v>0.92592592592592593</v>
      </c>
      <c r="AP108" s="33">
        <v>0.96363636363636362</v>
      </c>
      <c r="AQ108" s="346"/>
      <c r="AR108" s="347"/>
      <c r="AS108" s="347"/>
      <c r="AT108" s="348"/>
      <c r="AU108" s="19"/>
      <c r="AV108" s="19"/>
      <c r="AW108" s="19"/>
      <c r="AX108" s="19"/>
    </row>
    <row r="109" spans="2:50" s="236" customFormat="1" x14ac:dyDescent="0.35">
      <c r="B109" s="401"/>
      <c r="C109" s="243">
        <v>2016</v>
      </c>
      <c r="D109" s="205">
        <v>43</v>
      </c>
      <c r="E109" s="290">
        <v>126</v>
      </c>
      <c r="F109" s="267">
        <v>0.34126984126984128</v>
      </c>
      <c r="G109" s="210">
        <v>0.93023255813953487</v>
      </c>
      <c r="H109" s="210">
        <v>0.97674418604651159</v>
      </c>
      <c r="I109" s="210">
        <v>0.95348837209302328</v>
      </c>
      <c r="J109" s="210">
        <v>1</v>
      </c>
      <c r="K109" s="210">
        <v>0.88372093023255816</v>
      </c>
      <c r="L109" s="210">
        <v>0.7441860465116279</v>
      </c>
      <c r="M109" s="210">
        <v>0.86046511627906974</v>
      </c>
      <c r="N109" s="210">
        <v>0.95348837209302328</v>
      </c>
      <c r="O109" s="210">
        <v>0.79069767441860461</v>
      </c>
      <c r="P109" s="210">
        <v>0.97674418604651159</v>
      </c>
      <c r="Q109" s="210">
        <v>0.81395348837209303</v>
      </c>
      <c r="R109" s="210">
        <v>0.86046511627906974</v>
      </c>
      <c r="S109" s="210">
        <v>0.81395348837209303</v>
      </c>
      <c r="T109" s="210">
        <v>0.8571428571428571</v>
      </c>
      <c r="U109" s="210">
        <v>0.79069767441860461</v>
      </c>
      <c r="V109" s="210">
        <v>0.95121951219512191</v>
      </c>
      <c r="W109" s="210">
        <v>0.72</v>
      </c>
      <c r="X109" s="210">
        <v>0.7142857142857143</v>
      </c>
      <c r="Y109" s="210">
        <v>0.8</v>
      </c>
      <c r="Z109" s="210">
        <v>0.78947368421052633</v>
      </c>
      <c r="AA109" s="210">
        <v>0.7441860465116279</v>
      </c>
      <c r="AB109" s="210">
        <v>0.88095238095238093</v>
      </c>
      <c r="AC109" s="210">
        <v>0.95348837209302328</v>
      </c>
      <c r="AD109" s="210">
        <v>0.90697674418604646</v>
      </c>
      <c r="AE109" s="210">
        <v>0.68292682926829273</v>
      </c>
      <c r="AF109" s="210">
        <v>0.75609756097560976</v>
      </c>
      <c r="AG109" s="210">
        <v>0.73170731707317072</v>
      </c>
      <c r="AH109" s="210">
        <v>0.63157894736842102</v>
      </c>
      <c r="AI109" s="210">
        <v>0.65625</v>
      </c>
      <c r="AJ109" s="210">
        <v>0.86046511627906974</v>
      </c>
      <c r="AK109" s="210">
        <v>0.83720930232558144</v>
      </c>
      <c r="AL109" s="210">
        <v>0.87804878048780488</v>
      </c>
      <c r="AM109" s="210">
        <v>0.87804878048780488</v>
      </c>
      <c r="AN109" s="210">
        <v>0.83720930232558144</v>
      </c>
      <c r="AO109" s="210">
        <v>0.90697674418604646</v>
      </c>
      <c r="AP109" s="210">
        <v>0.97674418604651159</v>
      </c>
      <c r="AQ109" s="346"/>
      <c r="AR109" s="347"/>
      <c r="AS109" s="347"/>
      <c r="AT109" s="348"/>
      <c r="AU109" s="124"/>
      <c r="AV109" s="124"/>
      <c r="AW109" s="124"/>
      <c r="AX109" s="124"/>
    </row>
    <row r="110" spans="2:50" s="236" customFormat="1" x14ac:dyDescent="0.35">
      <c r="B110" s="401"/>
      <c r="C110" s="243">
        <v>2017</v>
      </c>
      <c r="D110" s="205">
        <v>46</v>
      </c>
      <c r="E110" s="290">
        <v>154</v>
      </c>
      <c r="F110" s="267">
        <v>0.29870129870129869</v>
      </c>
      <c r="G110" s="210">
        <v>0.89130434782608692</v>
      </c>
      <c r="H110" s="210">
        <v>0.89130434782608692</v>
      </c>
      <c r="I110" s="210">
        <v>0.95652173913043481</v>
      </c>
      <c r="J110" s="210">
        <v>0.93478260869565222</v>
      </c>
      <c r="K110" s="210">
        <v>0.91304347826086951</v>
      </c>
      <c r="L110" s="210">
        <v>0.63043478260869568</v>
      </c>
      <c r="M110" s="210">
        <v>0.82608695652173914</v>
      </c>
      <c r="N110" s="210">
        <v>0.84444444444444444</v>
      </c>
      <c r="O110" s="210">
        <v>0.80434782608695654</v>
      </c>
      <c r="P110" s="210">
        <v>0.91304347826086951</v>
      </c>
      <c r="Q110" s="210">
        <v>0.69565217391304346</v>
      </c>
      <c r="R110" s="210">
        <v>0.78260869565217395</v>
      </c>
      <c r="S110" s="210">
        <v>0.75555555555555554</v>
      </c>
      <c r="T110" s="210">
        <v>0.75555555555555554</v>
      </c>
      <c r="U110" s="210">
        <v>0.68888888888888888</v>
      </c>
      <c r="V110" s="210">
        <v>0.84090909090909094</v>
      </c>
      <c r="W110" s="210">
        <v>0.70833333333333337</v>
      </c>
      <c r="X110" s="210">
        <v>0.5</v>
      </c>
      <c r="Y110" s="210">
        <v>0.66666666666666663</v>
      </c>
      <c r="Z110" s="210">
        <v>0.55000000000000004</v>
      </c>
      <c r="AA110" s="210">
        <v>0.58695652173913049</v>
      </c>
      <c r="AB110" s="210">
        <v>0.82222222222222219</v>
      </c>
      <c r="AC110" s="210">
        <v>0.84782608695652173</v>
      </c>
      <c r="AD110" s="210">
        <v>0.84782608695652173</v>
      </c>
      <c r="AE110" s="210">
        <v>0.55555555555555558</v>
      </c>
      <c r="AF110" s="210">
        <v>0.68181818181818177</v>
      </c>
      <c r="AG110" s="210">
        <v>0.68181818181818177</v>
      </c>
      <c r="AH110" s="210">
        <v>0.70731707317073167</v>
      </c>
      <c r="AI110" s="210">
        <v>0.54285714285714282</v>
      </c>
      <c r="AJ110" s="210">
        <v>0.84090909090909094</v>
      </c>
      <c r="AK110" s="210">
        <v>0.79545454545454541</v>
      </c>
      <c r="AL110" s="210">
        <v>0.72727272727272729</v>
      </c>
      <c r="AM110" s="210">
        <v>0.69767441860465118</v>
      </c>
      <c r="AN110" s="210">
        <v>0.73333333333333328</v>
      </c>
      <c r="AO110" s="210">
        <v>0.89130434782608692</v>
      </c>
      <c r="AP110" s="210">
        <v>0.89130434782608692</v>
      </c>
      <c r="AQ110" s="349"/>
      <c r="AR110" s="350"/>
      <c r="AS110" s="350"/>
      <c r="AT110" s="351"/>
      <c r="AU110" s="124"/>
      <c r="AV110" s="124"/>
      <c r="AW110" s="124"/>
      <c r="AX110" s="124"/>
    </row>
    <row r="111" spans="2:50" s="236" customFormat="1" x14ac:dyDescent="0.35">
      <c r="B111" s="401"/>
      <c r="C111" s="263">
        <v>2018</v>
      </c>
      <c r="D111" s="205">
        <v>20</v>
      </c>
      <c r="E111" s="290">
        <v>111</v>
      </c>
      <c r="F111" s="266">
        <v>0.18018018018018017</v>
      </c>
      <c r="G111" s="303">
        <v>0.6</v>
      </c>
      <c r="H111" s="303">
        <v>0.8</v>
      </c>
      <c r="I111" s="303">
        <v>0.9</v>
      </c>
      <c r="J111" s="303">
        <v>0.9</v>
      </c>
      <c r="K111" s="303">
        <v>0.7</v>
      </c>
      <c r="L111" s="303">
        <v>0.47368421052631576</v>
      </c>
      <c r="M111" s="303">
        <v>0.5</v>
      </c>
      <c r="N111" s="303">
        <v>0.55000000000000004</v>
      </c>
      <c r="O111" s="303">
        <v>0.5</v>
      </c>
      <c r="P111" s="303">
        <v>0.65</v>
      </c>
      <c r="Q111" s="303">
        <v>0.65</v>
      </c>
      <c r="R111" s="303">
        <v>0.6</v>
      </c>
      <c r="S111" s="303">
        <v>0.4</v>
      </c>
      <c r="T111" s="303">
        <v>0.52631578947368418</v>
      </c>
      <c r="U111" s="303">
        <v>0.52631578947368418</v>
      </c>
      <c r="V111" s="303">
        <v>0.52631578947368418</v>
      </c>
      <c r="W111" s="303">
        <v>0.66666666666666663</v>
      </c>
      <c r="X111" s="303">
        <v>0.375</v>
      </c>
      <c r="Y111" s="303">
        <v>0.52631578947368418</v>
      </c>
      <c r="Z111" s="303">
        <v>0.42857142857142855</v>
      </c>
      <c r="AA111" s="303">
        <v>0.78947368421052633</v>
      </c>
      <c r="AB111" s="303">
        <v>0.73684210526315785</v>
      </c>
      <c r="AC111" s="303">
        <v>0.55000000000000004</v>
      </c>
      <c r="AD111" s="303">
        <v>0.4</v>
      </c>
      <c r="AE111" s="303">
        <v>0.42105263157894735</v>
      </c>
      <c r="AF111" s="303">
        <v>0.88888888888888884</v>
      </c>
      <c r="AG111" s="303">
        <v>0.89473684210526316</v>
      </c>
      <c r="AH111" s="303">
        <v>0.88235294117647056</v>
      </c>
      <c r="AI111" s="303">
        <v>0.8</v>
      </c>
      <c r="AJ111" s="303">
        <v>0.5</v>
      </c>
      <c r="AK111" s="303">
        <v>0.5</v>
      </c>
      <c r="AL111" s="303">
        <v>0.6</v>
      </c>
      <c r="AM111" s="303">
        <v>0.42105263157894735</v>
      </c>
      <c r="AN111" s="303">
        <v>0.57894736842105265</v>
      </c>
      <c r="AO111" s="303">
        <v>0.7</v>
      </c>
      <c r="AP111" s="303">
        <v>0.6</v>
      </c>
      <c r="AQ111" s="210">
        <v>0.89473684210526316</v>
      </c>
      <c r="AR111" s="210">
        <v>0.94736842105263153</v>
      </c>
      <c r="AS111" s="210">
        <v>0.78947368421052633</v>
      </c>
      <c r="AT111" s="210">
        <v>0</v>
      </c>
      <c r="AU111" s="124"/>
      <c r="AV111" s="124"/>
      <c r="AW111" s="124"/>
      <c r="AX111" s="124"/>
    </row>
    <row r="112" spans="2:50" s="236" customFormat="1" x14ac:dyDescent="0.35">
      <c r="B112" s="401"/>
      <c r="C112" s="263">
        <v>2019</v>
      </c>
      <c r="D112" s="205">
        <v>32</v>
      </c>
      <c r="E112" s="290">
        <v>99</v>
      </c>
      <c r="F112" s="266">
        <f>D112/E112</f>
        <v>0.32323232323232326</v>
      </c>
      <c r="G112" s="303">
        <v>0.8125</v>
      </c>
      <c r="H112" s="303">
        <v>0.875</v>
      </c>
      <c r="I112" s="303">
        <v>0.875</v>
      </c>
      <c r="J112" s="303">
        <v>0.84375</v>
      </c>
      <c r="K112" s="303">
        <v>0.84375</v>
      </c>
      <c r="L112" s="303">
        <v>0.38709677419354838</v>
      </c>
      <c r="M112" s="303">
        <v>0.53125</v>
      </c>
      <c r="N112" s="303">
        <v>0.66666666666666663</v>
      </c>
      <c r="O112" s="303">
        <v>0.43333333333333335</v>
      </c>
      <c r="P112" s="303">
        <v>0.84375</v>
      </c>
      <c r="Q112" s="303">
        <v>0.5625</v>
      </c>
      <c r="R112" s="303">
        <v>0.58064516129032262</v>
      </c>
      <c r="S112" s="303">
        <v>0.625</v>
      </c>
      <c r="T112" s="303">
        <v>0.5625</v>
      </c>
      <c r="U112" s="303">
        <v>0.5625</v>
      </c>
      <c r="V112" s="303">
        <v>0.59375</v>
      </c>
      <c r="W112" s="303">
        <v>0.69230769230769229</v>
      </c>
      <c r="X112" s="303">
        <v>0.2</v>
      </c>
      <c r="Y112" s="303">
        <v>0.625</v>
      </c>
      <c r="Z112" s="303">
        <v>0.375</v>
      </c>
      <c r="AA112" s="303">
        <v>0.6875</v>
      </c>
      <c r="AB112" s="303">
        <v>0.75</v>
      </c>
      <c r="AC112" s="303">
        <v>0.65625</v>
      </c>
      <c r="AD112" s="303">
        <v>0.59375</v>
      </c>
      <c r="AE112" s="303">
        <v>0.45161290322580644</v>
      </c>
      <c r="AF112" s="303">
        <v>0.9</v>
      </c>
      <c r="AG112" s="303">
        <v>0.77419354838709675</v>
      </c>
      <c r="AH112" s="303">
        <v>0.66666666666666663</v>
      </c>
      <c r="AI112" s="303">
        <v>0.64</v>
      </c>
      <c r="AJ112" s="303">
        <v>0.8125</v>
      </c>
      <c r="AK112" s="303">
        <v>0.7</v>
      </c>
      <c r="AL112" s="303">
        <v>0.84375</v>
      </c>
      <c r="AM112" s="303">
        <v>0.65517241379310343</v>
      </c>
      <c r="AN112" s="303">
        <v>0.70967741935483875</v>
      </c>
      <c r="AO112" s="303">
        <v>0.74193548387096775</v>
      </c>
      <c r="AP112" s="303">
        <v>0.75</v>
      </c>
      <c r="AQ112" s="210">
        <v>0.84375</v>
      </c>
      <c r="AR112" s="210">
        <v>0.83333333333333337</v>
      </c>
      <c r="AS112" s="210">
        <v>0.70967741935483875</v>
      </c>
      <c r="AT112" s="210" t="s">
        <v>52</v>
      </c>
      <c r="AU112" s="124"/>
      <c r="AV112" s="124"/>
      <c r="AW112" s="124"/>
      <c r="AX112" s="124"/>
    </row>
    <row r="113" spans="2:50" s="236" customFormat="1" x14ac:dyDescent="0.35">
      <c r="B113" s="401"/>
      <c r="C113" s="263">
        <v>2020</v>
      </c>
      <c r="D113" s="205">
        <v>7</v>
      </c>
      <c r="E113" s="290">
        <v>62</v>
      </c>
      <c r="F113" s="266">
        <f>D113/E113</f>
        <v>0.11290322580645161</v>
      </c>
      <c r="G113" s="303">
        <v>0.42859999999999998</v>
      </c>
      <c r="H113" s="303">
        <v>0.71399999999999997</v>
      </c>
      <c r="I113" s="303">
        <v>0.85699999999999998</v>
      </c>
      <c r="J113" s="303">
        <v>0.71399999999999997</v>
      </c>
      <c r="K113" s="303">
        <v>0.57099999999999995</v>
      </c>
      <c r="L113" s="303">
        <v>0.28570000000000001</v>
      </c>
      <c r="M113" s="303">
        <v>0.57099999999999995</v>
      </c>
      <c r="N113" s="303">
        <v>0.42859999999999998</v>
      </c>
      <c r="O113" s="303">
        <v>0.66669999999999996</v>
      </c>
      <c r="P113" s="303">
        <v>0.83299999999999996</v>
      </c>
      <c r="Q113" s="303">
        <v>0.5</v>
      </c>
      <c r="R113" s="303">
        <v>0.57099999999999995</v>
      </c>
      <c r="S113" s="303">
        <v>0.71399999999999997</v>
      </c>
      <c r="T113" s="303">
        <v>0.71399999999999997</v>
      </c>
      <c r="U113" s="303">
        <v>0.28570000000000001</v>
      </c>
      <c r="V113" s="303">
        <v>0.5</v>
      </c>
      <c r="W113" s="303">
        <v>0.5</v>
      </c>
      <c r="X113" s="303">
        <v>0.16669999999999999</v>
      </c>
      <c r="Y113" s="303">
        <v>0.33329999999999999</v>
      </c>
      <c r="Z113" s="303">
        <v>0.33300000000000002</v>
      </c>
      <c r="AA113" s="303">
        <v>0.42857000000000001</v>
      </c>
      <c r="AB113" s="303">
        <v>0.85699999999999998</v>
      </c>
      <c r="AC113" s="303">
        <v>0.42857000000000001</v>
      </c>
      <c r="AD113" s="303">
        <v>0.57099999999999995</v>
      </c>
      <c r="AE113" s="303">
        <v>0.28570000000000001</v>
      </c>
      <c r="AF113" s="303">
        <v>0.5</v>
      </c>
      <c r="AG113" s="303">
        <v>0.5</v>
      </c>
      <c r="AH113" s="303">
        <v>0.5</v>
      </c>
      <c r="AI113" s="303">
        <v>0.4</v>
      </c>
      <c r="AJ113" s="303">
        <v>0.57099999999999995</v>
      </c>
      <c r="AK113" s="303">
        <v>0.71399999999999997</v>
      </c>
      <c r="AL113" s="303">
        <v>0.85699999999999998</v>
      </c>
      <c r="AM113" s="303">
        <v>0.57099999999999995</v>
      </c>
      <c r="AN113" s="303">
        <v>0.85699999999999998</v>
      </c>
      <c r="AO113" s="303">
        <v>0.57099999999999995</v>
      </c>
      <c r="AP113" s="303">
        <v>0.57099999999999995</v>
      </c>
      <c r="AQ113" s="210">
        <v>0.71399999999999997</v>
      </c>
      <c r="AR113" s="210">
        <v>0.57099999999999995</v>
      </c>
      <c r="AS113" s="210">
        <v>0.57099999999999995</v>
      </c>
      <c r="AT113" s="210" t="s">
        <v>52</v>
      </c>
      <c r="AU113" s="124"/>
      <c r="AV113" s="124"/>
      <c r="AW113" s="124"/>
      <c r="AX113" s="124"/>
    </row>
    <row r="114" spans="2:50" s="17" customFormat="1" ht="14.5" customHeight="1" x14ac:dyDescent="0.35">
      <c r="B114" s="402"/>
      <c r="C114" s="398" t="s">
        <v>159</v>
      </c>
      <c r="D114" s="398"/>
      <c r="E114" s="398"/>
      <c r="F114" s="398"/>
      <c r="G114" s="33">
        <f>G113-G112</f>
        <v>-0.38390000000000002</v>
      </c>
      <c r="H114" s="33">
        <f t="shared" ref="H114:AS114" si="8">H113-H112</f>
        <v>-0.16100000000000003</v>
      </c>
      <c r="I114" s="33">
        <f t="shared" si="8"/>
        <v>-1.8000000000000016E-2</v>
      </c>
      <c r="J114" s="33">
        <f t="shared" si="8"/>
        <v>-0.12975000000000003</v>
      </c>
      <c r="K114" s="33">
        <f t="shared" si="8"/>
        <v>-0.27275000000000005</v>
      </c>
      <c r="L114" s="33">
        <f t="shared" si="8"/>
        <v>-0.10139677419354837</v>
      </c>
      <c r="M114" s="33">
        <f t="shared" si="8"/>
        <v>3.9749999999999952E-2</v>
      </c>
      <c r="N114" s="33">
        <f t="shared" si="8"/>
        <v>-0.23806666666666665</v>
      </c>
      <c r="O114" s="33">
        <f t="shared" si="8"/>
        <v>0.23336666666666661</v>
      </c>
      <c r="P114" s="33">
        <f t="shared" si="8"/>
        <v>-1.0750000000000037E-2</v>
      </c>
      <c r="Q114" s="33">
        <f t="shared" si="8"/>
        <v>-6.25E-2</v>
      </c>
      <c r="R114" s="33">
        <f t="shared" si="8"/>
        <v>-9.645161290322668E-3</v>
      </c>
      <c r="S114" s="33">
        <f t="shared" si="8"/>
        <v>8.8999999999999968E-2</v>
      </c>
      <c r="T114" s="33">
        <f t="shared" si="8"/>
        <v>0.15149999999999997</v>
      </c>
      <c r="U114" s="33">
        <f t="shared" si="8"/>
        <v>-0.27679999999999999</v>
      </c>
      <c r="V114" s="33">
        <f t="shared" si="8"/>
        <v>-9.375E-2</v>
      </c>
      <c r="W114" s="33">
        <f t="shared" si="8"/>
        <v>-0.19230769230769229</v>
      </c>
      <c r="X114" s="33">
        <f t="shared" si="8"/>
        <v>-3.3300000000000024E-2</v>
      </c>
      <c r="Y114" s="33">
        <f t="shared" si="8"/>
        <v>-0.29170000000000001</v>
      </c>
      <c r="Z114" s="33">
        <f t="shared" si="8"/>
        <v>-4.1999999999999982E-2</v>
      </c>
      <c r="AA114" s="33">
        <f t="shared" si="8"/>
        <v>-0.25892999999999999</v>
      </c>
      <c r="AB114" s="33">
        <f t="shared" si="8"/>
        <v>0.10699999999999998</v>
      </c>
      <c r="AC114" s="33">
        <f t="shared" si="8"/>
        <v>-0.22767999999999999</v>
      </c>
      <c r="AD114" s="33">
        <f t="shared" si="8"/>
        <v>-2.2750000000000048E-2</v>
      </c>
      <c r="AE114" s="33">
        <f t="shared" si="8"/>
        <v>-0.16591290322580643</v>
      </c>
      <c r="AF114" s="33">
        <f t="shared" si="8"/>
        <v>-0.4</v>
      </c>
      <c r="AG114" s="33">
        <f t="shared" si="8"/>
        <v>-0.27419354838709675</v>
      </c>
      <c r="AH114" s="33">
        <f t="shared" si="8"/>
        <v>-0.16666666666666663</v>
      </c>
      <c r="AI114" s="33">
        <f t="shared" si="8"/>
        <v>-0.24</v>
      </c>
      <c r="AJ114" s="33">
        <f t="shared" si="8"/>
        <v>-0.24150000000000005</v>
      </c>
      <c r="AK114" s="33">
        <f t="shared" si="8"/>
        <v>1.4000000000000012E-2</v>
      </c>
      <c r="AL114" s="33">
        <f t="shared" si="8"/>
        <v>1.3249999999999984E-2</v>
      </c>
      <c r="AM114" s="33">
        <f t="shared" si="8"/>
        <v>-8.4172413793103473E-2</v>
      </c>
      <c r="AN114" s="33">
        <f t="shared" si="8"/>
        <v>0.14732258064516124</v>
      </c>
      <c r="AO114" s="33">
        <f t="shared" si="8"/>
        <v>-0.1709354838709678</v>
      </c>
      <c r="AP114" s="33">
        <f t="shared" si="8"/>
        <v>-0.17900000000000005</v>
      </c>
      <c r="AQ114" s="33">
        <f t="shared" si="8"/>
        <v>-0.12975000000000003</v>
      </c>
      <c r="AR114" s="33">
        <f t="shared" si="8"/>
        <v>-0.26233333333333342</v>
      </c>
      <c r="AS114" s="33">
        <f t="shared" si="8"/>
        <v>-0.13867741935483879</v>
      </c>
      <c r="AT114" s="210" t="s">
        <v>52</v>
      </c>
      <c r="AU114" s="19"/>
      <c r="AV114" s="19"/>
      <c r="AW114" s="19"/>
      <c r="AX114" s="19"/>
    </row>
    <row r="115" spans="2:50" s="40" customFormat="1" ht="14.5" customHeight="1" x14ac:dyDescent="0.35">
      <c r="B115" s="203"/>
      <c r="C115" s="50"/>
      <c r="D115" s="50"/>
      <c r="E115" s="50"/>
      <c r="F115" s="5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21"/>
      <c r="AS115" s="26"/>
      <c r="AT115" s="26"/>
      <c r="AU115" s="26"/>
      <c r="AV115" s="26"/>
      <c r="AW115" s="26"/>
      <c r="AX115" s="26"/>
    </row>
    <row r="116" spans="2:50" s="17" customFormat="1" ht="14.5" hidden="1" customHeight="1" x14ac:dyDescent="0.35">
      <c r="B116" s="226"/>
      <c r="C116" s="161">
        <v>2011</v>
      </c>
      <c r="D116" s="204" t="s">
        <v>52</v>
      </c>
      <c r="E116" s="204"/>
      <c r="F116" s="204" t="s">
        <v>52</v>
      </c>
      <c r="G116" s="60" t="s">
        <v>52</v>
      </c>
      <c r="H116" s="60" t="s">
        <v>52</v>
      </c>
      <c r="I116" s="60" t="s">
        <v>52</v>
      </c>
      <c r="J116" s="60" t="s">
        <v>52</v>
      </c>
      <c r="K116" s="60" t="s">
        <v>52</v>
      </c>
      <c r="L116" s="60" t="s">
        <v>52</v>
      </c>
      <c r="M116" s="60" t="s">
        <v>52</v>
      </c>
      <c r="N116" s="60" t="s">
        <v>52</v>
      </c>
      <c r="O116" s="60" t="s">
        <v>52</v>
      </c>
      <c r="P116" s="60" t="s">
        <v>52</v>
      </c>
      <c r="Q116" s="60" t="s">
        <v>52</v>
      </c>
      <c r="R116" s="60" t="s">
        <v>52</v>
      </c>
      <c r="S116" s="60" t="s">
        <v>52</v>
      </c>
      <c r="T116" s="60" t="s">
        <v>52</v>
      </c>
      <c r="U116" s="60" t="s">
        <v>52</v>
      </c>
      <c r="V116" s="60" t="s">
        <v>52</v>
      </c>
      <c r="W116" s="60" t="s">
        <v>52</v>
      </c>
      <c r="X116" s="60" t="s">
        <v>52</v>
      </c>
      <c r="Y116" s="60" t="s">
        <v>52</v>
      </c>
      <c r="Z116" s="60" t="s">
        <v>52</v>
      </c>
      <c r="AA116" s="60" t="s">
        <v>52</v>
      </c>
      <c r="AB116" s="60" t="s">
        <v>52</v>
      </c>
      <c r="AC116" s="60" t="s">
        <v>52</v>
      </c>
      <c r="AD116" s="60" t="s">
        <v>52</v>
      </c>
      <c r="AE116" s="60" t="s">
        <v>52</v>
      </c>
      <c r="AF116" s="60" t="s">
        <v>52</v>
      </c>
      <c r="AG116" s="60" t="s">
        <v>52</v>
      </c>
      <c r="AH116" s="60" t="s">
        <v>52</v>
      </c>
      <c r="AI116" s="60" t="s">
        <v>52</v>
      </c>
      <c r="AJ116" s="60" t="s">
        <v>52</v>
      </c>
      <c r="AK116" s="60" t="s">
        <v>52</v>
      </c>
      <c r="AL116" s="60" t="s">
        <v>52</v>
      </c>
      <c r="AM116" s="60" t="s">
        <v>52</v>
      </c>
      <c r="AN116" s="60" t="s">
        <v>52</v>
      </c>
      <c r="AO116" s="60" t="s">
        <v>52</v>
      </c>
      <c r="AP116" s="60" t="s">
        <v>52</v>
      </c>
      <c r="AQ116" s="47"/>
      <c r="AR116" s="37"/>
      <c r="AS116" s="19"/>
      <c r="AT116" s="19"/>
      <c r="AU116" s="19"/>
      <c r="AV116" s="19"/>
      <c r="AW116" s="19"/>
      <c r="AX116" s="19"/>
    </row>
    <row r="117" spans="2:50" s="215" customFormat="1" hidden="1" x14ac:dyDescent="0.35">
      <c r="B117" s="400" t="s">
        <v>99</v>
      </c>
      <c r="C117" s="325">
        <v>2012</v>
      </c>
      <c r="D117" s="204" t="s">
        <v>52</v>
      </c>
      <c r="E117" s="204"/>
      <c r="F117" s="204" t="s">
        <v>52</v>
      </c>
      <c r="G117" s="60" t="s">
        <v>52</v>
      </c>
      <c r="H117" s="60" t="s">
        <v>52</v>
      </c>
      <c r="I117" s="60" t="s">
        <v>52</v>
      </c>
      <c r="J117" s="60" t="s">
        <v>52</v>
      </c>
      <c r="K117" s="60" t="s">
        <v>52</v>
      </c>
      <c r="L117" s="60" t="s">
        <v>52</v>
      </c>
      <c r="M117" s="60" t="s">
        <v>52</v>
      </c>
      <c r="N117" s="60" t="s">
        <v>52</v>
      </c>
      <c r="O117" s="60" t="s">
        <v>52</v>
      </c>
      <c r="P117" s="60" t="s">
        <v>52</v>
      </c>
      <c r="Q117" s="60" t="s">
        <v>52</v>
      </c>
      <c r="R117" s="60" t="s">
        <v>52</v>
      </c>
      <c r="S117" s="60" t="s">
        <v>52</v>
      </c>
      <c r="T117" s="60" t="s">
        <v>52</v>
      </c>
      <c r="U117" s="60" t="s">
        <v>52</v>
      </c>
      <c r="V117" s="60" t="s">
        <v>52</v>
      </c>
      <c r="W117" s="60" t="s">
        <v>52</v>
      </c>
      <c r="X117" s="60" t="s">
        <v>52</v>
      </c>
      <c r="Y117" s="60" t="s">
        <v>52</v>
      </c>
      <c r="Z117" s="60" t="s">
        <v>52</v>
      </c>
      <c r="AA117" s="60" t="s">
        <v>52</v>
      </c>
      <c r="AB117" s="60" t="s">
        <v>52</v>
      </c>
      <c r="AC117" s="60" t="s">
        <v>52</v>
      </c>
      <c r="AD117" s="60" t="s">
        <v>52</v>
      </c>
      <c r="AE117" s="60" t="s">
        <v>52</v>
      </c>
      <c r="AF117" s="60" t="s">
        <v>52</v>
      </c>
      <c r="AG117" s="60" t="s">
        <v>52</v>
      </c>
      <c r="AH117" s="60" t="s">
        <v>52</v>
      </c>
      <c r="AI117" s="60" t="s">
        <v>52</v>
      </c>
      <c r="AJ117" s="60" t="s">
        <v>52</v>
      </c>
      <c r="AK117" s="60" t="s">
        <v>52</v>
      </c>
      <c r="AL117" s="60" t="s">
        <v>52</v>
      </c>
      <c r="AM117" s="60" t="s">
        <v>52</v>
      </c>
      <c r="AN117" s="60" t="s">
        <v>52</v>
      </c>
      <c r="AO117" s="60" t="s">
        <v>52</v>
      </c>
      <c r="AP117" s="60" t="s">
        <v>52</v>
      </c>
      <c r="AQ117" s="231"/>
      <c r="AR117" s="9"/>
      <c r="AS117" s="229"/>
      <c r="AT117" s="229"/>
      <c r="AU117" s="229"/>
      <c r="AV117" s="229"/>
      <c r="AW117" s="229"/>
      <c r="AX117" s="229"/>
    </row>
    <row r="118" spans="2:50" s="17" customFormat="1" ht="13.5" hidden="1" customHeight="1" x14ac:dyDescent="0.35">
      <c r="B118" s="401"/>
      <c r="C118" s="161">
        <v>2013</v>
      </c>
      <c r="D118" s="204" t="s">
        <v>52</v>
      </c>
      <c r="E118" s="204" t="s">
        <v>52</v>
      </c>
      <c r="F118" s="204" t="s">
        <v>52</v>
      </c>
      <c r="G118" s="60" t="s">
        <v>52</v>
      </c>
      <c r="H118" s="60" t="s">
        <v>52</v>
      </c>
      <c r="I118" s="60" t="s">
        <v>52</v>
      </c>
      <c r="J118" s="60" t="s">
        <v>52</v>
      </c>
      <c r="K118" s="60" t="s">
        <v>52</v>
      </c>
      <c r="L118" s="60" t="s">
        <v>52</v>
      </c>
      <c r="M118" s="60" t="s">
        <v>52</v>
      </c>
      <c r="N118" s="60" t="s">
        <v>52</v>
      </c>
      <c r="O118" s="60" t="s">
        <v>52</v>
      </c>
      <c r="P118" s="60" t="s">
        <v>52</v>
      </c>
      <c r="Q118" s="60" t="s">
        <v>52</v>
      </c>
      <c r="R118" s="60" t="s">
        <v>52</v>
      </c>
      <c r="S118" s="60" t="s">
        <v>52</v>
      </c>
      <c r="T118" s="60" t="s">
        <v>52</v>
      </c>
      <c r="U118" s="60" t="s">
        <v>52</v>
      </c>
      <c r="V118" s="60" t="s">
        <v>52</v>
      </c>
      <c r="W118" s="60" t="s">
        <v>52</v>
      </c>
      <c r="X118" s="60" t="s">
        <v>52</v>
      </c>
      <c r="Y118" s="60" t="s">
        <v>52</v>
      </c>
      <c r="Z118" s="60" t="s">
        <v>52</v>
      </c>
      <c r="AA118" s="60" t="s">
        <v>52</v>
      </c>
      <c r="AB118" s="60" t="s">
        <v>52</v>
      </c>
      <c r="AC118" s="60" t="s">
        <v>52</v>
      </c>
      <c r="AD118" s="60" t="s">
        <v>52</v>
      </c>
      <c r="AE118" s="60" t="s">
        <v>52</v>
      </c>
      <c r="AF118" s="60" t="s">
        <v>52</v>
      </c>
      <c r="AG118" s="60" t="s">
        <v>52</v>
      </c>
      <c r="AH118" s="60" t="s">
        <v>52</v>
      </c>
      <c r="AI118" s="60" t="s">
        <v>52</v>
      </c>
      <c r="AJ118" s="60" t="s">
        <v>52</v>
      </c>
      <c r="AK118" s="60" t="s">
        <v>52</v>
      </c>
      <c r="AL118" s="60" t="s">
        <v>52</v>
      </c>
      <c r="AM118" s="60" t="s">
        <v>52</v>
      </c>
      <c r="AN118" s="60" t="s">
        <v>52</v>
      </c>
      <c r="AO118" s="60" t="s">
        <v>52</v>
      </c>
      <c r="AP118" s="60" t="s">
        <v>52</v>
      </c>
      <c r="AQ118" s="41"/>
      <c r="AR118" s="37"/>
      <c r="AS118" s="19"/>
      <c r="AT118" s="19"/>
      <c r="AU118" s="19"/>
      <c r="AV118" s="19"/>
      <c r="AW118" s="19"/>
      <c r="AX118" s="19"/>
    </row>
    <row r="119" spans="2:50" s="17" customFormat="1" x14ac:dyDescent="0.35">
      <c r="B119" s="401"/>
      <c r="C119" s="161">
        <v>2014</v>
      </c>
      <c r="D119" s="290">
        <v>14</v>
      </c>
      <c r="E119" s="290">
        <v>121</v>
      </c>
      <c r="F119" s="265">
        <v>0.11570247933884298</v>
      </c>
      <c r="G119" s="33">
        <v>0.8571428571428571</v>
      </c>
      <c r="H119" s="33">
        <v>0.9285714285714286</v>
      </c>
      <c r="I119" s="33">
        <v>0.7142857142857143</v>
      </c>
      <c r="J119" s="33">
        <v>0.8571428571428571</v>
      </c>
      <c r="K119" s="59">
        <v>0.6428571428571429</v>
      </c>
      <c r="L119" s="59">
        <v>0.42857142857142855</v>
      </c>
      <c r="M119" s="59">
        <v>0.6428571428571429</v>
      </c>
      <c r="N119" s="59">
        <v>0.9285714285714286</v>
      </c>
      <c r="O119" s="59">
        <v>0.8571428571428571</v>
      </c>
      <c r="P119" s="59">
        <v>0.7142857142857143</v>
      </c>
      <c r="Q119" s="59">
        <v>0.7857142857142857</v>
      </c>
      <c r="R119" s="59">
        <v>0.8571428571428571</v>
      </c>
      <c r="S119" s="59">
        <v>0.5714285714285714</v>
      </c>
      <c r="T119" s="59">
        <v>0.6428571428571429</v>
      </c>
      <c r="U119" s="59">
        <v>0.2857142857142857</v>
      </c>
      <c r="V119" s="59">
        <v>0.35714285714285715</v>
      </c>
      <c r="W119" s="59">
        <v>0.69230769230769229</v>
      </c>
      <c r="X119" s="59">
        <v>0.58333333333333337</v>
      </c>
      <c r="Y119" s="59">
        <v>1</v>
      </c>
      <c r="Z119" s="59">
        <v>0.4</v>
      </c>
      <c r="AA119" s="59">
        <v>0.84615384615384615</v>
      </c>
      <c r="AB119" s="59">
        <v>0.5714285714285714</v>
      </c>
      <c r="AC119" s="59">
        <v>0.5714285714285714</v>
      </c>
      <c r="AD119" s="59">
        <v>0.7142857142857143</v>
      </c>
      <c r="AE119" s="59">
        <v>0.6428571428571429</v>
      </c>
      <c r="AF119" s="59">
        <v>0.46153846153846156</v>
      </c>
      <c r="AG119" s="59">
        <v>0.61538461538461542</v>
      </c>
      <c r="AH119" s="59">
        <v>0.61538461538461542</v>
      </c>
      <c r="AI119" s="59">
        <v>0.76923076923076927</v>
      </c>
      <c r="AJ119" s="59">
        <v>0.8571428571428571</v>
      </c>
      <c r="AK119" s="59">
        <v>0.7142857142857143</v>
      </c>
      <c r="AL119" s="59">
        <v>0.9285714285714286</v>
      </c>
      <c r="AM119" s="59">
        <v>0.6428571428571429</v>
      </c>
      <c r="AN119" s="59">
        <v>0.8571428571428571</v>
      </c>
      <c r="AO119" s="59">
        <v>0.9285714285714286</v>
      </c>
      <c r="AP119" s="59">
        <v>0.63636363636363635</v>
      </c>
      <c r="AQ119" s="343" t="s">
        <v>54</v>
      </c>
      <c r="AR119" s="344"/>
      <c r="AS119" s="344"/>
      <c r="AT119" s="345"/>
      <c r="AU119" s="19"/>
      <c r="AV119" s="19"/>
      <c r="AW119" s="19"/>
      <c r="AX119" s="19"/>
    </row>
    <row r="120" spans="2:50" s="17" customFormat="1" x14ac:dyDescent="0.35">
      <c r="B120" s="401"/>
      <c r="C120" s="161">
        <v>2015</v>
      </c>
      <c r="D120" s="290">
        <v>29</v>
      </c>
      <c r="E120" s="290">
        <v>141</v>
      </c>
      <c r="F120" s="265">
        <v>0.20567375886524822</v>
      </c>
      <c r="G120" s="33">
        <v>0.82758620689655171</v>
      </c>
      <c r="H120" s="33">
        <v>0.7931034482758621</v>
      </c>
      <c r="I120" s="33">
        <v>0.89655172413793105</v>
      </c>
      <c r="J120" s="33">
        <v>0.86206896551724133</v>
      </c>
      <c r="K120" s="33">
        <v>0.75862068965517238</v>
      </c>
      <c r="L120" s="33">
        <v>0.5714285714285714</v>
      </c>
      <c r="M120" s="33">
        <v>0.6071428571428571</v>
      </c>
      <c r="N120" s="33">
        <v>0.89655172413793105</v>
      </c>
      <c r="O120" s="33">
        <v>0.62068965517241381</v>
      </c>
      <c r="P120" s="33">
        <v>0.75862068965517238</v>
      </c>
      <c r="Q120" s="33">
        <v>0.7931034482758621</v>
      </c>
      <c r="R120" s="33">
        <v>0.6428571428571429</v>
      </c>
      <c r="S120" s="33">
        <v>0.48275862068965519</v>
      </c>
      <c r="T120" s="33">
        <v>0.58620689655172409</v>
      </c>
      <c r="U120" s="33">
        <v>0.31034482758620691</v>
      </c>
      <c r="V120" s="33">
        <v>0.42857142857142855</v>
      </c>
      <c r="W120" s="33">
        <v>0.73076923076923073</v>
      </c>
      <c r="X120" s="33">
        <v>0.6</v>
      </c>
      <c r="Y120" s="33">
        <v>0.73913043478260865</v>
      </c>
      <c r="Z120" s="33">
        <v>0.5714285714285714</v>
      </c>
      <c r="AA120" s="33">
        <v>0.65517241379310343</v>
      </c>
      <c r="AB120" s="33">
        <v>0.55172413793103448</v>
      </c>
      <c r="AC120" s="33">
        <v>0.31034482758620691</v>
      </c>
      <c r="AD120" s="33">
        <v>0.25</v>
      </c>
      <c r="AE120" s="33">
        <v>0.27586206896551724</v>
      </c>
      <c r="AF120" s="33">
        <v>0.65517241379310343</v>
      </c>
      <c r="AG120" s="33">
        <v>0.82758620689655171</v>
      </c>
      <c r="AH120" s="33">
        <v>0.66666666666666663</v>
      </c>
      <c r="AI120" s="33">
        <v>0.65517241379310343</v>
      </c>
      <c r="AJ120" s="33">
        <v>0.65517241379310343</v>
      </c>
      <c r="AK120" s="33">
        <v>0.48275862068965519</v>
      </c>
      <c r="AL120" s="33">
        <v>0.6785714285714286</v>
      </c>
      <c r="AM120" s="33">
        <v>0.58620689655172409</v>
      </c>
      <c r="AN120" s="33">
        <v>0.51724137931034486</v>
      </c>
      <c r="AO120" s="33">
        <v>0.51724137931034486</v>
      </c>
      <c r="AP120" s="33">
        <v>0.58620689655172409</v>
      </c>
      <c r="AQ120" s="346"/>
      <c r="AR120" s="347"/>
      <c r="AS120" s="347"/>
      <c r="AT120" s="348"/>
      <c r="AU120" s="19"/>
      <c r="AV120" s="19"/>
      <c r="AW120" s="19"/>
      <c r="AX120" s="19"/>
    </row>
    <row r="121" spans="2:50" s="236" customFormat="1" x14ac:dyDescent="0.35">
      <c r="B121" s="401"/>
      <c r="C121" s="243">
        <v>2016</v>
      </c>
      <c r="D121" s="205">
        <v>44</v>
      </c>
      <c r="E121" s="290">
        <v>154</v>
      </c>
      <c r="F121" s="267">
        <v>0.2857142857142857</v>
      </c>
      <c r="G121" s="210">
        <v>0.88636363636363635</v>
      </c>
      <c r="H121" s="210">
        <v>0.88636363636363635</v>
      </c>
      <c r="I121" s="210">
        <v>0.83720930232558144</v>
      </c>
      <c r="J121" s="210">
        <v>0.84090909090909094</v>
      </c>
      <c r="K121" s="210">
        <v>0.76744186046511631</v>
      </c>
      <c r="L121" s="210">
        <v>0.56818181818181823</v>
      </c>
      <c r="M121" s="210">
        <v>0.61363636363636365</v>
      </c>
      <c r="N121" s="210">
        <v>0.90909090909090906</v>
      </c>
      <c r="O121" s="210">
        <v>0.7441860465116279</v>
      </c>
      <c r="P121" s="210">
        <v>0.75</v>
      </c>
      <c r="Q121" s="210">
        <v>0.77272727272727271</v>
      </c>
      <c r="R121" s="210">
        <v>0.72727272727272729</v>
      </c>
      <c r="S121" s="210">
        <v>0.81395348837209303</v>
      </c>
      <c r="T121" s="210">
        <v>0.75609756097560976</v>
      </c>
      <c r="U121" s="210">
        <v>0.52380952380952384</v>
      </c>
      <c r="V121" s="210">
        <v>0.625</v>
      </c>
      <c r="W121" s="210">
        <v>0.78378378378378377</v>
      </c>
      <c r="X121" s="210">
        <v>0.6333333333333333</v>
      </c>
      <c r="Y121" s="210">
        <v>0.77419354838709675</v>
      </c>
      <c r="Z121" s="210">
        <v>0.65517241379310343</v>
      </c>
      <c r="AA121" s="210">
        <v>0.83333333333333337</v>
      </c>
      <c r="AB121" s="210">
        <v>0.7441860465116279</v>
      </c>
      <c r="AC121" s="210">
        <v>0.76744186046511631</v>
      </c>
      <c r="AD121" s="210">
        <v>0.72727272727272729</v>
      </c>
      <c r="AE121" s="210">
        <v>0.65116279069767447</v>
      </c>
      <c r="AF121" s="210">
        <v>0.76744186046511631</v>
      </c>
      <c r="AG121" s="210">
        <v>0.88095238095238093</v>
      </c>
      <c r="AH121" s="210">
        <v>0.8</v>
      </c>
      <c r="AI121" s="210">
        <v>0.72499999999999998</v>
      </c>
      <c r="AJ121" s="210">
        <v>0.81818181818181823</v>
      </c>
      <c r="AK121" s="210">
        <v>0.68181818181818177</v>
      </c>
      <c r="AL121" s="210">
        <v>0.77272727272727271</v>
      </c>
      <c r="AM121" s="210">
        <v>0.75</v>
      </c>
      <c r="AN121" s="210">
        <v>0.7441860465116279</v>
      </c>
      <c r="AO121" s="210">
        <v>0.84090909090909094</v>
      </c>
      <c r="AP121" s="210">
        <v>0.79545454545454541</v>
      </c>
      <c r="AQ121" s="346"/>
      <c r="AR121" s="347"/>
      <c r="AS121" s="347"/>
      <c r="AT121" s="348"/>
      <c r="AU121" s="124"/>
      <c r="AV121" s="124"/>
      <c r="AW121" s="124"/>
      <c r="AX121" s="124"/>
    </row>
    <row r="122" spans="2:50" s="236" customFormat="1" x14ac:dyDescent="0.35">
      <c r="B122" s="401"/>
      <c r="C122" s="243">
        <v>2017</v>
      </c>
      <c r="D122" s="205">
        <v>32</v>
      </c>
      <c r="E122" s="290">
        <v>163</v>
      </c>
      <c r="F122" s="267">
        <v>0.19631901840490798</v>
      </c>
      <c r="G122" s="210">
        <v>0.75</v>
      </c>
      <c r="H122" s="210">
        <v>0.875</v>
      </c>
      <c r="I122" s="210">
        <v>0.77419354838709675</v>
      </c>
      <c r="J122" s="210">
        <v>0.78125</v>
      </c>
      <c r="K122" s="210">
        <v>0.64516129032258063</v>
      </c>
      <c r="L122" s="210">
        <v>0.38709677419354838</v>
      </c>
      <c r="M122" s="210">
        <v>0.38709677419354838</v>
      </c>
      <c r="N122" s="210">
        <v>0.8125</v>
      </c>
      <c r="O122" s="210">
        <v>0.58064516129032262</v>
      </c>
      <c r="P122" s="210">
        <v>0.64516129032258063</v>
      </c>
      <c r="Q122" s="210">
        <v>0.67741935483870963</v>
      </c>
      <c r="R122" s="210">
        <v>0.54838709677419351</v>
      </c>
      <c r="S122" s="210">
        <v>0.4375</v>
      </c>
      <c r="T122" s="210">
        <v>0.5</v>
      </c>
      <c r="U122" s="210">
        <v>0.33333333333333331</v>
      </c>
      <c r="V122" s="210">
        <v>0.44827586206896552</v>
      </c>
      <c r="W122" s="210">
        <v>0.59090909090909094</v>
      </c>
      <c r="X122" s="210">
        <v>0.45</v>
      </c>
      <c r="Y122" s="210">
        <v>0.66666666666666663</v>
      </c>
      <c r="Z122" s="210">
        <v>0.41176470588235292</v>
      </c>
      <c r="AA122" s="210">
        <v>0.65625</v>
      </c>
      <c r="AB122" s="210">
        <v>0.61290322580645162</v>
      </c>
      <c r="AC122" s="210">
        <v>0.46875</v>
      </c>
      <c r="AD122" s="210">
        <v>0.58064516129032262</v>
      </c>
      <c r="AE122" s="210">
        <v>0.4838709677419355</v>
      </c>
      <c r="AF122" s="210">
        <v>0.59375</v>
      </c>
      <c r="AG122" s="210">
        <v>0.8125</v>
      </c>
      <c r="AH122" s="210">
        <v>0.5625</v>
      </c>
      <c r="AI122" s="210">
        <v>0.625</v>
      </c>
      <c r="AJ122" s="210">
        <v>0.65625</v>
      </c>
      <c r="AK122" s="210">
        <v>0.53125</v>
      </c>
      <c r="AL122" s="210">
        <v>0.80645161290322576</v>
      </c>
      <c r="AM122" s="210">
        <v>0.59375</v>
      </c>
      <c r="AN122" s="210">
        <v>0.625</v>
      </c>
      <c r="AO122" s="210">
        <v>0.625</v>
      </c>
      <c r="AP122" s="210">
        <v>0.65625</v>
      </c>
      <c r="AQ122" s="349"/>
      <c r="AR122" s="350"/>
      <c r="AS122" s="350"/>
      <c r="AT122" s="351"/>
      <c r="AU122" s="124"/>
      <c r="AV122" s="124"/>
      <c r="AW122" s="124"/>
      <c r="AX122" s="124"/>
    </row>
    <row r="123" spans="2:50" s="236" customFormat="1" x14ac:dyDescent="0.35">
      <c r="B123" s="401"/>
      <c r="C123" s="263">
        <v>2018</v>
      </c>
      <c r="D123" s="205">
        <v>54</v>
      </c>
      <c r="E123" s="290">
        <v>218</v>
      </c>
      <c r="F123" s="266">
        <v>0.24770642201834864</v>
      </c>
      <c r="G123" s="210">
        <v>0.7407407407407407</v>
      </c>
      <c r="H123" s="210">
        <v>0.7592592592592593</v>
      </c>
      <c r="I123" s="210">
        <v>0.70370370370370372</v>
      </c>
      <c r="J123" s="210">
        <v>0.68518518518518523</v>
      </c>
      <c r="K123" s="210">
        <v>0.64814814814814814</v>
      </c>
      <c r="L123" s="210">
        <v>0.37037037037037035</v>
      </c>
      <c r="M123" s="210">
        <v>0.43396226415094341</v>
      </c>
      <c r="N123" s="210">
        <v>0.7407407407407407</v>
      </c>
      <c r="O123" s="210">
        <v>0.48148148148148145</v>
      </c>
      <c r="P123" s="210">
        <v>0.59259259259259256</v>
      </c>
      <c r="Q123" s="210">
        <v>0.660377358490566</v>
      </c>
      <c r="R123" s="210">
        <v>0.46296296296296297</v>
      </c>
      <c r="S123" s="210">
        <v>0.48148148148148145</v>
      </c>
      <c r="T123" s="210">
        <v>0.46153846153846156</v>
      </c>
      <c r="U123" s="210">
        <v>0.26415094339622641</v>
      </c>
      <c r="V123" s="210">
        <v>0.32692307692307693</v>
      </c>
      <c r="W123" s="210">
        <v>0.47619047619047616</v>
      </c>
      <c r="X123" s="210">
        <v>0.3902439024390244</v>
      </c>
      <c r="Y123" s="210">
        <v>0.26415094339622641</v>
      </c>
      <c r="Z123" s="210">
        <v>0.4375</v>
      </c>
      <c r="AA123" s="210">
        <v>0.7407407407407407</v>
      </c>
      <c r="AB123" s="210">
        <v>0.68518518518518523</v>
      </c>
      <c r="AC123" s="210">
        <v>0.42592592592592593</v>
      </c>
      <c r="AD123" s="210">
        <v>0.44444444444444442</v>
      </c>
      <c r="AE123" s="210">
        <v>0.33333333333333331</v>
      </c>
      <c r="AF123" s="210">
        <v>0.73584905660377353</v>
      </c>
      <c r="AG123" s="210">
        <v>0.84313725490196079</v>
      </c>
      <c r="AH123" s="210">
        <v>0.72</v>
      </c>
      <c r="AI123" s="210">
        <v>0.64</v>
      </c>
      <c r="AJ123" s="210">
        <v>0.62264150943396224</v>
      </c>
      <c r="AK123" s="210">
        <v>0.44444444444444442</v>
      </c>
      <c r="AL123" s="210">
        <v>0.64150943396226412</v>
      </c>
      <c r="AM123" s="210">
        <v>0.43396226415094341</v>
      </c>
      <c r="AN123" s="210">
        <v>0.49056603773584906</v>
      </c>
      <c r="AO123" s="210">
        <v>0.48148148148148145</v>
      </c>
      <c r="AP123" s="210">
        <v>0.42592592592592593</v>
      </c>
      <c r="AQ123" s="210">
        <v>0.79245283018867929</v>
      </c>
      <c r="AR123" s="210">
        <v>0.62264150943396224</v>
      </c>
      <c r="AS123" s="210">
        <v>0.42307692307692307</v>
      </c>
      <c r="AT123" s="210">
        <v>0.2</v>
      </c>
      <c r="AU123" s="124"/>
      <c r="AV123" s="124"/>
      <c r="AW123" s="124"/>
      <c r="AX123" s="124"/>
    </row>
    <row r="124" spans="2:50" s="236" customFormat="1" x14ac:dyDescent="0.35">
      <c r="B124" s="401"/>
      <c r="C124" s="263">
        <v>2019</v>
      </c>
      <c r="D124" s="205">
        <v>65</v>
      </c>
      <c r="E124" s="290">
        <v>201</v>
      </c>
      <c r="F124" s="266">
        <f>D124/E124</f>
        <v>0.32338308457711445</v>
      </c>
      <c r="G124" s="210">
        <v>0.796875</v>
      </c>
      <c r="H124" s="210">
        <v>0.81538461538461537</v>
      </c>
      <c r="I124" s="210">
        <v>0.86153846153846159</v>
      </c>
      <c r="J124" s="210">
        <v>0.83076923076923082</v>
      </c>
      <c r="K124" s="210">
        <v>0.72307692307692306</v>
      </c>
      <c r="L124" s="210">
        <v>0.59677419354838712</v>
      </c>
      <c r="M124" s="210">
        <v>0.60317460317460314</v>
      </c>
      <c r="N124" s="210">
        <v>0.828125</v>
      </c>
      <c r="O124" s="210">
        <v>0.703125</v>
      </c>
      <c r="P124" s="210">
        <v>0.70769230769230773</v>
      </c>
      <c r="Q124" s="210">
        <v>0.72307692307692306</v>
      </c>
      <c r="R124" s="210">
        <v>0.6875</v>
      </c>
      <c r="S124" s="210">
        <v>0.70769230769230773</v>
      </c>
      <c r="T124" s="210">
        <v>0.578125</v>
      </c>
      <c r="U124" s="210">
        <v>0.515625</v>
      </c>
      <c r="V124" s="210">
        <v>0.609375</v>
      </c>
      <c r="W124" s="210">
        <v>0.66666666666666663</v>
      </c>
      <c r="X124" s="210">
        <v>0.5714285714285714</v>
      </c>
      <c r="Y124" s="210">
        <v>0.78846153846153844</v>
      </c>
      <c r="Z124" s="210">
        <v>0.66</v>
      </c>
      <c r="AA124" s="210">
        <v>0.75</v>
      </c>
      <c r="AB124" s="210">
        <v>0.65625</v>
      </c>
      <c r="AC124" s="210">
        <v>0.625</v>
      </c>
      <c r="AD124" s="210">
        <v>0.61538461538461542</v>
      </c>
      <c r="AE124" s="210">
        <v>0.640625</v>
      </c>
      <c r="AF124" s="210">
        <v>0.79365079365079361</v>
      </c>
      <c r="AG124" s="210">
        <v>0.84375</v>
      </c>
      <c r="AH124" s="210">
        <v>0.84375</v>
      </c>
      <c r="AI124" s="210">
        <v>0.828125</v>
      </c>
      <c r="AJ124" s="210">
        <v>0.81538461538461537</v>
      </c>
      <c r="AK124" s="210">
        <v>0.7384615384615385</v>
      </c>
      <c r="AL124" s="210">
        <v>0.78125</v>
      </c>
      <c r="AM124" s="210">
        <v>0.6875</v>
      </c>
      <c r="AN124" s="210">
        <v>0.7384615384615385</v>
      </c>
      <c r="AO124" s="210">
        <v>0.70769230769230773</v>
      </c>
      <c r="AP124" s="210">
        <v>0.72307692307692306</v>
      </c>
      <c r="AQ124" s="210">
        <v>0.79365079365079361</v>
      </c>
      <c r="AR124" s="210">
        <v>0.8125</v>
      </c>
      <c r="AS124" s="210">
        <v>0.7142857142857143</v>
      </c>
      <c r="AT124" s="210">
        <v>0.83336698746482973</v>
      </c>
      <c r="AU124" s="124"/>
      <c r="AV124" s="124"/>
      <c r="AW124" s="124"/>
      <c r="AX124" s="124"/>
    </row>
    <row r="125" spans="2:50" s="236" customFormat="1" x14ac:dyDescent="0.35">
      <c r="B125" s="401"/>
      <c r="C125" s="263">
        <v>2020</v>
      </c>
      <c r="D125" s="205">
        <v>32</v>
      </c>
      <c r="E125" s="290">
        <v>182</v>
      </c>
      <c r="F125" s="266">
        <f>D125/E125</f>
        <v>0.17582417582417584</v>
      </c>
      <c r="G125" s="210">
        <v>0.875</v>
      </c>
      <c r="H125" s="210">
        <v>0.875</v>
      </c>
      <c r="I125" s="210">
        <v>0.84399999999999997</v>
      </c>
      <c r="J125" s="210">
        <v>0.84399999999999997</v>
      </c>
      <c r="K125" s="210">
        <v>0.77400000000000002</v>
      </c>
      <c r="L125" s="210">
        <v>0.40600000000000003</v>
      </c>
      <c r="M125" s="210">
        <v>0.59399999999999997</v>
      </c>
      <c r="N125" s="210">
        <v>0.875</v>
      </c>
      <c r="O125" s="210">
        <v>0.5806</v>
      </c>
      <c r="P125" s="210">
        <v>0.65600000000000003</v>
      </c>
      <c r="Q125" s="210">
        <v>0.65600000000000003</v>
      </c>
      <c r="R125" s="210">
        <v>0.59399999999999997</v>
      </c>
      <c r="S125" s="210">
        <v>0.71899999999999997</v>
      </c>
      <c r="T125" s="210">
        <v>0.625</v>
      </c>
      <c r="U125" s="210">
        <v>0.40600000000000003</v>
      </c>
      <c r="V125" s="210">
        <v>0.53100000000000003</v>
      </c>
      <c r="W125" s="210">
        <v>0.76670000000000005</v>
      </c>
      <c r="X125" s="210">
        <v>0.56669999999999998</v>
      </c>
      <c r="Y125" s="210">
        <v>0.79300000000000004</v>
      </c>
      <c r="Z125" s="210">
        <v>0.65500000000000003</v>
      </c>
      <c r="AA125" s="210">
        <v>0.84399999999999997</v>
      </c>
      <c r="AB125" s="210">
        <v>0.65600000000000003</v>
      </c>
      <c r="AC125" s="210">
        <v>0.5</v>
      </c>
      <c r="AD125" s="210">
        <v>0.6875</v>
      </c>
      <c r="AE125" s="210">
        <v>0.5806</v>
      </c>
      <c r="AF125" s="210">
        <v>0.77400000000000002</v>
      </c>
      <c r="AG125" s="210">
        <v>0.8125</v>
      </c>
      <c r="AH125" s="210">
        <v>0.80649999999999999</v>
      </c>
      <c r="AI125" s="210">
        <v>0.73299999999999998</v>
      </c>
      <c r="AJ125" s="210">
        <v>0.875</v>
      </c>
      <c r="AK125" s="210">
        <v>0.5625</v>
      </c>
      <c r="AL125" s="210">
        <v>0.8125</v>
      </c>
      <c r="AM125" s="210">
        <v>0.59379999999999999</v>
      </c>
      <c r="AN125" s="210">
        <v>0.59379999999999999</v>
      </c>
      <c r="AO125" s="210">
        <v>0.6875</v>
      </c>
      <c r="AP125" s="210">
        <v>0.53100000000000003</v>
      </c>
      <c r="AQ125" s="210">
        <v>0.75</v>
      </c>
      <c r="AR125" s="210">
        <v>0.8125</v>
      </c>
      <c r="AS125" s="210">
        <v>0.625</v>
      </c>
      <c r="AT125" s="210">
        <v>0.66669999999999996</v>
      </c>
      <c r="AU125" s="124"/>
      <c r="AV125" s="124"/>
      <c r="AW125" s="124"/>
      <c r="AX125" s="124"/>
    </row>
    <row r="126" spans="2:50" s="17" customFormat="1" ht="14.5" customHeight="1" x14ac:dyDescent="0.35">
      <c r="B126" s="402"/>
      <c r="C126" s="398" t="s">
        <v>159</v>
      </c>
      <c r="D126" s="398"/>
      <c r="E126" s="398"/>
      <c r="F126" s="398"/>
      <c r="G126" s="33">
        <f>G125-G124</f>
        <v>7.8125E-2</v>
      </c>
      <c r="H126" s="33">
        <f t="shared" ref="H126:AT126" si="9">H125-H124</f>
        <v>5.9615384615384626E-2</v>
      </c>
      <c r="I126" s="33">
        <f t="shared" si="9"/>
        <v>-1.7538461538461614E-2</v>
      </c>
      <c r="J126" s="33">
        <f t="shared" si="9"/>
        <v>1.3230769230769157E-2</v>
      </c>
      <c r="K126" s="33">
        <f t="shared" si="9"/>
        <v>5.092307692307696E-2</v>
      </c>
      <c r="L126" s="33">
        <f t="shared" si="9"/>
        <v>-0.19077419354838709</v>
      </c>
      <c r="M126" s="33">
        <f t="shared" si="9"/>
        <v>-9.1746031746031687E-3</v>
      </c>
      <c r="N126" s="33">
        <f t="shared" si="9"/>
        <v>4.6875E-2</v>
      </c>
      <c r="O126" s="33">
        <f t="shared" si="9"/>
        <v>-0.122525</v>
      </c>
      <c r="P126" s="33">
        <f t="shared" si="9"/>
        <v>-5.1692307692307704E-2</v>
      </c>
      <c r="Q126" s="33">
        <f t="shared" si="9"/>
        <v>-6.7076923076923034E-2</v>
      </c>
      <c r="R126" s="33">
        <f t="shared" si="9"/>
        <v>-9.3500000000000028E-2</v>
      </c>
      <c r="S126" s="33">
        <f t="shared" si="9"/>
        <v>1.1307692307692241E-2</v>
      </c>
      <c r="T126" s="33">
        <f t="shared" si="9"/>
        <v>4.6875E-2</v>
      </c>
      <c r="U126" s="33">
        <f t="shared" si="9"/>
        <v>-0.10962499999999997</v>
      </c>
      <c r="V126" s="33">
        <f t="shared" si="9"/>
        <v>-7.8374999999999972E-2</v>
      </c>
      <c r="W126" s="33">
        <f t="shared" si="9"/>
        <v>0.10003333333333342</v>
      </c>
      <c r="X126" s="33">
        <f t="shared" si="9"/>
        <v>-4.7285714285714153E-3</v>
      </c>
      <c r="Y126" s="33">
        <f t="shared" si="9"/>
        <v>4.5384615384616023E-3</v>
      </c>
      <c r="Z126" s="33">
        <f t="shared" si="9"/>
        <v>-5.0000000000000044E-3</v>
      </c>
      <c r="AA126" s="33">
        <f t="shared" si="9"/>
        <v>9.3999999999999972E-2</v>
      </c>
      <c r="AB126" s="33">
        <f t="shared" si="9"/>
        <v>-2.4999999999997247E-4</v>
      </c>
      <c r="AC126" s="33">
        <f t="shared" si="9"/>
        <v>-0.125</v>
      </c>
      <c r="AD126" s="33">
        <f t="shared" si="9"/>
        <v>7.2115384615384581E-2</v>
      </c>
      <c r="AE126" s="33">
        <f t="shared" si="9"/>
        <v>-6.0024999999999995E-2</v>
      </c>
      <c r="AF126" s="33">
        <f t="shared" si="9"/>
        <v>-1.9650793650793585E-2</v>
      </c>
      <c r="AG126" s="33">
        <f t="shared" si="9"/>
        <v>-3.125E-2</v>
      </c>
      <c r="AH126" s="33">
        <f t="shared" si="9"/>
        <v>-3.7250000000000005E-2</v>
      </c>
      <c r="AI126" s="33">
        <f t="shared" si="9"/>
        <v>-9.5125000000000015E-2</v>
      </c>
      <c r="AJ126" s="33">
        <f t="shared" si="9"/>
        <v>5.9615384615384626E-2</v>
      </c>
      <c r="AK126" s="33">
        <f t="shared" si="9"/>
        <v>-0.1759615384615385</v>
      </c>
      <c r="AL126" s="33">
        <f t="shared" si="9"/>
        <v>3.125E-2</v>
      </c>
      <c r="AM126" s="33">
        <f t="shared" si="9"/>
        <v>-9.3700000000000006E-2</v>
      </c>
      <c r="AN126" s="33">
        <f t="shared" si="9"/>
        <v>-0.14466153846153851</v>
      </c>
      <c r="AO126" s="33">
        <f t="shared" si="9"/>
        <v>-2.0192307692307732E-2</v>
      </c>
      <c r="AP126" s="33">
        <f t="shared" si="9"/>
        <v>-0.19207692307692303</v>
      </c>
      <c r="AQ126" s="33">
        <f t="shared" si="9"/>
        <v>-4.3650793650793607E-2</v>
      </c>
      <c r="AR126" s="33">
        <f t="shared" si="9"/>
        <v>0</v>
      </c>
      <c r="AS126" s="33">
        <f t="shared" si="9"/>
        <v>-8.9285714285714302E-2</v>
      </c>
      <c r="AT126" s="33">
        <f t="shared" si="9"/>
        <v>-0.16666698746482977</v>
      </c>
      <c r="AU126" s="19"/>
      <c r="AV126" s="19"/>
      <c r="AW126" s="19"/>
      <c r="AX126" s="19"/>
    </row>
    <row r="127" spans="2:50" s="17" customFormat="1" x14ac:dyDescent="0.35">
      <c r="B127" s="18"/>
      <c r="C127" s="37"/>
      <c r="D127" s="37"/>
      <c r="E127" s="37"/>
      <c r="F127" s="163"/>
      <c r="G127" s="44"/>
      <c r="H127" s="44"/>
      <c r="I127" s="44"/>
      <c r="J127" s="39"/>
      <c r="K127" s="44"/>
      <c r="L127" s="44"/>
      <c r="M127" s="44"/>
      <c r="N127" s="39"/>
      <c r="O127" s="39"/>
      <c r="P127" s="39"/>
      <c r="Q127" s="39"/>
      <c r="R127" s="39"/>
      <c r="S127" s="44"/>
      <c r="T127" s="44"/>
      <c r="U127" s="44"/>
      <c r="V127" s="44"/>
      <c r="W127" s="44"/>
      <c r="X127" s="39"/>
      <c r="Y127" s="44"/>
      <c r="Z127" s="44"/>
      <c r="AA127" s="44"/>
      <c r="AB127" s="44"/>
      <c r="AC127" s="44"/>
      <c r="AD127" s="39"/>
      <c r="AE127" s="39"/>
      <c r="AF127" s="44"/>
      <c r="AG127" s="44"/>
      <c r="AH127" s="44"/>
      <c r="AI127" s="39"/>
      <c r="AJ127" s="44"/>
      <c r="AK127" s="39"/>
      <c r="AL127" s="44"/>
      <c r="AM127" s="39"/>
      <c r="AN127" s="39"/>
      <c r="AO127" s="39"/>
      <c r="AP127" s="44"/>
      <c r="AQ127" s="41"/>
      <c r="AR127" s="37"/>
      <c r="AS127" s="19"/>
      <c r="AT127" s="19"/>
      <c r="AU127" s="19"/>
      <c r="AV127" s="19"/>
      <c r="AW127" s="19"/>
      <c r="AX127" s="19"/>
    </row>
    <row r="128" spans="2:50" s="40" customFormat="1" hidden="1" x14ac:dyDescent="0.35">
      <c r="B128" s="415" t="s">
        <v>100</v>
      </c>
      <c r="C128" s="30">
        <v>2010</v>
      </c>
      <c r="D128" s="30"/>
      <c r="E128" s="30"/>
      <c r="F128" s="171"/>
      <c r="G128" s="33" t="s">
        <v>52</v>
      </c>
      <c r="H128" s="33" t="s">
        <v>52</v>
      </c>
      <c r="I128" s="33" t="s">
        <v>52</v>
      </c>
      <c r="J128" s="42"/>
      <c r="K128" s="33" t="s">
        <v>52</v>
      </c>
      <c r="L128" s="33" t="s">
        <v>52</v>
      </c>
      <c r="M128" s="33" t="s">
        <v>52</v>
      </c>
      <c r="N128" s="42"/>
      <c r="O128" s="42"/>
      <c r="P128" s="42"/>
      <c r="Q128" s="42"/>
      <c r="R128" s="42"/>
      <c r="S128" s="33" t="s">
        <v>52</v>
      </c>
      <c r="T128" s="33" t="s">
        <v>52</v>
      </c>
      <c r="U128" s="33" t="s">
        <v>52</v>
      </c>
      <c r="V128" s="33" t="s">
        <v>52</v>
      </c>
      <c r="W128" s="33" t="s">
        <v>52</v>
      </c>
      <c r="X128" s="42"/>
      <c r="Y128" s="33" t="s">
        <v>52</v>
      </c>
      <c r="Z128" s="33" t="s">
        <v>52</v>
      </c>
      <c r="AA128" s="33" t="s">
        <v>52</v>
      </c>
      <c r="AB128" s="33" t="s">
        <v>52</v>
      </c>
      <c r="AC128" s="33" t="s">
        <v>52</v>
      </c>
      <c r="AD128" s="42"/>
      <c r="AE128" s="42"/>
      <c r="AF128" s="33" t="s">
        <v>52</v>
      </c>
      <c r="AG128" s="33" t="s">
        <v>52</v>
      </c>
      <c r="AH128" s="33" t="s">
        <v>52</v>
      </c>
      <c r="AI128" s="42"/>
      <c r="AJ128" s="33" t="s">
        <v>52</v>
      </c>
      <c r="AK128" s="42"/>
      <c r="AL128" s="33" t="s">
        <v>52</v>
      </c>
      <c r="AM128" s="42"/>
      <c r="AN128" s="42"/>
      <c r="AO128" s="42"/>
      <c r="AP128" s="45" t="s">
        <v>52</v>
      </c>
      <c r="AQ128" s="41"/>
      <c r="AR128" s="37"/>
    </row>
    <row r="129" spans="2:50" s="40" customFormat="1" hidden="1" x14ac:dyDescent="0.35">
      <c r="B129" s="416"/>
      <c r="C129" s="30">
        <v>2011</v>
      </c>
      <c r="D129" s="30"/>
      <c r="E129" s="30"/>
      <c r="F129" s="171"/>
      <c r="G129" s="31">
        <v>0.5</v>
      </c>
      <c r="H129" s="31">
        <v>0.5</v>
      </c>
      <c r="I129" s="31">
        <v>1</v>
      </c>
      <c r="J129" s="42"/>
      <c r="K129" s="31">
        <v>1</v>
      </c>
      <c r="L129" s="31">
        <v>0.5</v>
      </c>
      <c r="M129" s="31">
        <v>0</v>
      </c>
      <c r="N129" s="42"/>
      <c r="O129" s="42"/>
      <c r="P129" s="42"/>
      <c r="Q129" s="42"/>
      <c r="R129" s="42"/>
      <c r="S129" s="31">
        <v>0.5</v>
      </c>
      <c r="T129" s="31">
        <v>0.5</v>
      </c>
      <c r="U129" s="31">
        <v>0</v>
      </c>
      <c r="V129" s="31">
        <v>0.5</v>
      </c>
      <c r="W129" s="31">
        <v>0</v>
      </c>
      <c r="X129" s="42"/>
      <c r="Y129" s="31">
        <v>0.5</v>
      </c>
      <c r="Z129" s="31">
        <v>0</v>
      </c>
      <c r="AA129" s="31">
        <v>1</v>
      </c>
      <c r="AB129" s="31">
        <v>0</v>
      </c>
      <c r="AC129" s="31">
        <v>0</v>
      </c>
      <c r="AD129" s="42"/>
      <c r="AE129" s="42"/>
      <c r="AF129" s="31">
        <v>1</v>
      </c>
      <c r="AG129" s="31">
        <v>1</v>
      </c>
      <c r="AH129" s="31">
        <v>0</v>
      </c>
      <c r="AI129" s="42"/>
      <c r="AJ129" s="31">
        <v>1</v>
      </c>
      <c r="AK129" s="42"/>
      <c r="AL129" s="31">
        <v>1</v>
      </c>
      <c r="AM129" s="42"/>
      <c r="AN129" s="42"/>
      <c r="AO129" s="42"/>
      <c r="AP129" s="46">
        <v>1</v>
      </c>
      <c r="AQ129" s="48"/>
      <c r="AR129" s="37"/>
    </row>
    <row r="130" spans="2:50" s="40" customFormat="1" hidden="1" x14ac:dyDescent="0.35">
      <c r="B130" s="416"/>
      <c r="C130" s="30">
        <v>2012</v>
      </c>
      <c r="D130" s="30"/>
      <c r="E130" s="30"/>
      <c r="F130" s="171"/>
      <c r="G130" s="36">
        <v>1</v>
      </c>
      <c r="H130" s="36">
        <v>1</v>
      </c>
      <c r="I130" s="36">
        <v>1</v>
      </c>
      <c r="J130" s="42"/>
      <c r="K130" s="36">
        <v>1</v>
      </c>
      <c r="L130" s="36">
        <v>0.5</v>
      </c>
      <c r="M130" s="36">
        <v>0.5</v>
      </c>
      <c r="N130" s="42"/>
      <c r="O130" s="42"/>
      <c r="P130" s="42"/>
      <c r="Q130" s="42"/>
      <c r="R130" s="42"/>
      <c r="S130" s="36">
        <v>1</v>
      </c>
      <c r="T130" s="36">
        <v>1</v>
      </c>
      <c r="U130" s="36">
        <v>0</v>
      </c>
      <c r="V130" s="36">
        <v>0.5</v>
      </c>
      <c r="W130" s="36">
        <v>0.5</v>
      </c>
      <c r="X130" s="42"/>
      <c r="Y130" s="36">
        <v>1</v>
      </c>
      <c r="Z130" s="36">
        <v>1</v>
      </c>
      <c r="AA130" s="36">
        <v>0</v>
      </c>
      <c r="AB130" s="36">
        <v>0</v>
      </c>
      <c r="AC130" s="36">
        <v>0</v>
      </c>
      <c r="AD130" s="42"/>
      <c r="AE130" s="42"/>
      <c r="AF130" s="36">
        <v>1</v>
      </c>
      <c r="AG130" s="36">
        <v>1</v>
      </c>
      <c r="AH130" s="36">
        <v>0</v>
      </c>
      <c r="AI130" s="42"/>
      <c r="AJ130" s="36">
        <v>1</v>
      </c>
      <c r="AK130" s="42"/>
      <c r="AL130" s="36">
        <v>1</v>
      </c>
      <c r="AM130" s="42"/>
      <c r="AN130" s="42"/>
      <c r="AO130" s="42"/>
      <c r="AP130" s="46">
        <v>1</v>
      </c>
      <c r="AQ130" s="48"/>
      <c r="AR130" s="37"/>
    </row>
    <row r="131" spans="2:50" s="40" customFormat="1" hidden="1" x14ac:dyDescent="0.35">
      <c r="B131" s="417"/>
      <c r="C131" s="30">
        <v>2013</v>
      </c>
      <c r="D131" s="30"/>
      <c r="E131" s="30"/>
      <c r="F131" s="171"/>
      <c r="G131" s="33" t="s">
        <v>52</v>
      </c>
      <c r="H131" s="33" t="s">
        <v>52</v>
      </c>
      <c r="I131" s="33" t="s">
        <v>52</v>
      </c>
      <c r="J131" s="42"/>
      <c r="K131" s="33" t="s">
        <v>52</v>
      </c>
      <c r="L131" s="33" t="s">
        <v>52</v>
      </c>
      <c r="M131" s="33" t="s">
        <v>52</v>
      </c>
      <c r="N131" s="42"/>
      <c r="O131" s="42"/>
      <c r="P131" s="42"/>
      <c r="Q131" s="42"/>
      <c r="R131" s="42"/>
      <c r="S131" s="33" t="s">
        <v>52</v>
      </c>
      <c r="T131" s="33" t="s">
        <v>52</v>
      </c>
      <c r="U131" s="33" t="s">
        <v>52</v>
      </c>
      <c r="V131" s="33" t="s">
        <v>52</v>
      </c>
      <c r="W131" s="33" t="s">
        <v>52</v>
      </c>
      <c r="X131" s="42"/>
      <c r="Y131" s="33" t="s">
        <v>52</v>
      </c>
      <c r="Z131" s="33" t="s">
        <v>52</v>
      </c>
      <c r="AA131" s="33" t="s">
        <v>52</v>
      </c>
      <c r="AB131" s="33" t="s">
        <v>52</v>
      </c>
      <c r="AC131" s="33" t="s">
        <v>52</v>
      </c>
      <c r="AD131" s="42"/>
      <c r="AE131" s="42"/>
      <c r="AF131" s="33" t="s">
        <v>52</v>
      </c>
      <c r="AG131" s="33" t="s">
        <v>52</v>
      </c>
      <c r="AH131" s="33" t="s">
        <v>52</v>
      </c>
      <c r="AI131" s="42"/>
      <c r="AJ131" s="33" t="s">
        <v>52</v>
      </c>
      <c r="AK131" s="42"/>
      <c r="AL131" s="33" t="s">
        <v>52</v>
      </c>
      <c r="AM131" s="42"/>
      <c r="AN131" s="42"/>
      <c r="AO131" s="42"/>
      <c r="AP131" s="45" t="s">
        <v>52</v>
      </c>
      <c r="AQ131" s="41"/>
      <c r="AR131" s="37"/>
    </row>
    <row r="132" spans="2:50" s="17" customFormat="1" hidden="1" x14ac:dyDescent="0.35">
      <c r="B132" s="18"/>
      <c r="C132" s="37"/>
      <c r="D132" s="37"/>
      <c r="E132" s="37"/>
      <c r="F132" s="163"/>
      <c r="G132" s="44"/>
      <c r="H132" s="44"/>
      <c r="I132" s="44"/>
      <c r="J132" s="39"/>
      <c r="K132" s="44"/>
      <c r="L132" s="44"/>
      <c r="M132" s="44"/>
      <c r="N132" s="39"/>
      <c r="O132" s="39"/>
      <c r="P132" s="39"/>
      <c r="Q132" s="39"/>
      <c r="R132" s="39"/>
      <c r="S132" s="44"/>
      <c r="T132" s="44"/>
      <c r="U132" s="44"/>
      <c r="V132" s="44"/>
      <c r="W132" s="44"/>
      <c r="X132" s="39"/>
      <c r="Y132" s="44"/>
      <c r="Z132" s="44"/>
      <c r="AA132" s="44"/>
      <c r="AB132" s="44"/>
      <c r="AC132" s="44"/>
      <c r="AD132" s="39"/>
      <c r="AE132" s="39"/>
      <c r="AF132" s="44"/>
      <c r="AG132" s="44"/>
      <c r="AH132" s="44"/>
      <c r="AI132" s="39"/>
      <c r="AJ132" s="44"/>
      <c r="AK132" s="39"/>
      <c r="AL132" s="44"/>
      <c r="AM132" s="39"/>
      <c r="AN132" s="39"/>
      <c r="AO132" s="39"/>
      <c r="AP132" s="44"/>
      <c r="AQ132" s="41"/>
      <c r="AR132" s="37"/>
      <c r="AS132" s="19"/>
      <c r="AT132" s="19"/>
      <c r="AU132" s="19"/>
      <c r="AV132" s="19"/>
      <c r="AW132" s="19"/>
      <c r="AX132" s="19"/>
    </row>
    <row r="133" spans="2:50" s="17" customFormat="1" hidden="1" x14ac:dyDescent="0.35">
      <c r="B133" s="18"/>
      <c r="C133" s="37"/>
      <c r="D133" s="37"/>
      <c r="E133" s="37"/>
      <c r="F133" s="163"/>
      <c r="G133" s="44"/>
      <c r="H133" s="44"/>
      <c r="I133" s="44"/>
      <c r="J133" s="39"/>
      <c r="K133" s="44"/>
      <c r="L133" s="44"/>
      <c r="M133" s="44"/>
      <c r="N133" s="39"/>
      <c r="O133" s="39"/>
      <c r="P133" s="39"/>
      <c r="Q133" s="39"/>
      <c r="R133" s="39"/>
      <c r="S133" s="44"/>
      <c r="T133" s="44"/>
      <c r="U133" s="44"/>
      <c r="V133" s="44"/>
      <c r="W133" s="44"/>
      <c r="X133" s="39"/>
      <c r="Y133" s="44"/>
      <c r="Z133" s="44"/>
      <c r="AA133" s="44"/>
      <c r="AB133" s="44"/>
      <c r="AC133" s="44"/>
      <c r="AD133" s="39"/>
      <c r="AE133" s="39"/>
      <c r="AF133" s="44"/>
      <c r="AG133" s="44"/>
      <c r="AH133" s="44"/>
      <c r="AI133" s="39"/>
      <c r="AJ133" s="44"/>
      <c r="AK133" s="39"/>
      <c r="AL133" s="44"/>
      <c r="AM133" s="39"/>
      <c r="AN133" s="39"/>
      <c r="AO133" s="39"/>
      <c r="AP133" s="44"/>
      <c r="AQ133" s="41"/>
      <c r="AR133" s="37"/>
      <c r="AS133" s="19"/>
      <c r="AT133" s="19"/>
      <c r="AU133" s="19"/>
      <c r="AV133" s="19"/>
      <c r="AW133" s="19"/>
      <c r="AX133" s="19"/>
    </row>
    <row r="134" spans="2:50" s="17" customFormat="1" ht="15" hidden="1" customHeight="1" x14ac:dyDescent="0.35">
      <c r="B134" s="121"/>
      <c r="C134" s="30">
        <v>2010</v>
      </c>
      <c r="D134" s="30"/>
      <c r="E134" s="30"/>
      <c r="F134" s="171"/>
      <c r="G134" s="33" t="s">
        <v>89</v>
      </c>
      <c r="H134" s="33" t="s">
        <v>89</v>
      </c>
      <c r="I134" s="33" t="s">
        <v>89</v>
      </c>
      <c r="J134" s="16" t="s">
        <v>52</v>
      </c>
      <c r="K134" s="33" t="s">
        <v>52</v>
      </c>
      <c r="L134" s="33" t="s">
        <v>89</v>
      </c>
      <c r="M134" s="33" t="s">
        <v>89</v>
      </c>
      <c r="N134" s="16" t="s">
        <v>52</v>
      </c>
      <c r="O134" s="16" t="s">
        <v>52</v>
      </c>
      <c r="P134" s="16" t="s">
        <v>52</v>
      </c>
      <c r="Q134" s="16" t="s">
        <v>52</v>
      </c>
      <c r="R134" s="16" t="s">
        <v>52</v>
      </c>
      <c r="S134" s="33" t="s">
        <v>89</v>
      </c>
      <c r="T134" s="33" t="s">
        <v>89</v>
      </c>
      <c r="U134" s="33" t="s">
        <v>89</v>
      </c>
      <c r="V134" s="33" t="s">
        <v>52</v>
      </c>
      <c r="W134" s="33" t="s">
        <v>89</v>
      </c>
      <c r="X134" s="16" t="s">
        <v>52</v>
      </c>
      <c r="Y134" s="33" t="s">
        <v>89</v>
      </c>
      <c r="Z134" s="33" t="s">
        <v>89</v>
      </c>
      <c r="AA134" s="33" t="s">
        <v>89</v>
      </c>
      <c r="AB134" s="33" t="s">
        <v>89</v>
      </c>
      <c r="AC134" s="33" t="s">
        <v>89</v>
      </c>
      <c r="AD134" s="16" t="s">
        <v>52</v>
      </c>
      <c r="AE134" s="16" t="s">
        <v>52</v>
      </c>
      <c r="AF134" s="33" t="s">
        <v>89</v>
      </c>
      <c r="AG134" s="33" t="s">
        <v>89</v>
      </c>
      <c r="AH134" s="33" t="s">
        <v>89</v>
      </c>
      <c r="AI134" s="16" t="s">
        <v>52</v>
      </c>
      <c r="AJ134" s="33" t="s">
        <v>89</v>
      </c>
      <c r="AK134" s="16" t="s">
        <v>52</v>
      </c>
      <c r="AL134" s="33" t="s">
        <v>89</v>
      </c>
      <c r="AM134" s="16" t="s">
        <v>52</v>
      </c>
      <c r="AN134" s="16" t="s">
        <v>52</v>
      </c>
      <c r="AO134" s="16" t="s">
        <v>52</v>
      </c>
      <c r="AP134" s="33" t="s">
        <v>52</v>
      </c>
      <c r="AQ134" s="41"/>
      <c r="AR134" s="37"/>
      <c r="AS134" s="19"/>
      <c r="AT134" s="19"/>
      <c r="AU134" s="19"/>
      <c r="AV134" s="19"/>
      <c r="AW134" s="19"/>
      <c r="AX134" s="19"/>
    </row>
    <row r="135" spans="2:50" s="17" customFormat="1" ht="14.5" hidden="1" customHeight="1" x14ac:dyDescent="0.35">
      <c r="B135" s="226"/>
      <c r="C135" s="161">
        <v>2011</v>
      </c>
      <c r="D135" s="290">
        <v>5</v>
      </c>
      <c r="E135" s="290"/>
      <c r="F135" s="175" t="s">
        <v>52</v>
      </c>
      <c r="G135" s="32">
        <v>1</v>
      </c>
      <c r="H135" s="32">
        <v>1</v>
      </c>
      <c r="I135" s="32">
        <v>1</v>
      </c>
      <c r="J135" s="16" t="s">
        <v>52</v>
      </c>
      <c r="K135" s="32" t="s">
        <v>52</v>
      </c>
      <c r="L135" s="32">
        <v>1</v>
      </c>
      <c r="M135" s="32">
        <v>0.8</v>
      </c>
      <c r="N135" s="16" t="s">
        <v>52</v>
      </c>
      <c r="O135" s="16" t="s">
        <v>52</v>
      </c>
      <c r="P135" s="16" t="s">
        <v>52</v>
      </c>
      <c r="Q135" s="16" t="s">
        <v>52</v>
      </c>
      <c r="R135" s="16" t="s">
        <v>52</v>
      </c>
      <c r="S135" s="32">
        <v>0.6</v>
      </c>
      <c r="T135" s="32">
        <v>0.4</v>
      </c>
      <c r="U135" s="32">
        <v>0.6</v>
      </c>
      <c r="V135" s="32" t="s">
        <v>52</v>
      </c>
      <c r="W135" s="32">
        <v>0.8</v>
      </c>
      <c r="X135" s="16" t="s">
        <v>52</v>
      </c>
      <c r="Y135" s="32">
        <v>0.8</v>
      </c>
      <c r="Z135" s="32">
        <v>0.6</v>
      </c>
      <c r="AA135" s="32">
        <v>0.8</v>
      </c>
      <c r="AB135" s="32">
        <v>0.6</v>
      </c>
      <c r="AC135" s="32">
        <v>0.6</v>
      </c>
      <c r="AD135" s="16" t="s">
        <v>52</v>
      </c>
      <c r="AE135" s="16" t="s">
        <v>52</v>
      </c>
      <c r="AF135" s="32">
        <v>0.6</v>
      </c>
      <c r="AG135" s="32">
        <v>0.8</v>
      </c>
      <c r="AH135" s="32">
        <v>0.8</v>
      </c>
      <c r="AI135" s="16" t="s">
        <v>52</v>
      </c>
      <c r="AJ135" s="32">
        <v>0.8</v>
      </c>
      <c r="AK135" s="16" t="s">
        <v>52</v>
      </c>
      <c r="AL135" s="32">
        <v>0.8</v>
      </c>
      <c r="AM135" s="16" t="s">
        <v>52</v>
      </c>
      <c r="AN135" s="16" t="s">
        <v>52</v>
      </c>
      <c r="AO135" s="16" t="s">
        <v>52</v>
      </c>
      <c r="AP135" s="32" t="s">
        <v>52</v>
      </c>
      <c r="AQ135" s="47"/>
      <c r="AR135" s="37"/>
      <c r="AS135" s="19"/>
      <c r="AT135" s="19"/>
      <c r="AU135" s="19"/>
      <c r="AV135" s="19"/>
      <c r="AW135" s="19"/>
      <c r="AX135" s="19"/>
    </row>
    <row r="136" spans="2:50" s="215" customFormat="1" hidden="1" x14ac:dyDescent="0.35">
      <c r="B136" s="400" t="s">
        <v>101</v>
      </c>
      <c r="C136" s="325">
        <v>2012</v>
      </c>
      <c r="D136" s="212">
        <v>36</v>
      </c>
      <c r="E136" s="212"/>
      <c r="F136" s="230">
        <v>0.22641509433962265</v>
      </c>
      <c r="G136" s="10">
        <v>0.91428571428571426</v>
      </c>
      <c r="H136" s="10">
        <v>0.90909090909090906</v>
      </c>
      <c r="I136" s="10">
        <v>0.94285714285714284</v>
      </c>
      <c r="J136" s="16" t="s">
        <v>52</v>
      </c>
      <c r="K136" s="10" t="s">
        <v>52</v>
      </c>
      <c r="L136" s="10">
        <v>0.5714285714285714</v>
      </c>
      <c r="M136" s="10">
        <v>0.75757575757575757</v>
      </c>
      <c r="N136" s="16" t="s">
        <v>52</v>
      </c>
      <c r="O136" s="16" t="s">
        <v>52</v>
      </c>
      <c r="P136" s="16" t="s">
        <v>52</v>
      </c>
      <c r="Q136" s="16" t="s">
        <v>52</v>
      </c>
      <c r="R136" s="16" t="s">
        <v>52</v>
      </c>
      <c r="S136" s="10">
        <v>0.65714285714285714</v>
      </c>
      <c r="T136" s="10">
        <v>0.76470588235294112</v>
      </c>
      <c r="U136" s="10">
        <v>0.54285714285714282</v>
      </c>
      <c r="V136" s="10" t="s">
        <v>52</v>
      </c>
      <c r="W136" s="10">
        <v>0.52380952380952384</v>
      </c>
      <c r="X136" s="16" t="s">
        <v>52</v>
      </c>
      <c r="Y136" s="10">
        <v>0.61904761904761907</v>
      </c>
      <c r="Z136" s="10">
        <v>0.38095238095238093</v>
      </c>
      <c r="AA136" s="10">
        <v>0.82857142857142863</v>
      </c>
      <c r="AB136" s="10">
        <v>0.82857142857142863</v>
      </c>
      <c r="AC136" s="10">
        <v>0.77142857142857146</v>
      </c>
      <c r="AD136" s="16" t="s">
        <v>52</v>
      </c>
      <c r="AE136" s="16" t="s">
        <v>52</v>
      </c>
      <c r="AF136" s="10">
        <v>0.8</v>
      </c>
      <c r="AG136" s="10">
        <v>0.65714285714285714</v>
      </c>
      <c r="AH136" s="10">
        <v>0.4</v>
      </c>
      <c r="AI136" s="16" t="s">
        <v>52</v>
      </c>
      <c r="AJ136" s="10">
        <v>0.82352941176470584</v>
      </c>
      <c r="AK136" s="16" t="s">
        <v>52</v>
      </c>
      <c r="AL136" s="10">
        <v>0.82352941176470584</v>
      </c>
      <c r="AM136" s="16" t="s">
        <v>52</v>
      </c>
      <c r="AN136" s="16" t="s">
        <v>52</v>
      </c>
      <c r="AO136" s="16" t="s">
        <v>52</v>
      </c>
      <c r="AP136" s="10" t="s">
        <v>52</v>
      </c>
      <c r="AQ136" s="231"/>
      <c r="AR136" s="9"/>
      <c r="AS136" s="229"/>
      <c r="AT136" s="229"/>
      <c r="AU136" s="229"/>
      <c r="AV136" s="229"/>
      <c r="AW136" s="229"/>
      <c r="AX136" s="229"/>
    </row>
    <row r="137" spans="2:50" s="17" customFormat="1" hidden="1" x14ac:dyDescent="0.35">
      <c r="B137" s="401"/>
      <c r="C137" s="161">
        <v>2013</v>
      </c>
      <c r="D137" s="290">
        <v>47</v>
      </c>
      <c r="E137" s="290">
        <v>167</v>
      </c>
      <c r="F137" s="265">
        <v>0.28143712574850299</v>
      </c>
      <c r="G137" s="33">
        <v>0.69565217391304346</v>
      </c>
      <c r="H137" s="33">
        <v>0.69565217391304346</v>
      </c>
      <c r="I137" s="33">
        <v>0.69565217391304346</v>
      </c>
      <c r="J137" s="16" t="s">
        <v>52</v>
      </c>
      <c r="K137" s="33" t="s">
        <v>52</v>
      </c>
      <c r="L137" s="33">
        <v>0.38636363636363635</v>
      </c>
      <c r="M137" s="33">
        <v>0.52173913043478259</v>
      </c>
      <c r="N137" s="16" t="s">
        <v>52</v>
      </c>
      <c r="O137" s="16" t="s">
        <v>52</v>
      </c>
      <c r="P137" s="16" t="s">
        <v>52</v>
      </c>
      <c r="Q137" s="16" t="s">
        <v>52</v>
      </c>
      <c r="R137" s="16" t="s">
        <v>52</v>
      </c>
      <c r="S137" s="33">
        <v>0.53333333333333333</v>
      </c>
      <c r="T137" s="33">
        <v>0.58139534883720934</v>
      </c>
      <c r="U137" s="33">
        <v>0.42222222222222222</v>
      </c>
      <c r="V137" s="33" t="s">
        <v>52</v>
      </c>
      <c r="W137" s="33">
        <v>0.48717948717948717</v>
      </c>
      <c r="X137" s="16" t="s">
        <v>52</v>
      </c>
      <c r="Y137" s="33">
        <v>0.41025641025641024</v>
      </c>
      <c r="Z137" s="33">
        <v>0.23076923076923078</v>
      </c>
      <c r="AA137" s="33">
        <v>0.71111111111111114</v>
      </c>
      <c r="AB137" s="33">
        <v>0.72340425531914898</v>
      </c>
      <c r="AC137" s="33">
        <v>0.68085106382978722</v>
      </c>
      <c r="AD137" s="16" t="s">
        <v>52</v>
      </c>
      <c r="AE137" s="16" t="s">
        <v>52</v>
      </c>
      <c r="AF137" s="33">
        <v>0.77777777777777779</v>
      </c>
      <c r="AG137" s="33">
        <v>0.81818181818181823</v>
      </c>
      <c r="AH137" s="33">
        <v>0.59259259259259256</v>
      </c>
      <c r="AI137" s="16" t="s">
        <v>52</v>
      </c>
      <c r="AJ137" s="33">
        <v>0.71739130434782605</v>
      </c>
      <c r="AK137" s="16" t="s">
        <v>52</v>
      </c>
      <c r="AL137" s="33">
        <v>0.73333333333333328</v>
      </c>
      <c r="AM137" s="16" t="s">
        <v>52</v>
      </c>
      <c r="AN137" s="16" t="s">
        <v>52</v>
      </c>
      <c r="AO137" s="16" t="s">
        <v>52</v>
      </c>
      <c r="AP137" s="33" t="s">
        <v>52</v>
      </c>
      <c r="AQ137" s="41"/>
      <c r="AR137" s="37"/>
      <c r="AS137" s="19"/>
      <c r="AT137" s="19"/>
      <c r="AU137" s="19"/>
      <c r="AV137" s="19"/>
      <c r="AW137" s="19"/>
      <c r="AX137" s="19"/>
    </row>
    <row r="138" spans="2:50" s="17" customFormat="1" x14ac:dyDescent="0.35">
      <c r="B138" s="401"/>
      <c r="C138" s="161">
        <v>2014</v>
      </c>
      <c r="D138" s="290">
        <v>45</v>
      </c>
      <c r="E138" s="290">
        <v>205</v>
      </c>
      <c r="F138" s="265">
        <v>0.21951219512195122</v>
      </c>
      <c r="G138" s="33">
        <v>0.90909090909090906</v>
      </c>
      <c r="H138" s="33">
        <v>0.90697674418604646</v>
      </c>
      <c r="I138" s="33">
        <v>0.88636363636363635</v>
      </c>
      <c r="J138" s="33">
        <v>0.93181818181818177</v>
      </c>
      <c r="K138" s="33">
        <v>0.88372093023255816</v>
      </c>
      <c r="L138" s="33">
        <v>0.55813953488372092</v>
      </c>
      <c r="M138" s="33">
        <v>0.79545454545454541</v>
      </c>
      <c r="N138" s="33">
        <v>0.93333333333333335</v>
      </c>
      <c r="O138" s="33">
        <v>0.8</v>
      </c>
      <c r="P138" s="33">
        <v>0.84444444444444444</v>
      </c>
      <c r="Q138" s="33">
        <v>0.75</v>
      </c>
      <c r="R138" s="33">
        <v>0.8666666666666667</v>
      </c>
      <c r="S138" s="33">
        <v>0.77777777777777779</v>
      </c>
      <c r="T138" s="33">
        <v>0.8</v>
      </c>
      <c r="U138" s="33">
        <v>0.62222222222222223</v>
      </c>
      <c r="V138" s="33">
        <v>0.71111111111111114</v>
      </c>
      <c r="W138" s="33">
        <v>0.84</v>
      </c>
      <c r="X138" s="33">
        <v>0.75</v>
      </c>
      <c r="Y138" s="33">
        <v>1</v>
      </c>
      <c r="Z138" s="33">
        <v>0.66666666666666663</v>
      </c>
      <c r="AA138" s="33">
        <v>0.70454545454545459</v>
      </c>
      <c r="AB138" s="33">
        <v>0.8</v>
      </c>
      <c r="AC138" s="33">
        <v>0.82222222222222219</v>
      </c>
      <c r="AD138" s="33">
        <v>0.77777777777777779</v>
      </c>
      <c r="AE138" s="33">
        <v>0.60465116279069764</v>
      </c>
      <c r="AF138" s="33">
        <v>0.69767441860465118</v>
      </c>
      <c r="AG138" s="33">
        <v>0.7142857142857143</v>
      </c>
      <c r="AH138" s="33">
        <v>0.65</v>
      </c>
      <c r="AI138" s="33">
        <v>0.81081081081081086</v>
      </c>
      <c r="AJ138" s="33">
        <v>0.91111111111111109</v>
      </c>
      <c r="AK138" s="33">
        <v>0.88372093023255816</v>
      </c>
      <c r="AL138" s="33">
        <v>0.83720930232558144</v>
      </c>
      <c r="AM138" s="33">
        <v>0.67500000000000004</v>
      </c>
      <c r="AN138" s="33">
        <v>0.88372093023255816</v>
      </c>
      <c r="AO138" s="33">
        <v>0.91111111111111109</v>
      </c>
      <c r="AP138" s="33">
        <v>0.84444444444444444</v>
      </c>
      <c r="AQ138" s="343" t="s">
        <v>54</v>
      </c>
      <c r="AR138" s="344"/>
      <c r="AS138" s="344"/>
      <c r="AT138" s="345"/>
      <c r="AU138" s="19"/>
      <c r="AV138" s="19"/>
      <c r="AW138" s="19"/>
      <c r="AX138" s="19"/>
    </row>
    <row r="139" spans="2:50" s="17" customFormat="1" x14ac:dyDescent="0.35">
      <c r="B139" s="401"/>
      <c r="C139" s="161">
        <v>2015</v>
      </c>
      <c r="D139" s="290">
        <v>84</v>
      </c>
      <c r="E139" s="290">
        <v>236</v>
      </c>
      <c r="F139" s="265">
        <v>0.3559322033898305</v>
      </c>
      <c r="G139" s="33">
        <v>0.9285714285714286</v>
      </c>
      <c r="H139" s="33">
        <v>0.89156626506024095</v>
      </c>
      <c r="I139" s="33">
        <v>0.94047619047619047</v>
      </c>
      <c r="J139" s="33">
        <v>0.91666666666666663</v>
      </c>
      <c r="K139" s="33">
        <v>0.88095238095238093</v>
      </c>
      <c r="L139" s="33">
        <v>0.6097560975609756</v>
      </c>
      <c r="M139" s="33">
        <v>0.81927710843373491</v>
      </c>
      <c r="N139" s="33">
        <v>0.92771084337349397</v>
      </c>
      <c r="O139" s="33">
        <v>0.72619047619047616</v>
      </c>
      <c r="P139" s="33">
        <v>0.8571428571428571</v>
      </c>
      <c r="Q139" s="33">
        <v>0.7857142857142857</v>
      </c>
      <c r="R139" s="33">
        <v>0.85542168674698793</v>
      </c>
      <c r="S139" s="33">
        <v>0.75</v>
      </c>
      <c r="T139" s="33">
        <v>0.79761904761904767</v>
      </c>
      <c r="U139" s="33">
        <v>0.6428571428571429</v>
      </c>
      <c r="V139" s="33">
        <v>0.7831325301204819</v>
      </c>
      <c r="W139" s="33">
        <v>0.77272727272727271</v>
      </c>
      <c r="X139" s="33">
        <v>0.6</v>
      </c>
      <c r="Y139" s="33">
        <v>0.69696969696969702</v>
      </c>
      <c r="Z139" s="33">
        <v>0.56666666666666665</v>
      </c>
      <c r="AA139" s="33">
        <v>0.7142857142857143</v>
      </c>
      <c r="AB139" s="33">
        <v>0.80952380952380953</v>
      </c>
      <c r="AC139" s="33">
        <v>0.73809523809523814</v>
      </c>
      <c r="AD139" s="33">
        <v>0.72289156626506024</v>
      </c>
      <c r="AE139" s="33">
        <v>0.50602409638554213</v>
      </c>
      <c r="AF139" s="33">
        <v>0.72289156626506024</v>
      </c>
      <c r="AG139" s="33">
        <v>0.77108433734939763</v>
      </c>
      <c r="AH139" s="33">
        <v>0.68918918918918914</v>
      </c>
      <c r="AI139" s="33">
        <v>0.66216216216216217</v>
      </c>
      <c r="AJ139" s="33">
        <v>0.8214285714285714</v>
      </c>
      <c r="AK139" s="33">
        <v>0.73809523809523814</v>
      </c>
      <c r="AL139" s="33">
        <v>0.82278481012658233</v>
      </c>
      <c r="AM139" s="33">
        <v>0.70370370370370372</v>
      </c>
      <c r="AN139" s="33">
        <v>0.73170731707317072</v>
      </c>
      <c r="AO139" s="33">
        <v>0.7831325301204819</v>
      </c>
      <c r="AP139" s="33">
        <v>0.83333333333333337</v>
      </c>
      <c r="AQ139" s="346"/>
      <c r="AR139" s="347"/>
      <c r="AS139" s="347"/>
      <c r="AT139" s="348"/>
      <c r="AU139" s="19"/>
      <c r="AV139" s="19"/>
      <c r="AW139" s="19"/>
      <c r="AX139" s="19"/>
    </row>
    <row r="140" spans="2:50" s="236" customFormat="1" x14ac:dyDescent="0.35">
      <c r="B140" s="401"/>
      <c r="C140" s="243">
        <v>2016</v>
      </c>
      <c r="D140" s="205">
        <v>87</v>
      </c>
      <c r="E140" s="290">
        <v>280</v>
      </c>
      <c r="F140" s="267">
        <v>0.31071428571428572</v>
      </c>
      <c r="G140" s="210">
        <v>0.90804597701149425</v>
      </c>
      <c r="H140" s="210">
        <v>0.93103448275862066</v>
      </c>
      <c r="I140" s="210">
        <v>0.89534883720930236</v>
      </c>
      <c r="J140" s="210">
        <v>0.91954022988505746</v>
      </c>
      <c r="K140" s="210">
        <v>0.82558139534883723</v>
      </c>
      <c r="L140" s="210">
        <v>0.65517241379310343</v>
      </c>
      <c r="M140" s="210">
        <v>0.73563218390804597</v>
      </c>
      <c r="N140" s="210">
        <v>0.93103448275862066</v>
      </c>
      <c r="O140" s="210">
        <v>0.76744186046511631</v>
      </c>
      <c r="P140" s="210">
        <v>0.86206896551724133</v>
      </c>
      <c r="Q140" s="210">
        <v>0.7931034482758621</v>
      </c>
      <c r="R140" s="210">
        <v>0.7931034482758621</v>
      </c>
      <c r="S140" s="210">
        <v>0.81395348837209303</v>
      </c>
      <c r="T140" s="210">
        <v>0.80722891566265065</v>
      </c>
      <c r="U140" s="210">
        <v>0.6588235294117647</v>
      </c>
      <c r="V140" s="210">
        <v>0.79012345679012341</v>
      </c>
      <c r="W140" s="210">
        <v>0.75806451612903225</v>
      </c>
      <c r="X140" s="210">
        <v>0.66666666666666663</v>
      </c>
      <c r="Y140" s="210">
        <v>0.78431372549019607</v>
      </c>
      <c r="Z140" s="210">
        <v>0.70833333333333337</v>
      </c>
      <c r="AA140" s="210">
        <v>0.78823529411764703</v>
      </c>
      <c r="AB140" s="210">
        <v>0.81176470588235294</v>
      </c>
      <c r="AC140" s="210">
        <v>0.86046511627906974</v>
      </c>
      <c r="AD140" s="210">
        <v>0.81609195402298851</v>
      </c>
      <c r="AE140" s="210">
        <v>0.66666666666666663</v>
      </c>
      <c r="AF140" s="210">
        <v>0.76190476190476186</v>
      </c>
      <c r="AG140" s="210">
        <v>0.80722891566265065</v>
      </c>
      <c r="AH140" s="210">
        <v>0.71794871794871795</v>
      </c>
      <c r="AI140" s="210">
        <v>0.69444444444444442</v>
      </c>
      <c r="AJ140" s="210">
        <v>0.83908045977011492</v>
      </c>
      <c r="AK140" s="210">
        <v>0.75862068965517238</v>
      </c>
      <c r="AL140" s="210">
        <v>0.82352941176470584</v>
      </c>
      <c r="AM140" s="210">
        <v>0.81176470588235294</v>
      </c>
      <c r="AN140" s="210">
        <v>0.79069767441860461</v>
      </c>
      <c r="AO140" s="210">
        <v>0.87356321839080464</v>
      </c>
      <c r="AP140" s="210">
        <v>0.88505747126436785</v>
      </c>
      <c r="AQ140" s="346"/>
      <c r="AR140" s="347"/>
      <c r="AS140" s="347"/>
      <c r="AT140" s="348"/>
      <c r="AU140" s="124"/>
      <c r="AV140" s="124"/>
      <c r="AW140" s="124"/>
      <c r="AX140" s="124"/>
    </row>
    <row r="141" spans="2:50" s="236" customFormat="1" x14ac:dyDescent="0.35">
      <c r="B141" s="401"/>
      <c r="C141" s="243">
        <v>2017</v>
      </c>
      <c r="D141" s="205">
        <v>78</v>
      </c>
      <c r="E141" s="290">
        <v>317</v>
      </c>
      <c r="F141" s="267">
        <v>0.24605678233438485</v>
      </c>
      <c r="G141" s="210">
        <v>0.83333333333333337</v>
      </c>
      <c r="H141" s="210">
        <v>0.88461538461538458</v>
      </c>
      <c r="I141" s="210">
        <v>0.88311688311688308</v>
      </c>
      <c r="J141" s="210">
        <v>0.87179487179487181</v>
      </c>
      <c r="K141" s="210">
        <v>0.80519480519480524</v>
      </c>
      <c r="L141" s="210">
        <v>0.53246753246753242</v>
      </c>
      <c r="M141" s="210">
        <v>0.64935064935064934</v>
      </c>
      <c r="N141" s="210">
        <v>0.83116883116883122</v>
      </c>
      <c r="O141" s="210">
        <v>0.7142857142857143</v>
      </c>
      <c r="P141" s="210">
        <v>0.80519480519480524</v>
      </c>
      <c r="Q141" s="210">
        <v>0.68831168831168832</v>
      </c>
      <c r="R141" s="210">
        <v>0.68831168831168832</v>
      </c>
      <c r="S141" s="210">
        <v>0.62337662337662336</v>
      </c>
      <c r="T141" s="210">
        <v>0.65333333333333332</v>
      </c>
      <c r="U141" s="210">
        <v>0.54666666666666663</v>
      </c>
      <c r="V141" s="210">
        <v>0.68493150684931503</v>
      </c>
      <c r="W141" s="210">
        <v>0.65217391304347827</v>
      </c>
      <c r="X141" s="210">
        <v>0.47619047619047616</v>
      </c>
      <c r="Y141" s="210">
        <v>0.66666666666666663</v>
      </c>
      <c r="Z141" s="210">
        <v>0.48648648648648651</v>
      </c>
      <c r="AA141" s="210">
        <v>0.61538461538461542</v>
      </c>
      <c r="AB141" s="210">
        <v>0.73684210526315785</v>
      </c>
      <c r="AC141" s="210">
        <v>0.69230769230769229</v>
      </c>
      <c r="AD141" s="210">
        <v>0.74025974025974028</v>
      </c>
      <c r="AE141" s="210">
        <v>0.52631578947368418</v>
      </c>
      <c r="AF141" s="210">
        <v>0.64473684210526316</v>
      </c>
      <c r="AG141" s="210">
        <v>0.73684210526315785</v>
      </c>
      <c r="AH141" s="210">
        <v>0.64383561643835618</v>
      </c>
      <c r="AI141" s="210">
        <v>0.58208955223880599</v>
      </c>
      <c r="AJ141" s="210">
        <v>0.76315789473684215</v>
      </c>
      <c r="AK141" s="210">
        <v>0.68421052631578949</v>
      </c>
      <c r="AL141" s="210">
        <v>0.76</v>
      </c>
      <c r="AM141" s="210">
        <v>0.65333333333333332</v>
      </c>
      <c r="AN141" s="210">
        <v>0.68831168831168832</v>
      </c>
      <c r="AO141" s="210">
        <v>0.78205128205128205</v>
      </c>
      <c r="AP141" s="210">
        <v>0.79487179487179482</v>
      </c>
      <c r="AQ141" s="349"/>
      <c r="AR141" s="350"/>
      <c r="AS141" s="350"/>
      <c r="AT141" s="351"/>
      <c r="AU141" s="124"/>
      <c r="AV141" s="124"/>
      <c r="AW141" s="124"/>
      <c r="AX141" s="124"/>
    </row>
    <row r="142" spans="2:50" s="236" customFormat="1" x14ac:dyDescent="0.35">
      <c r="B142" s="401"/>
      <c r="C142" s="263">
        <v>2018</v>
      </c>
      <c r="D142" s="205">
        <v>74</v>
      </c>
      <c r="E142" s="290">
        <v>329</v>
      </c>
      <c r="F142" s="266">
        <v>0.22492401215805471</v>
      </c>
      <c r="G142" s="210">
        <v>0.70270270270270274</v>
      </c>
      <c r="H142" s="210">
        <v>0.77027027027027029</v>
      </c>
      <c r="I142" s="210">
        <v>0.7567567567567568</v>
      </c>
      <c r="J142" s="210">
        <v>0.7432432432432432</v>
      </c>
      <c r="K142" s="210">
        <v>0.66216216216216217</v>
      </c>
      <c r="L142" s="210">
        <v>0.39726027397260272</v>
      </c>
      <c r="M142" s="210">
        <v>0.45205479452054792</v>
      </c>
      <c r="N142" s="210">
        <v>0.68918918918918914</v>
      </c>
      <c r="O142" s="210">
        <v>0.48648648648648651</v>
      </c>
      <c r="P142" s="210">
        <v>0.60810810810810811</v>
      </c>
      <c r="Q142" s="210">
        <v>0.65753424657534243</v>
      </c>
      <c r="R142" s="210">
        <v>0.5</v>
      </c>
      <c r="S142" s="210">
        <v>0.45945945945945948</v>
      </c>
      <c r="T142" s="210">
        <v>0.47887323943661969</v>
      </c>
      <c r="U142" s="210">
        <v>0.33333333333333331</v>
      </c>
      <c r="V142" s="210">
        <v>0.38028169014084506</v>
      </c>
      <c r="W142" s="210">
        <v>0.50980392156862742</v>
      </c>
      <c r="X142" s="210">
        <v>0.38775510204081631</v>
      </c>
      <c r="Y142" s="210">
        <v>0.55813953488372092</v>
      </c>
      <c r="Z142" s="210">
        <v>0.4358974358974359</v>
      </c>
      <c r="AA142" s="210">
        <v>0.75342465753424659</v>
      </c>
      <c r="AB142" s="210">
        <v>0.69863013698630139</v>
      </c>
      <c r="AC142" s="210">
        <v>0.45945945945945948</v>
      </c>
      <c r="AD142" s="210">
        <v>0.43243243243243246</v>
      </c>
      <c r="AE142" s="210">
        <v>0.35616438356164382</v>
      </c>
      <c r="AF142" s="210">
        <v>0.77464788732394363</v>
      </c>
      <c r="AG142" s="210">
        <v>0.8571428571428571</v>
      </c>
      <c r="AH142" s="210">
        <v>0.76119402985074625</v>
      </c>
      <c r="AI142" s="210">
        <v>0.67692307692307696</v>
      </c>
      <c r="AJ142" s="210">
        <v>0.58904109589041098</v>
      </c>
      <c r="AK142" s="210">
        <v>0.45945945945945948</v>
      </c>
      <c r="AL142" s="210">
        <v>0.63013698630136983</v>
      </c>
      <c r="AM142" s="210">
        <v>0.43055555555555558</v>
      </c>
      <c r="AN142" s="210">
        <v>0.51388888888888884</v>
      </c>
      <c r="AO142" s="210">
        <v>0.54054054054054057</v>
      </c>
      <c r="AP142" s="210">
        <v>0.47297297297297297</v>
      </c>
      <c r="AQ142" s="210">
        <v>0.81944444444444442</v>
      </c>
      <c r="AR142" s="210">
        <v>0.70833333333333337</v>
      </c>
      <c r="AS142" s="210">
        <v>0.52112676056338025</v>
      </c>
      <c r="AT142" s="210">
        <v>0.16666666666666666</v>
      </c>
      <c r="AU142" s="124"/>
      <c r="AV142" s="124"/>
      <c r="AW142" s="124"/>
      <c r="AX142" s="124"/>
    </row>
    <row r="143" spans="2:50" s="236" customFormat="1" x14ac:dyDescent="0.35">
      <c r="B143" s="401"/>
      <c r="C143" s="263">
        <v>2019</v>
      </c>
      <c r="D143" s="205">
        <v>97</v>
      </c>
      <c r="E143" s="290">
        <f>SUM(E112,E124)</f>
        <v>300</v>
      </c>
      <c r="F143" s="266">
        <f>D143/E143</f>
        <v>0.32333333333333331</v>
      </c>
      <c r="G143" s="210">
        <v>0.80208333333333337</v>
      </c>
      <c r="H143" s="210">
        <v>0.83505154639175261</v>
      </c>
      <c r="I143" s="210">
        <v>0.865979381443299</v>
      </c>
      <c r="J143" s="210">
        <v>0.83505154639175261</v>
      </c>
      <c r="K143" s="210">
        <v>0.76288659793814428</v>
      </c>
      <c r="L143" s="210">
        <v>0.5268817204301075</v>
      </c>
      <c r="M143" s="210">
        <v>0.57894736842105265</v>
      </c>
      <c r="N143" s="210">
        <v>0.77659574468085102</v>
      </c>
      <c r="O143" s="210">
        <v>0.61702127659574468</v>
      </c>
      <c r="P143" s="210">
        <v>0.75257731958762886</v>
      </c>
      <c r="Q143" s="210">
        <v>0.67010309278350511</v>
      </c>
      <c r="R143" s="210">
        <v>0.65263157894736845</v>
      </c>
      <c r="S143" s="210">
        <v>0.68041237113402064</v>
      </c>
      <c r="T143" s="210">
        <v>0.57291666666666663</v>
      </c>
      <c r="U143" s="210">
        <v>0.53125</v>
      </c>
      <c r="V143" s="210">
        <v>0.60416666666666663</v>
      </c>
      <c r="W143" s="210">
        <v>0.67142857142857137</v>
      </c>
      <c r="X143" s="210">
        <v>0.51515151515151514</v>
      </c>
      <c r="Y143" s="210">
        <v>0.76666666666666672</v>
      </c>
      <c r="Z143" s="210">
        <v>0.62068965517241381</v>
      </c>
      <c r="AA143" s="210">
        <v>0.72916666666666663</v>
      </c>
      <c r="AB143" s="210">
        <v>0.6875</v>
      </c>
      <c r="AC143" s="210">
        <v>0.63541666666666663</v>
      </c>
      <c r="AD143" s="210">
        <v>0.60824742268041232</v>
      </c>
      <c r="AE143" s="210">
        <v>0.57894736842105265</v>
      </c>
      <c r="AF143" s="210">
        <v>0.82795698924731187</v>
      </c>
      <c r="AG143" s="210">
        <v>0.82105263157894737</v>
      </c>
      <c r="AH143" s="210">
        <v>0.79120879120879117</v>
      </c>
      <c r="AI143" s="210">
        <v>0.7752808988764045</v>
      </c>
      <c r="AJ143" s="210">
        <v>0.81443298969072164</v>
      </c>
      <c r="AK143" s="210">
        <v>0.72631578947368425</v>
      </c>
      <c r="AL143" s="210">
        <v>0.80208333333333337</v>
      </c>
      <c r="AM143" s="210">
        <v>0.67741935483870963</v>
      </c>
      <c r="AN143" s="210">
        <v>0.72916666666666663</v>
      </c>
      <c r="AO143" s="210">
        <v>0.71875</v>
      </c>
      <c r="AP143" s="210">
        <v>0.73195876288659789</v>
      </c>
      <c r="AQ143" s="210">
        <v>0.81052631578947365</v>
      </c>
      <c r="AR143" s="210">
        <v>0.81914893617021278</v>
      </c>
      <c r="AS143" s="210">
        <v>0.71276595744680848</v>
      </c>
      <c r="AT143" s="210">
        <v>0.83336698746482973</v>
      </c>
      <c r="AU143" s="124"/>
      <c r="AV143" s="124"/>
      <c r="AW143" s="124"/>
      <c r="AX143" s="124"/>
    </row>
    <row r="144" spans="2:50" s="236" customFormat="1" x14ac:dyDescent="0.35">
      <c r="B144" s="401"/>
      <c r="C144" s="263">
        <v>2020</v>
      </c>
      <c r="D144" s="205">
        <v>39</v>
      </c>
      <c r="E144" s="290">
        <v>244</v>
      </c>
      <c r="F144" s="266">
        <f>D144/E144</f>
        <v>0.1598360655737705</v>
      </c>
      <c r="G144" s="210">
        <v>0.79490000000000005</v>
      </c>
      <c r="H144" s="210">
        <v>0.84599999999999997</v>
      </c>
      <c r="I144" s="210">
        <v>0.84599999999999997</v>
      </c>
      <c r="J144" s="210">
        <v>0.82050000000000001</v>
      </c>
      <c r="K144" s="210">
        <v>0.73680000000000001</v>
      </c>
      <c r="L144" s="210">
        <v>0.3846</v>
      </c>
      <c r="M144" s="210">
        <v>0.5897</v>
      </c>
      <c r="N144" s="210">
        <v>0.79490000000000005</v>
      </c>
      <c r="O144" s="210">
        <v>0.59460000000000002</v>
      </c>
      <c r="P144" s="210">
        <v>0.68400000000000005</v>
      </c>
      <c r="Q144" s="210">
        <v>0.63160000000000005</v>
      </c>
      <c r="R144" s="210">
        <v>0.5897</v>
      </c>
      <c r="S144" s="210">
        <v>0.71794999999999998</v>
      </c>
      <c r="T144" s="210">
        <v>0.64100000000000001</v>
      </c>
      <c r="U144" s="210">
        <v>0.3846</v>
      </c>
      <c r="V144" s="210">
        <v>0.52600000000000002</v>
      </c>
      <c r="W144" s="210">
        <v>0.73499999999999999</v>
      </c>
      <c r="X144" s="210">
        <v>0.52900000000000003</v>
      </c>
      <c r="Y144" s="210">
        <v>0.75</v>
      </c>
      <c r="Z144" s="210">
        <v>0.625</v>
      </c>
      <c r="AA144" s="210">
        <v>0.76900000000000002</v>
      </c>
      <c r="AB144" s="210">
        <v>0.69199999999999995</v>
      </c>
      <c r="AC144" s="210">
        <v>0.51280000000000003</v>
      </c>
      <c r="AD144" s="210">
        <v>0.66669999999999996</v>
      </c>
      <c r="AE144" s="210">
        <v>0.52600000000000002</v>
      </c>
      <c r="AF144" s="210">
        <v>0.72970000000000002</v>
      </c>
      <c r="AG144" s="210">
        <v>0.76300000000000001</v>
      </c>
      <c r="AH144" s="210">
        <v>0.75680000000000003</v>
      </c>
      <c r="AI144" s="210">
        <v>0.68569999999999998</v>
      </c>
      <c r="AJ144" s="210">
        <v>0.82050000000000001</v>
      </c>
      <c r="AK144" s="210">
        <v>0.5897</v>
      </c>
      <c r="AL144" s="210">
        <v>0.82050000000000001</v>
      </c>
      <c r="AM144" s="210">
        <v>0.5897</v>
      </c>
      <c r="AN144" s="210">
        <v>0.64100000000000001</v>
      </c>
      <c r="AO144" s="210">
        <v>0.66669999999999996</v>
      </c>
      <c r="AP144" s="210">
        <v>0.53849999999999998</v>
      </c>
      <c r="AQ144" s="210">
        <v>0.74360000000000004</v>
      </c>
      <c r="AR144" s="210">
        <v>0.76900000000000002</v>
      </c>
      <c r="AS144" s="210">
        <v>0.61499999999999999</v>
      </c>
      <c r="AT144" s="210">
        <v>0.66700000000000004</v>
      </c>
      <c r="AU144" s="124"/>
      <c r="AV144" s="124"/>
      <c r="AW144" s="124"/>
      <c r="AX144" s="124"/>
    </row>
    <row r="145" spans="2:50" s="17" customFormat="1" ht="14.5" customHeight="1" x14ac:dyDescent="0.35">
      <c r="B145" s="402"/>
      <c r="C145" s="398" t="s">
        <v>55</v>
      </c>
      <c r="D145" s="398"/>
      <c r="E145" s="398"/>
      <c r="F145" s="398"/>
      <c r="G145" s="33">
        <f>G144-G143</f>
        <v>-7.1833333333333194E-3</v>
      </c>
      <c r="H145" s="33">
        <f t="shared" ref="H145:AT145" si="10">H144-H143</f>
        <v>1.0948453608247366E-2</v>
      </c>
      <c r="I145" s="33">
        <f t="shared" si="10"/>
        <v>-1.9979381443299027E-2</v>
      </c>
      <c r="J145" s="33">
        <f t="shared" si="10"/>
        <v>-1.4551546391752601E-2</v>
      </c>
      <c r="K145" s="33">
        <f t="shared" si="10"/>
        <v>-2.6086597938144274E-2</v>
      </c>
      <c r="L145" s="33">
        <f t="shared" si="10"/>
        <v>-0.14228172043010751</v>
      </c>
      <c r="M145" s="33">
        <f t="shared" si="10"/>
        <v>1.0752631578947347E-2</v>
      </c>
      <c r="N145" s="33">
        <f t="shared" si="10"/>
        <v>1.8304255319149032E-2</v>
      </c>
      <c r="O145" s="33">
        <f t="shared" si="10"/>
        <v>-2.2421276595744666E-2</v>
      </c>
      <c r="P145" s="33">
        <f t="shared" si="10"/>
        <v>-6.8577319587628804E-2</v>
      </c>
      <c r="Q145" s="33">
        <f t="shared" si="10"/>
        <v>-3.8503092783505055E-2</v>
      </c>
      <c r="R145" s="33">
        <f t="shared" si="10"/>
        <v>-6.2931578947368449E-2</v>
      </c>
      <c r="S145" s="33">
        <f t="shared" si="10"/>
        <v>3.7537628865979333E-2</v>
      </c>
      <c r="T145" s="33">
        <f t="shared" si="10"/>
        <v>6.8083333333333385E-2</v>
      </c>
      <c r="U145" s="33">
        <f t="shared" si="10"/>
        <v>-0.14665</v>
      </c>
      <c r="V145" s="33">
        <f t="shared" si="10"/>
        <v>-7.8166666666666607E-2</v>
      </c>
      <c r="W145" s="33">
        <f t="shared" si="10"/>
        <v>6.3571428571428612E-2</v>
      </c>
      <c r="X145" s="33">
        <f t="shared" si="10"/>
        <v>1.3848484848484888E-2</v>
      </c>
      <c r="Y145" s="33">
        <f t="shared" si="10"/>
        <v>-1.6666666666666718E-2</v>
      </c>
      <c r="Z145" s="33">
        <f t="shared" si="10"/>
        <v>4.3103448275861878E-3</v>
      </c>
      <c r="AA145" s="33">
        <f t="shared" si="10"/>
        <v>3.9833333333333387E-2</v>
      </c>
      <c r="AB145" s="33">
        <f t="shared" si="10"/>
        <v>4.4999999999999485E-3</v>
      </c>
      <c r="AC145" s="33">
        <f t="shared" si="10"/>
        <v>-0.1226166666666666</v>
      </c>
      <c r="AD145" s="33">
        <f t="shared" si="10"/>
        <v>5.845257731958764E-2</v>
      </c>
      <c r="AE145" s="33">
        <f t="shared" si="10"/>
        <v>-5.2947368421052632E-2</v>
      </c>
      <c r="AF145" s="33">
        <f t="shared" si="10"/>
        <v>-9.8256989247311854E-2</v>
      </c>
      <c r="AG145" s="33">
        <f t="shared" si="10"/>
        <v>-5.8052631578947356E-2</v>
      </c>
      <c r="AH145" s="33">
        <f t="shared" si="10"/>
        <v>-3.4408791208791145E-2</v>
      </c>
      <c r="AI145" s="33">
        <f t="shared" si="10"/>
        <v>-8.9580898876404524E-2</v>
      </c>
      <c r="AJ145" s="33">
        <f t="shared" si="10"/>
        <v>6.0670103092783645E-3</v>
      </c>
      <c r="AK145" s="33">
        <f t="shared" si="10"/>
        <v>-0.13661578947368425</v>
      </c>
      <c r="AL145" s="33">
        <f t="shared" si="10"/>
        <v>1.8416666666666637E-2</v>
      </c>
      <c r="AM145" s="33">
        <f t="shared" si="10"/>
        <v>-8.7719354838709629E-2</v>
      </c>
      <c r="AN145" s="33">
        <f t="shared" si="10"/>
        <v>-8.8166666666666615E-2</v>
      </c>
      <c r="AO145" s="33">
        <f t="shared" si="10"/>
        <v>-5.2050000000000041E-2</v>
      </c>
      <c r="AP145" s="33">
        <f t="shared" si="10"/>
        <v>-0.19345876288659791</v>
      </c>
      <c r="AQ145" s="33">
        <f t="shared" si="10"/>
        <v>-6.6926315789473612E-2</v>
      </c>
      <c r="AR145" s="33">
        <f t="shared" si="10"/>
        <v>-5.0148936170212766E-2</v>
      </c>
      <c r="AS145" s="33">
        <f t="shared" si="10"/>
        <v>-9.7765957446808494E-2</v>
      </c>
      <c r="AT145" s="33">
        <f t="shared" si="10"/>
        <v>-0.1663669874648297</v>
      </c>
      <c r="AU145" s="19"/>
      <c r="AV145" s="19"/>
      <c r="AW145" s="19"/>
      <c r="AX145" s="19"/>
    </row>
    <row r="146" spans="2:50" s="17" customFormat="1" x14ac:dyDescent="0.35">
      <c r="B146" s="18"/>
      <c r="C146" s="37"/>
      <c r="D146" s="37"/>
      <c r="E146" s="37"/>
      <c r="F146" s="163"/>
      <c r="G146" s="44"/>
      <c r="H146" s="44"/>
      <c r="I146" s="44"/>
      <c r="J146" s="39"/>
      <c r="K146" s="44"/>
      <c r="L146" s="44"/>
      <c r="M146" s="44"/>
      <c r="N146" s="39"/>
      <c r="O146" s="39"/>
      <c r="P146" s="39"/>
      <c r="Q146" s="39"/>
      <c r="R146" s="39"/>
      <c r="S146" s="44"/>
      <c r="T146" s="44"/>
      <c r="U146" s="44"/>
      <c r="V146" s="44"/>
      <c r="W146" s="44"/>
      <c r="X146" s="39"/>
      <c r="Y146" s="44"/>
      <c r="Z146" s="44"/>
      <c r="AA146" s="44"/>
      <c r="AB146" s="44"/>
      <c r="AC146" s="44"/>
      <c r="AD146" s="39"/>
      <c r="AE146" s="39"/>
      <c r="AF146" s="44"/>
      <c r="AG146" s="44"/>
      <c r="AH146" s="44"/>
      <c r="AI146" s="39"/>
      <c r="AJ146" s="44"/>
      <c r="AK146" s="39"/>
      <c r="AL146" s="44"/>
      <c r="AM146" s="39"/>
      <c r="AN146" s="39"/>
      <c r="AO146" s="39"/>
      <c r="AP146" s="44"/>
      <c r="AQ146" s="41"/>
      <c r="AR146" s="37"/>
      <c r="AS146" s="19"/>
      <c r="AT146" s="19"/>
      <c r="AU146" s="19"/>
      <c r="AV146" s="19"/>
      <c r="AW146" s="19"/>
      <c r="AX146" s="19"/>
    </row>
    <row r="147" spans="2:50" s="17" customFormat="1" ht="14.5" hidden="1" customHeight="1" x14ac:dyDescent="0.35">
      <c r="B147" s="226"/>
      <c r="C147" s="161">
        <v>2011</v>
      </c>
      <c r="D147" s="204" t="s">
        <v>52</v>
      </c>
      <c r="E147" s="204"/>
      <c r="F147" s="204" t="s">
        <v>52</v>
      </c>
      <c r="G147" s="60" t="s">
        <v>52</v>
      </c>
      <c r="H147" s="60" t="s">
        <v>52</v>
      </c>
      <c r="I147" s="60" t="s">
        <v>52</v>
      </c>
      <c r="J147" s="60" t="s">
        <v>52</v>
      </c>
      <c r="K147" s="60" t="s">
        <v>52</v>
      </c>
      <c r="L147" s="60" t="s">
        <v>52</v>
      </c>
      <c r="M147" s="60" t="s">
        <v>52</v>
      </c>
      <c r="N147" s="60" t="s">
        <v>52</v>
      </c>
      <c r="O147" s="60" t="s">
        <v>52</v>
      </c>
      <c r="P147" s="60" t="s">
        <v>52</v>
      </c>
      <c r="Q147" s="60" t="s">
        <v>52</v>
      </c>
      <c r="R147" s="60" t="s">
        <v>52</v>
      </c>
      <c r="S147" s="60" t="s">
        <v>52</v>
      </c>
      <c r="T147" s="60" t="s">
        <v>52</v>
      </c>
      <c r="U147" s="60" t="s">
        <v>52</v>
      </c>
      <c r="V147" s="60" t="s">
        <v>52</v>
      </c>
      <c r="W147" s="60" t="s">
        <v>52</v>
      </c>
      <c r="X147" s="60" t="s">
        <v>52</v>
      </c>
      <c r="Y147" s="60" t="s">
        <v>52</v>
      </c>
      <c r="Z147" s="60" t="s">
        <v>52</v>
      </c>
      <c r="AA147" s="60" t="s">
        <v>52</v>
      </c>
      <c r="AB147" s="60" t="s">
        <v>52</v>
      </c>
      <c r="AC147" s="60" t="s">
        <v>52</v>
      </c>
      <c r="AD147" s="60" t="s">
        <v>52</v>
      </c>
      <c r="AE147" s="60" t="s">
        <v>52</v>
      </c>
      <c r="AF147" s="60" t="s">
        <v>52</v>
      </c>
      <c r="AG147" s="60" t="s">
        <v>52</v>
      </c>
      <c r="AH147" s="60" t="s">
        <v>52</v>
      </c>
      <c r="AI147" s="60" t="s">
        <v>52</v>
      </c>
      <c r="AJ147" s="60" t="s">
        <v>52</v>
      </c>
      <c r="AK147" s="60" t="s">
        <v>52</v>
      </c>
      <c r="AL147" s="60" t="s">
        <v>52</v>
      </c>
      <c r="AM147" s="60" t="s">
        <v>52</v>
      </c>
      <c r="AN147" s="60" t="s">
        <v>52</v>
      </c>
      <c r="AO147" s="60" t="s">
        <v>52</v>
      </c>
      <c r="AP147" s="60" t="s">
        <v>52</v>
      </c>
      <c r="AQ147" s="47"/>
      <c r="AR147" s="37"/>
      <c r="AS147" s="19"/>
      <c r="AT147" s="19"/>
      <c r="AU147" s="19"/>
      <c r="AV147" s="19"/>
      <c r="AW147" s="19"/>
      <c r="AX147" s="19"/>
    </row>
    <row r="148" spans="2:50" s="215" customFormat="1" hidden="1" x14ac:dyDescent="0.35">
      <c r="B148" s="400" t="s">
        <v>102</v>
      </c>
      <c r="C148" s="325">
        <v>2012</v>
      </c>
      <c r="D148" s="204" t="s">
        <v>52</v>
      </c>
      <c r="E148" s="204"/>
      <c r="F148" s="204" t="s">
        <v>52</v>
      </c>
      <c r="G148" s="60" t="s">
        <v>52</v>
      </c>
      <c r="H148" s="60" t="s">
        <v>52</v>
      </c>
      <c r="I148" s="60" t="s">
        <v>52</v>
      </c>
      <c r="J148" s="60" t="s">
        <v>52</v>
      </c>
      <c r="K148" s="60" t="s">
        <v>52</v>
      </c>
      <c r="L148" s="60" t="s">
        <v>52</v>
      </c>
      <c r="M148" s="60" t="s">
        <v>52</v>
      </c>
      <c r="N148" s="60" t="s">
        <v>52</v>
      </c>
      <c r="O148" s="60" t="s">
        <v>52</v>
      </c>
      <c r="P148" s="60" t="s">
        <v>52</v>
      </c>
      <c r="Q148" s="60" t="s">
        <v>52</v>
      </c>
      <c r="R148" s="60" t="s">
        <v>52</v>
      </c>
      <c r="S148" s="60" t="s">
        <v>52</v>
      </c>
      <c r="T148" s="60" t="s">
        <v>52</v>
      </c>
      <c r="U148" s="60" t="s">
        <v>52</v>
      </c>
      <c r="V148" s="60" t="s">
        <v>52</v>
      </c>
      <c r="W148" s="60" t="s">
        <v>52</v>
      </c>
      <c r="X148" s="60" t="s">
        <v>52</v>
      </c>
      <c r="Y148" s="60" t="s">
        <v>52</v>
      </c>
      <c r="Z148" s="60" t="s">
        <v>52</v>
      </c>
      <c r="AA148" s="60" t="s">
        <v>52</v>
      </c>
      <c r="AB148" s="60" t="s">
        <v>52</v>
      </c>
      <c r="AC148" s="60" t="s">
        <v>52</v>
      </c>
      <c r="AD148" s="60" t="s">
        <v>52</v>
      </c>
      <c r="AE148" s="60" t="s">
        <v>52</v>
      </c>
      <c r="AF148" s="60" t="s">
        <v>52</v>
      </c>
      <c r="AG148" s="60" t="s">
        <v>52</v>
      </c>
      <c r="AH148" s="60" t="s">
        <v>52</v>
      </c>
      <c r="AI148" s="60" t="s">
        <v>52</v>
      </c>
      <c r="AJ148" s="60" t="s">
        <v>52</v>
      </c>
      <c r="AK148" s="60" t="s">
        <v>52</v>
      </c>
      <c r="AL148" s="60" t="s">
        <v>52</v>
      </c>
      <c r="AM148" s="60" t="s">
        <v>52</v>
      </c>
      <c r="AN148" s="60" t="s">
        <v>52</v>
      </c>
      <c r="AO148" s="60" t="s">
        <v>52</v>
      </c>
      <c r="AP148" s="60" t="s">
        <v>52</v>
      </c>
      <c r="AQ148" s="231"/>
      <c r="AR148" s="9"/>
      <c r="AS148" s="229"/>
      <c r="AT148" s="229"/>
      <c r="AU148" s="229"/>
      <c r="AV148" s="229"/>
      <c r="AW148" s="229"/>
      <c r="AX148" s="229"/>
    </row>
    <row r="149" spans="2:50" s="17" customFormat="1" hidden="1" x14ac:dyDescent="0.35">
      <c r="B149" s="401"/>
      <c r="C149" s="161">
        <v>2013</v>
      </c>
      <c r="D149" s="204" t="s">
        <v>52</v>
      </c>
      <c r="E149" s="204" t="s">
        <v>52</v>
      </c>
      <c r="F149" s="204" t="s">
        <v>52</v>
      </c>
      <c r="G149" s="60" t="s">
        <v>52</v>
      </c>
      <c r="H149" s="60" t="s">
        <v>52</v>
      </c>
      <c r="I149" s="60" t="s">
        <v>52</v>
      </c>
      <c r="J149" s="60" t="s">
        <v>52</v>
      </c>
      <c r="K149" s="60" t="s">
        <v>52</v>
      </c>
      <c r="L149" s="60" t="s">
        <v>52</v>
      </c>
      <c r="M149" s="60" t="s">
        <v>52</v>
      </c>
      <c r="N149" s="60" t="s">
        <v>52</v>
      </c>
      <c r="O149" s="60" t="s">
        <v>52</v>
      </c>
      <c r="P149" s="60" t="s">
        <v>52</v>
      </c>
      <c r="Q149" s="60" t="s">
        <v>52</v>
      </c>
      <c r="R149" s="60" t="s">
        <v>52</v>
      </c>
      <c r="S149" s="60" t="s">
        <v>52</v>
      </c>
      <c r="T149" s="60" t="s">
        <v>52</v>
      </c>
      <c r="U149" s="60" t="s">
        <v>52</v>
      </c>
      <c r="V149" s="60" t="s">
        <v>52</v>
      </c>
      <c r="W149" s="60" t="s">
        <v>52</v>
      </c>
      <c r="X149" s="60" t="s">
        <v>52</v>
      </c>
      <c r="Y149" s="60" t="s">
        <v>52</v>
      </c>
      <c r="Z149" s="60" t="s">
        <v>52</v>
      </c>
      <c r="AA149" s="60" t="s">
        <v>52</v>
      </c>
      <c r="AB149" s="60" t="s">
        <v>52</v>
      </c>
      <c r="AC149" s="60" t="s">
        <v>52</v>
      </c>
      <c r="AD149" s="60" t="s">
        <v>52</v>
      </c>
      <c r="AE149" s="60" t="s">
        <v>52</v>
      </c>
      <c r="AF149" s="60" t="s">
        <v>52</v>
      </c>
      <c r="AG149" s="60" t="s">
        <v>52</v>
      </c>
      <c r="AH149" s="60" t="s">
        <v>52</v>
      </c>
      <c r="AI149" s="60" t="s">
        <v>52</v>
      </c>
      <c r="AJ149" s="60" t="s">
        <v>52</v>
      </c>
      <c r="AK149" s="60" t="s">
        <v>52</v>
      </c>
      <c r="AL149" s="60" t="s">
        <v>52</v>
      </c>
      <c r="AM149" s="60" t="s">
        <v>52</v>
      </c>
      <c r="AN149" s="60" t="s">
        <v>52</v>
      </c>
      <c r="AO149" s="60" t="s">
        <v>52</v>
      </c>
      <c r="AP149" s="60" t="s">
        <v>52</v>
      </c>
      <c r="AQ149" s="41"/>
      <c r="AR149" s="37"/>
      <c r="AS149" s="19"/>
      <c r="AT149" s="19"/>
      <c r="AU149" s="19"/>
      <c r="AV149" s="19"/>
      <c r="AW149" s="19"/>
      <c r="AX149" s="19"/>
    </row>
    <row r="150" spans="2:50" s="40" customFormat="1" x14ac:dyDescent="0.35">
      <c r="B150" s="401"/>
      <c r="C150" s="161">
        <v>2014</v>
      </c>
      <c r="D150" s="290">
        <v>6</v>
      </c>
      <c r="E150" s="290">
        <v>20</v>
      </c>
      <c r="F150" s="265">
        <v>0.3</v>
      </c>
      <c r="G150" s="33">
        <v>0.5</v>
      </c>
      <c r="H150" s="33">
        <v>0.83333333333333337</v>
      </c>
      <c r="I150" s="33">
        <v>1</v>
      </c>
      <c r="J150" s="33">
        <v>1</v>
      </c>
      <c r="K150" s="33">
        <v>0.66666666666666663</v>
      </c>
      <c r="L150" s="33">
        <v>0.5</v>
      </c>
      <c r="M150" s="33">
        <v>0.5</v>
      </c>
      <c r="N150" s="33">
        <v>0.8</v>
      </c>
      <c r="O150" s="33">
        <v>0.5</v>
      </c>
      <c r="P150" s="33">
        <v>0.83333333333333337</v>
      </c>
      <c r="Q150" s="33">
        <v>0.5</v>
      </c>
      <c r="R150" s="33">
        <v>1</v>
      </c>
      <c r="S150" s="33">
        <v>0.66666666666666663</v>
      </c>
      <c r="T150" s="33">
        <v>0.83333333333333337</v>
      </c>
      <c r="U150" s="33">
        <v>1</v>
      </c>
      <c r="V150" s="33">
        <v>1</v>
      </c>
      <c r="W150" s="33">
        <v>1</v>
      </c>
      <c r="X150" s="33">
        <v>0.6</v>
      </c>
      <c r="Y150" s="33">
        <v>1</v>
      </c>
      <c r="Z150" s="33">
        <v>1</v>
      </c>
      <c r="AA150" s="33">
        <v>0.8</v>
      </c>
      <c r="AB150" s="33">
        <v>0.83333333333333337</v>
      </c>
      <c r="AC150" s="33">
        <v>0.66666666666666663</v>
      </c>
      <c r="AD150" s="33">
        <v>0.33333333333333331</v>
      </c>
      <c r="AE150" s="33">
        <v>0.66666666666666663</v>
      </c>
      <c r="AF150" s="33">
        <v>1</v>
      </c>
      <c r="AG150" s="33">
        <v>0.66666666666666663</v>
      </c>
      <c r="AH150" s="33">
        <v>0.75</v>
      </c>
      <c r="AI150" s="33">
        <v>1</v>
      </c>
      <c r="AJ150" s="33">
        <v>0.66666666666666663</v>
      </c>
      <c r="AK150" s="33">
        <v>0.66666666666666663</v>
      </c>
      <c r="AL150" s="33">
        <v>0.66666666666666663</v>
      </c>
      <c r="AM150" s="33">
        <v>0.83333333333333337</v>
      </c>
      <c r="AN150" s="33">
        <v>0.83333333333333337</v>
      </c>
      <c r="AO150" s="33">
        <v>0.83333333333333337</v>
      </c>
      <c r="AP150" s="33">
        <v>0.83333333333333337</v>
      </c>
      <c r="AQ150" s="343" t="s">
        <v>54</v>
      </c>
      <c r="AR150" s="344"/>
      <c r="AS150" s="344"/>
      <c r="AT150" s="345"/>
    </row>
    <row r="151" spans="2:50" s="17" customFormat="1" x14ac:dyDescent="0.35">
      <c r="B151" s="401"/>
      <c r="C151" s="161">
        <v>2015</v>
      </c>
      <c r="D151" s="290">
        <v>3</v>
      </c>
      <c r="E151" s="290">
        <v>12</v>
      </c>
      <c r="F151" s="265">
        <v>0.25</v>
      </c>
      <c r="G151" s="33">
        <v>1</v>
      </c>
      <c r="H151" s="33">
        <v>1</v>
      </c>
      <c r="I151" s="33">
        <v>1</v>
      </c>
      <c r="J151" s="33">
        <v>1</v>
      </c>
      <c r="K151" s="33">
        <v>1</v>
      </c>
      <c r="L151" s="33">
        <v>0.66666666666666663</v>
      </c>
      <c r="M151" s="33">
        <v>1</v>
      </c>
      <c r="N151" s="33">
        <v>1</v>
      </c>
      <c r="O151" s="33">
        <v>1</v>
      </c>
      <c r="P151" s="33">
        <v>1</v>
      </c>
      <c r="Q151" s="33">
        <v>1</v>
      </c>
      <c r="R151" s="33">
        <v>1</v>
      </c>
      <c r="S151" s="33">
        <v>1</v>
      </c>
      <c r="T151" s="33">
        <v>1</v>
      </c>
      <c r="U151" s="33">
        <v>1</v>
      </c>
      <c r="V151" s="33">
        <v>1</v>
      </c>
      <c r="W151" s="33">
        <v>1</v>
      </c>
      <c r="X151" s="33">
        <v>1</v>
      </c>
      <c r="Y151" s="33">
        <v>1</v>
      </c>
      <c r="Z151" s="33">
        <v>1</v>
      </c>
      <c r="AA151" s="33">
        <v>1</v>
      </c>
      <c r="AB151" s="33">
        <v>1</v>
      </c>
      <c r="AC151" s="33">
        <v>1</v>
      </c>
      <c r="AD151" s="33">
        <v>0.66666666666666663</v>
      </c>
      <c r="AE151" s="33">
        <v>1</v>
      </c>
      <c r="AF151" s="33">
        <v>0.66666666666666663</v>
      </c>
      <c r="AG151" s="33">
        <v>0</v>
      </c>
      <c r="AH151" s="33">
        <v>1</v>
      </c>
      <c r="AI151" s="33">
        <v>1</v>
      </c>
      <c r="AJ151" s="33">
        <v>1</v>
      </c>
      <c r="AK151" s="33">
        <v>1</v>
      </c>
      <c r="AL151" s="33">
        <v>1</v>
      </c>
      <c r="AM151" s="33">
        <v>0.66666666666666663</v>
      </c>
      <c r="AN151" s="33">
        <v>0.66666666666666663</v>
      </c>
      <c r="AO151" s="33">
        <v>0.66666666666666663</v>
      </c>
      <c r="AP151" s="33">
        <v>1</v>
      </c>
      <c r="AQ151" s="346"/>
      <c r="AR151" s="347"/>
      <c r="AS151" s="347"/>
      <c r="AT151" s="348"/>
      <c r="AU151" s="19"/>
      <c r="AV151" s="19"/>
      <c r="AW151" s="19"/>
      <c r="AX151" s="19"/>
    </row>
    <row r="152" spans="2:50" s="236" customFormat="1" x14ac:dyDescent="0.35">
      <c r="B152" s="401"/>
      <c r="C152" s="243">
        <v>2016</v>
      </c>
      <c r="D152" s="205">
        <v>10</v>
      </c>
      <c r="E152" s="290">
        <v>16</v>
      </c>
      <c r="F152" s="267">
        <v>0.625</v>
      </c>
      <c r="G152" s="210">
        <v>0.9</v>
      </c>
      <c r="H152" s="210">
        <v>0.8</v>
      </c>
      <c r="I152" s="210">
        <v>0.8</v>
      </c>
      <c r="J152" s="210">
        <v>0.7</v>
      </c>
      <c r="K152" s="210">
        <v>0.7</v>
      </c>
      <c r="L152" s="210">
        <v>0.6</v>
      </c>
      <c r="M152" s="210">
        <v>0.8</v>
      </c>
      <c r="N152" s="210">
        <v>0.9</v>
      </c>
      <c r="O152" s="210">
        <v>0.8</v>
      </c>
      <c r="P152" s="210">
        <v>0.8</v>
      </c>
      <c r="Q152" s="210">
        <v>1</v>
      </c>
      <c r="R152" s="210">
        <v>1</v>
      </c>
      <c r="S152" s="210">
        <v>0.7</v>
      </c>
      <c r="T152" s="210">
        <v>0.9</v>
      </c>
      <c r="U152" s="210">
        <v>0.9</v>
      </c>
      <c r="V152" s="210">
        <v>0.8</v>
      </c>
      <c r="W152" s="210">
        <v>0.8</v>
      </c>
      <c r="X152" s="210">
        <v>0.77777777777777779</v>
      </c>
      <c r="Y152" s="210">
        <v>0.9</v>
      </c>
      <c r="Z152" s="210">
        <v>0.66666666666666663</v>
      </c>
      <c r="AA152" s="210">
        <v>0.8</v>
      </c>
      <c r="AB152" s="210">
        <v>1</v>
      </c>
      <c r="AC152" s="210">
        <v>0.8</v>
      </c>
      <c r="AD152" s="210">
        <v>0.8</v>
      </c>
      <c r="AE152" s="210">
        <v>0.66666666666666663</v>
      </c>
      <c r="AF152" s="210">
        <v>0.9</v>
      </c>
      <c r="AG152" s="210">
        <v>0.9</v>
      </c>
      <c r="AH152" s="210">
        <v>0.7142857142857143</v>
      </c>
      <c r="AI152" s="210">
        <v>0.88888888888888884</v>
      </c>
      <c r="AJ152" s="210">
        <v>0.7</v>
      </c>
      <c r="AK152" s="210">
        <v>0.6</v>
      </c>
      <c r="AL152" s="210">
        <v>0.9</v>
      </c>
      <c r="AM152" s="210">
        <v>0.66666666666666663</v>
      </c>
      <c r="AN152" s="210">
        <v>0.7</v>
      </c>
      <c r="AO152" s="210">
        <v>0.5</v>
      </c>
      <c r="AP152" s="210">
        <v>0.7</v>
      </c>
      <c r="AQ152" s="346"/>
      <c r="AR152" s="347"/>
      <c r="AS152" s="347"/>
      <c r="AT152" s="348"/>
      <c r="AU152" s="124"/>
      <c r="AV152" s="124"/>
      <c r="AW152" s="124"/>
      <c r="AX152" s="124"/>
    </row>
    <row r="153" spans="2:50" s="236" customFormat="1" x14ac:dyDescent="0.35">
      <c r="B153" s="401"/>
      <c r="C153" s="243">
        <v>2017</v>
      </c>
      <c r="D153" s="205">
        <v>11</v>
      </c>
      <c r="E153" s="290">
        <v>20</v>
      </c>
      <c r="F153" s="267">
        <v>0.55000000000000004</v>
      </c>
      <c r="G153" s="210">
        <v>1</v>
      </c>
      <c r="H153" s="210">
        <v>1</v>
      </c>
      <c r="I153" s="210">
        <v>0.90909090909090906</v>
      </c>
      <c r="J153" s="210">
        <v>0.90909090909090906</v>
      </c>
      <c r="K153" s="210">
        <v>0.81818181818181823</v>
      </c>
      <c r="L153" s="210">
        <v>1</v>
      </c>
      <c r="M153" s="210">
        <v>0.90909090909090906</v>
      </c>
      <c r="N153" s="210">
        <v>1</v>
      </c>
      <c r="O153" s="210">
        <v>0.81818181818181823</v>
      </c>
      <c r="P153" s="210">
        <v>0.90909090909090906</v>
      </c>
      <c r="Q153" s="210">
        <v>0.81818181818181823</v>
      </c>
      <c r="R153" s="210">
        <v>0.90909090909090906</v>
      </c>
      <c r="S153" s="210">
        <v>0.72727272727272729</v>
      </c>
      <c r="T153" s="210">
        <v>0.81818181818181823</v>
      </c>
      <c r="U153" s="210">
        <v>0.81818181818181823</v>
      </c>
      <c r="V153" s="210">
        <v>0.81818181818181823</v>
      </c>
      <c r="W153" s="210">
        <v>0.81818181818181823</v>
      </c>
      <c r="X153" s="210">
        <v>0.63636363636363635</v>
      </c>
      <c r="Y153" s="210">
        <v>1</v>
      </c>
      <c r="Z153" s="210">
        <v>1</v>
      </c>
      <c r="AA153" s="210">
        <v>0.81818181818181823</v>
      </c>
      <c r="AB153" s="210">
        <v>0.81818181818181823</v>
      </c>
      <c r="AC153" s="210">
        <v>0.72727272727272729</v>
      </c>
      <c r="AD153" s="210">
        <v>0.72727272727272729</v>
      </c>
      <c r="AE153" s="210">
        <v>0.90909090909090906</v>
      </c>
      <c r="AF153" s="210">
        <v>1</v>
      </c>
      <c r="AG153" s="210">
        <v>0.81818181818181823</v>
      </c>
      <c r="AH153" s="210">
        <v>0.66666666666666663</v>
      </c>
      <c r="AI153" s="210">
        <v>0.7</v>
      </c>
      <c r="AJ153" s="210">
        <v>0.90909090909090906</v>
      </c>
      <c r="AK153" s="210">
        <v>0.90909090909090906</v>
      </c>
      <c r="AL153" s="210">
        <v>0.90909090909090906</v>
      </c>
      <c r="AM153" s="210">
        <v>0.90909090909090906</v>
      </c>
      <c r="AN153" s="210">
        <v>0.90909090909090906</v>
      </c>
      <c r="AO153" s="210">
        <v>0.90909090909090906</v>
      </c>
      <c r="AP153" s="210">
        <v>0.90909090909090906</v>
      </c>
      <c r="AQ153" s="349"/>
      <c r="AR153" s="350"/>
      <c r="AS153" s="350"/>
      <c r="AT153" s="351"/>
      <c r="AU153" s="124"/>
      <c r="AV153" s="124"/>
      <c r="AW153" s="124"/>
      <c r="AX153" s="124"/>
    </row>
    <row r="154" spans="2:50" s="236" customFormat="1" x14ac:dyDescent="0.35">
      <c r="B154" s="401"/>
      <c r="C154" s="263">
        <v>2018</v>
      </c>
      <c r="D154" s="205">
        <v>12</v>
      </c>
      <c r="E154" s="290">
        <v>31</v>
      </c>
      <c r="F154" s="266">
        <v>0.38709677419354838</v>
      </c>
      <c r="G154" s="210">
        <v>0.83333333333333337</v>
      </c>
      <c r="H154" s="210">
        <v>1</v>
      </c>
      <c r="I154" s="210">
        <v>0.91666666666666663</v>
      </c>
      <c r="J154" s="210">
        <v>1</v>
      </c>
      <c r="K154" s="210">
        <v>0.91666666666666663</v>
      </c>
      <c r="L154" s="210">
        <v>0.75</v>
      </c>
      <c r="M154" s="210">
        <v>0.83333333333333337</v>
      </c>
      <c r="N154" s="210">
        <v>1</v>
      </c>
      <c r="O154" s="210">
        <v>0.72727272727272729</v>
      </c>
      <c r="P154" s="210">
        <v>0.91666666666666663</v>
      </c>
      <c r="Q154" s="210">
        <v>0.75</v>
      </c>
      <c r="R154" s="210">
        <v>0.81818181818181823</v>
      </c>
      <c r="S154" s="210">
        <v>0.83333333333333337</v>
      </c>
      <c r="T154" s="210">
        <v>1</v>
      </c>
      <c r="U154" s="210">
        <v>0.91666666666666663</v>
      </c>
      <c r="V154" s="210">
        <v>0.66666666666666663</v>
      </c>
      <c r="W154" s="210">
        <v>0.83333333333333337</v>
      </c>
      <c r="X154" s="210">
        <v>0.75</v>
      </c>
      <c r="Y154" s="210">
        <v>0.91666666666666663</v>
      </c>
      <c r="Z154" s="210">
        <v>0.72727272727272729</v>
      </c>
      <c r="AA154" s="210">
        <v>0.5</v>
      </c>
      <c r="AB154" s="210">
        <v>1</v>
      </c>
      <c r="AC154" s="210">
        <v>0.75</v>
      </c>
      <c r="AD154" s="210">
        <v>0.5</v>
      </c>
      <c r="AE154" s="210">
        <v>0.54545454545454541</v>
      </c>
      <c r="AF154" s="210">
        <v>0.58333333333333337</v>
      </c>
      <c r="AG154" s="210">
        <v>0.66666666666666663</v>
      </c>
      <c r="AH154" s="210">
        <v>0.77777777777777779</v>
      </c>
      <c r="AI154" s="210">
        <v>0.77777777777777779</v>
      </c>
      <c r="AJ154" s="210">
        <v>0.81818181818181823</v>
      </c>
      <c r="AK154" s="210">
        <v>0.81818181818181823</v>
      </c>
      <c r="AL154" s="210">
        <v>0.83333333333333337</v>
      </c>
      <c r="AM154" s="210">
        <v>0.66666666666666663</v>
      </c>
      <c r="AN154" s="210">
        <v>0.66666666666666663</v>
      </c>
      <c r="AO154" s="210">
        <v>0.75</v>
      </c>
      <c r="AP154" s="210">
        <v>0.91666666666666663</v>
      </c>
      <c r="AQ154" s="210">
        <v>0.90909090909090906</v>
      </c>
      <c r="AR154" s="210">
        <v>0.75</v>
      </c>
      <c r="AS154" s="210">
        <v>0.81818181818181823</v>
      </c>
      <c r="AT154" s="210">
        <v>0</v>
      </c>
      <c r="AU154" s="124"/>
      <c r="AV154" s="124"/>
      <c r="AW154" s="124"/>
      <c r="AX154" s="124"/>
    </row>
    <row r="155" spans="2:50" s="236" customFormat="1" x14ac:dyDescent="0.35">
      <c r="B155" s="401"/>
      <c r="C155" s="263">
        <v>2019</v>
      </c>
      <c r="D155" s="205">
        <v>6</v>
      </c>
      <c r="E155" s="290">
        <v>14</v>
      </c>
      <c r="F155" s="266">
        <f>D155/E155</f>
        <v>0.42857142857142855</v>
      </c>
      <c r="G155" s="210">
        <v>0.83333333333333337</v>
      </c>
      <c r="H155" s="210">
        <v>0.83333333333333337</v>
      </c>
      <c r="I155" s="210">
        <v>0.83333333333333337</v>
      </c>
      <c r="J155" s="210">
        <v>1</v>
      </c>
      <c r="K155" s="210">
        <v>1</v>
      </c>
      <c r="L155" s="210">
        <v>0.66666666666666663</v>
      </c>
      <c r="M155" s="210">
        <v>0.83333333333333337</v>
      </c>
      <c r="N155" s="210">
        <v>0.83333333333333337</v>
      </c>
      <c r="O155" s="210">
        <v>0.83333333333333337</v>
      </c>
      <c r="P155" s="210">
        <v>0.83333333333333337</v>
      </c>
      <c r="Q155" s="210">
        <v>0.83333333333333337</v>
      </c>
      <c r="R155" s="210">
        <v>0.83333333333333337</v>
      </c>
      <c r="S155" s="210">
        <v>1</v>
      </c>
      <c r="T155" s="210">
        <v>0.66666666666666663</v>
      </c>
      <c r="U155" s="210">
        <v>0.83333333333333337</v>
      </c>
      <c r="V155" s="210">
        <v>0.66666666666666663</v>
      </c>
      <c r="W155" s="210">
        <v>1</v>
      </c>
      <c r="X155" s="210">
        <v>0.8</v>
      </c>
      <c r="Y155" s="210">
        <v>0.66666666666666663</v>
      </c>
      <c r="Z155" s="210">
        <v>0.66666666666666663</v>
      </c>
      <c r="AA155" s="210">
        <v>0.83333333333333337</v>
      </c>
      <c r="AB155" s="210">
        <v>0.83333333333333337</v>
      </c>
      <c r="AC155" s="210">
        <v>0.83333333333333337</v>
      </c>
      <c r="AD155" s="210">
        <v>1</v>
      </c>
      <c r="AE155" s="210">
        <v>1</v>
      </c>
      <c r="AF155" s="210">
        <v>0.8</v>
      </c>
      <c r="AG155" s="210">
        <v>0.8</v>
      </c>
      <c r="AH155" s="210">
        <v>0.8</v>
      </c>
      <c r="AI155" s="210">
        <v>0.8</v>
      </c>
      <c r="AJ155" s="210">
        <v>1</v>
      </c>
      <c r="AK155" s="210">
        <v>0.83333333333333337</v>
      </c>
      <c r="AL155" s="210">
        <v>0.83333333333333337</v>
      </c>
      <c r="AM155" s="210">
        <v>0.83333333333333337</v>
      </c>
      <c r="AN155" s="210">
        <v>0.66666666666666663</v>
      </c>
      <c r="AO155" s="210">
        <v>0.66666666666666663</v>
      </c>
      <c r="AP155" s="210">
        <v>0.83333333333333337</v>
      </c>
      <c r="AQ155" s="210">
        <v>1</v>
      </c>
      <c r="AR155" s="210">
        <v>1</v>
      </c>
      <c r="AS155" s="210">
        <v>0.8</v>
      </c>
      <c r="AT155" s="210" t="s">
        <v>66</v>
      </c>
      <c r="AU155" s="124"/>
      <c r="AV155" s="124"/>
      <c r="AW155" s="124"/>
      <c r="AX155" s="124"/>
    </row>
    <row r="156" spans="2:50" s="236" customFormat="1" x14ac:dyDescent="0.35">
      <c r="B156" s="401"/>
      <c r="C156" s="263">
        <v>2020</v>
      </c>
      <c r="D156" s="205">
        <v>1</v>
      </c>
      <c r="E156" s="290">
        <v>15</v>
      </c>
      <c r="F156" s="266">
        <f>D156/E156</f>
        <v>6.6666666666666666E-2</v>
      </c>
      <c r="G156" s="210" t="s">
        <v>66</v>
      </c>
      <c r="H156" s="210" t="s">
        <v>66</v>
      </c>
      <c r="I156" s="210" t="s">
        <v>66</v>
      </c>
      <c r="J156" s="210" t="s">
        <v>66</v>
      </c>
      <c r="K156" s="210" t="s">
        <v>66</v>
      </c>
      <c r="L156" s="210" t="s">
        <v>66</v>
      </c>
      <c r="M156" s="210" t="s">
        <v>66</v>
      </c>
      <c r="N156" s="210" t="s">
        <v>66</v>
      </c>
      <c r="O156" s="210" t="s">
        <v>66</v>
      </c>
      <c r="P156" s="210" t="s">
        <v>66</v>
      </c>
      <c r="Q156" s="210" t="s">
        <v>66</v>
      </c>
      <c r="R156" s="210" t="s">
        <v>66</v>
      </c>
      <c r="S156" s="210" t="s">
        <v>66</v>
      </c>
      <c r="T156" s="210" t="s">
        <v>66</v>
      </c>
      <c r="U156" s="210" t="s">
        <v>66</v>
      </c>
      <c r="V156" s="210" t="s">
        <v>66</v>
      </c>
      <c r="W156" s="210" t="s">
        <v>66</v>
      </c>
      <c r="X156" s="210" t="s">
        <v>66</v>
      </c>
      <c r="Y156" s="210" t="s">
        <v>66</v>
      </c>
      <c r="Z156" s="210" t="s">
        <v>66</v>
      </c>
      <c r="AA156" s="210" t="s">
        <v>66</v>
      </c>
      <c r="AB156" s="210" t="s">
        <v>66</v>
      </c>
      <c r="AC156" s="210" t="s">
        <v>66</v>
      </c>
      <c r="AD156" s="210" t="s">
        <v>66</v>
      </c>
      <c r="AE156" s="210" t="s">
        <v>66</v>
      </c>
      <c r="AF156" s="210" t="s">
        <v>66</v>
      </c>
      <c r="AG156" s="210" t="s">
        <v>66</v>
      </c>
      <c r="AH156" s="210" t="s">
        <v>66</v>
      </c>
      <c r="AI156" s="210" t="s">
        <v>66</v>
      </c>
      <c r="AJ156" s="210" t="s">
        <v>66</v>
      </c>
      <c r="AK156" s="210" t="s">
        <v>66</v>
      </c>
      <c r="AL156" s="210" t="s">
        <v>66</v>
      </c>
      <c r="AM156" s="210" t="s">
        <v>66</v>
      </c>
      <c r="AN156" s="210" t="s">
        <v>66</v>
      </c>
      <c r="AO156" s="210" t="s">
        <v>66</v>
      </c>
      <c r="AP156" s="210" t="s">
        <v>66</v>
      </c>
      <c r="AQ156" s="210" t="s">
        <v>66</v>
      </c>
      <c r="AR156" s="210" t="s">
        <v>66</v>
      </c>
      <c r="AS156" s="210" t="s">
        <v>66</v>
      </c>
      <c r="AT156" s="210" t="s">
        <v>66</v>
      </c>
      <c r="AU156" s="124"/>
      <c r="AV156" s="124"/>
      <c r="AW156" s="124"/>
      <c r="AX156" s="124"/>
    </row>
    <row r="157" spans="2:50" s="17" customFormat="1" ht="14.5" customHeight="1" x14ac:dyDescent="0.35">
      <c r="B157" s="402"/>
      <c r="C157" s="398" t="s">
        <v>55</v>
      </c>
      <c r="D157" s="398"/>
      <c r="E157" s="398"/>
      <c r="F157" s="398"/>
      <c r="G157" s="210" t="s">
        <v>66</v>
      </c>
      <c r="H157" s="210" t="s">
        <v>66</v>
      </c>
      <c r="I157" s="210" t="s">
        <v>66</v>
      </c>
      <c r="J157" s="210" t="s">
        <v>66</v>
      </c>
      <c r="K157" s="210" t="s">
        <v>66</v>
      </c>
      <c r="L157" s="210" t="s">
        <v>66</v>
      </c>
      <c r="M157" s="210" t="s">
        <v>66</v>
      </c>
      <c r="N157" s="210" t="s">
        <v>66</v>
      </c>
      <c r="O157" s="210" t="s">
        <v>66</v>
      </c>
      <c r="P157" s="210" t="s">
        <v>66</v>
      </c>
      <c r="Q157" s="210" t="s">
        <v>66</v>
      </c>
      <c r="R157" s="210" t="s">
        <v>66</v>
      </c>
      <c r="S157" s="210" t="s">
        <v>66</v>
      </c>
      <c r="T157" s="210" t="s">
        <v>66</v>
      </c>
      <c r="U157" s="210" t="s">
        <v>66</v>
      </c>
      <c r="V157" s="210" t="s">
        <v>66</v>
      </c>
      <c r="W157" s="210" t="s">
        <v>66</v>
      </c>
      <c r="X157" s="210" t="s">
        <v>66</v>
      </c>
      <c r="Y157" s="210" t="s">
        <v>66</v>
      </c>
      <c r="Z157" s="210" t="s">
        <v>66</v>
      </c>
      <c r="AA157" s="210" t="s">
        <v>66</v>
      </c>
      <c r="AB157" s="210" t="s">
        <v>66</v>
      </c>
      <c r="AC157" s="210" t="s">
        <v>66</v>
      </c>
      <c r="AD157" s="210" t="s">
        <v>66</v>
      </c>
      <c r="AE157" s="210" t="s">
        <v>66</v>
      </c>
      <c r="AF157" s="210" t="s">
        <v>66</v>
      </c>
      <c r="AG157" s="210" t="s">
        <v>66</v>
      </c>
      <c r="AH157" s="210" t="s">
        <v>66</v>
      </c>
      <c r="AI157" s="210" t="s">
        <v>66</v>
      </c>
      <c r="AJ157" s="210" t="s">
        <v>66</v>
      </c>
      <c r="AK157" s="210" t="s">
        <v>66</v>
      </c>
      <c r="AL157" s="210" t="s">
        <v>66</v>
      </c>
      <c r="AM157" s="210" t="s">
        <v>66</v>
      </c>
      <c r="AN157" s="210" t="s">
        <v>66</v>
      </c>
      <c r="AO157" s="210" t="s">
        <v>66</v>
      </c>
      <c r="AP157" s="210" t="s">
        <v>66</v>
      </c>
      <c r="AQ157" s="210" t="s">
        <v>66</v>
      </c>
      <c r="AR157" s="210" t="s">
        <v>66</v>
      </c>
      <c r="AS157" s="210" t="s">
        <v>66</v>
      </c>
      <c r="AT157" s="210" t="s">
        <v>66</v>
      </c>
      <c r="AU157" s="19"/>
      <c r="AV157" s="19"/>
      <c r="AW157" s="19"/>
      <c r="AX157" s="19"/>
    </row>
    <row r="158" spans="2:50" s="17" customFormat="1" x14ac:dyDescent="0.35">
      <c r="B158" s="18"/>
      <c r="C158" s="37"/>
      <c r="D158" s="37"/>
      <c r="E158" s="37"/>
      <c r="F158" s="163"/>
      <c r="G158" s="44"/>
      <c r="H158" s="44"/>
      <c r="I158" s="44"/>
      <c r="J158" s="39"/>
      <c r="K158" s="44"/>
      <c r="L158" s="44"/>
      <c r="M158" s="44"/>
      <c r="N158" s="39"/>
      <c r="O158" s="39"/>
      <c r="P158" s="39"/>
      <c r="Q158" s="39"/>
      <c r="R158" s="39"/>
      <c r="S158" s="44"/>
      <c r="T158" s="44"/>
      <c r="U158" s="44"/>
      <c r="V158" s="44"/>
      <c r="W158" s="44"/>
      <c r="X158" s="39"/>
      <c r="Y158" s="44"/>
      <c r="Z158" s="44"/>
      <c r="AA158" s="44"/>
      <c r="AB158" s="44"/>
      <c r="AC158" s="44"/>
      <c r="AD158" s="39"/>
      <c r="AE158" s="39"/>
      <c r="AF158" s="44"/>
      <c r="AG158" s="44"/>
      <c r="AH158" s="44"/>
      <c r="AI158" s="39"/>
      <c r="AJ158" s="44"/>
      <c r="AK158" s="39"/>
      <c r="AL158" s="44"/>
      <c r="AM158" s="39"/>
      <c r="AN158" s="39"/>
      <c r="AO158" s="39"/>
      <c r="AP158" s="44"/>
      <c r="AQ158" s="41"/>
      <c r="AR158" s="37"/>
      <c r="AS158" s="19"/>
      <c r="AT158" s="19"/>
      <c r="AU158" s="19"/>
      <c r="AV158" s="19"/>
      <c r="AW158" s="19"/>
      <c r="AX158" s="19"/>
    </row>
    <row r="159" spans="2:50" s="17" customFormat="1" ht="14.5" hidden="1" customHeight="1" x14ac:dyDescent="0.35">
      <c r="B159" s="226"/>
      <c r="C159" s="161">
        <v>2011</v>
      </c>
      <c r="D159" s="204" t="s">
        <v>52</v>
      </c>
      <c r="E159" s="204"/>
      <c r="F159" s="204" t="s">
        <v>52</v>
      </c>
      <c r="G159" s="60" t="s">
        <v>52</v>
      </c>
      <c r="H159" s="60" t="s">
        <v>52</v>
      </c>
      <c r="I159" s="60" t="s">
        <v>52</v>
      </c>
      <c r="J159" s="60" t="s">
        <v>52</v>
      </c>
      <c r="K159" s="60" t="s">
        <v>52</v>
      </c>
      <c r="L159" s="60" t="s">
        <v>52</v>
      </c>
      <c r="M159" s="60" t="s">
        <v>52</v>
      </c>
      <c r="N159" s="60" t="s">
        <v>52</v>
      </c>
      <c r="O159" s="60" t="s">
        <v>52</v>
      </c>
      <c r="P159" s="60" t="s">
        <v>52</v>
      </c>
      <c r="Q159" s="60" t="s">
        <v>52</v>
      </c>
      <c r="R159" s="60" t="s">
        <v>52</v>
      </c>
      <c r="S159" s="60" t="s">
        <v>52</v>
      </c>
      <c r="T159" s="60" t="s">
        <v>52</v>
      </c>
      <c r="U159" s="60" t="s">
        <v>52</v>
      </c>
      <c r="V159" s="60" t="s">
        <v>52</v>
      </c>
      <c r="W159" s="60" t="s">
        <v>52</v>
      </c>
      <c r="X159" s="60" t="s">
        <v>52</v>
      </c>
      <c r="Y159" s="60" t="s">
        <v>52</v>
      </c>
      <c r="Z159" s="60" t="s">
        <v>52</v>
      </c>
      <c r="AA159" s="60" t="s">
        <v>52</v>
      </c>
      <c r="AB159" s="60" t="s">
        <v>52</v>
      </c>
      <c r="AC159" s="60" t="s">
        <v>52</v>
      </c>
      <c r="AD159" s="60" t="s">
        <v>52</v>
      </c>
      <c r="AE159" s="60" t="s">
        <v>52</v>
      </c>
      <c r="AF159" s="60" t="s">
        <v>52</v>
      </c>
      <c r="AG159" s="60" t="s">
        <v>52</v>
      </c>
      <c r="AH159" s="60" t="s">
        <v>52</v>
      </c>
      <c r="AI159" s="60" t="s">
        <v>52</v>
      </c>
      <c r="AJ159" s="60" t="s">
        <v>52</v>
      </c>
      <c r="AK159" s="60" t="s">
        <v>52</v>
      </c>
      <c r="AL159" s="60" t="s">
        <v>52</v>
      </c>
      <c r="AM159" s="60" t="s">
        <v>52</v>
      </c>
      <c r="AN159" s="60" t="s">
        <v>52</v>
      </c>
      <c r="AO159" s="60" t="s">
        <v>52</v>
      </c>
      <c r="AP159" s="60" t="s">
        <v>52</v>
      </c>
      <c r="AQ159" s="47"/>
      <c r="AR159" s="37"/>
      <c r="AS159" s="19"/>
      <c r="AT159" s="19"/>
      <c r="AU159" s="19"/>
      <c r="AV159" s="19"/>
      <c r="AW159" s="19"/>
      <c r="AX159" s="19"/>
    </row>
    <row r="160" spans="2:50" s="215" customFormat="1" hidden="1" x14ac:dyDescent="0.35">
      <c r="B160" s="400" t="s">
        <v>103</v>
      </c>
      <c r="C160" s="325">
        <v>2012</v>
      </c>
      <c r="D160" s="204" t="s">
        <v>52</v>
      </c>
      <c r="E160" s="204"/>
      <c r="F160" s="204" t="s">
        <v>52</v>
      </c>
      <c r="G160" s="60" t="s">
        <v>52</v>
      </c>
      <c r="H160" s="60" t="s">
        <v>52</v>
      </c>
      <c r="I160" s="60" t="s">
        <v>52</v>
      </c>
      <c r="J160" s="60" t="s">
        <v>52</v>
      </c>
      <c r="K160" s="60" t="s">
        <v>52</v>
      </c>
      <c r="L160" s="60" t="s">
        <v>52</v>
      </c>
      <c r="M160" s="60" t="s">
        <v>52</v>
      </c>
      <c r="N160" s="60" t="s">
        <v>52</v>
      </c>
      <c r="O160" s="60" t="s">
        <v>52</v>
      </c>
      <c r="P160" s="60" t="s">
        <v>52</v>
      </c>
      <c r="Q160" s="60" t="s">
        <v>52</v>
      </c>
      <c r="R160" s="60" t="s">
        <v>52</v>
      </c>
      <c r="S160" s="60" t="s">
        <v>52</v>
      </c>
      <c r="T160" s="60" t="s">
        <v>52</v>
      </c>
      <c r="U160" s="60" t="s">
        <v>52</v>
      </c>
      <c r="V160" s="60" t="s">
        <v>52</v>
      </c>
      <c r="W160" s="60" t="s">
        <v>52</v>
      </c>
      <c r="X160" s="60" t="s">
        <v>52</v>
      </c>
      <c r="Y160" s="60" t="s">
        <v>52</v>
      </c>
      <c r="Z160" s="60" t="s">
        <v>52</v>
      </c>
      <c r="AA160" s="60" t="s">
        <v>52</v>
      </c>
      <c r="AB160" s="60" t="s">
        <v>52</v>
      </c>
      <c r="AC160" s="60" t="s">
        <v>52</v>
      </c>
      <c r="AD160" s="60" t="s">
        <v>52</v>
      </c>
      <c r="AE160" s="60" t="s">
        <v>52</v>
      </c>
      <c r="AF160" s="60" t="s">
        <v>52</v>
      </c>
      <c r="AG160" s="60" t="s">
        <v>52</v>
      </c>
      <c r="AH160" s="60" t="s">
        <v>52</v>
      </c>
      <c r="AI160" s="60" t="s">
        <v>52</v>
      </c>
      <c r="AJ160" s="60" t="s">
        <v>52</v>
      </c>
      <c r="AK160" s="60" t="s">
        <v>52</v>
      </c>
      <c r="AL160" s="60" t="s">
        <v>52</v>
      </c>
      <c r="AM160" s="60" t="s">
        <v>52</v>
      </c>
      <c r="AN160" s="60" t="s">
        <v>52</v>
      </c>
      <c r="AO160" s="60" t="s">
        <v>52</v>
      </c>
      <c r="AP160" s="60" t="s">
        <v>52</v>
      </c>
      <c r="AQ160" s="231"/>
      <c r="AR160" s="9"/>
      <c r="AS160" s="229"/>
      <c r="AT160" s="229"/>
      <c r="AU160" s="229"/>
      <c r="AV160" s="229"/>
      <c r="AW160" s="229"/>
      <c r="AX160" s="229"/>
    </row>
    <row r="161" spans="2:50" s="17" customFormat="1" hidden="1" x14ac:dyDescent="0.35">
      <c r="B161" s="401"/>
      <c r="C161" s="161">
        <v>2013</v>
      </c>
      <c r="D161" s="204" t="s">
        <v>52</v>
      </c>
      <c r="E161" s="204" t="s">
        <v>52</v>
      </c>
      <c r="F161" s="204" t="s">
        <v>52</v>
      </c>
      <c r="G161" s="60" t="s">
        <v>52</v>
      </c>
      <c r="H161" s="60" t="s">
        <v>52</v>
      </c>
      <c r="I161" s="60" t="s">
        <v>52</v>
      </c>
      <c r="J161" s="60" t="s">
        <v>52</v>
      </c>
      <c r="K161" s="60" t="s">
        <v>52</v>
      </c>
      <c r="L161" s="60" t="s">
        <v>52</v>
      </c>
      <c r="M161" s="60" t="s">
        <v>52</v>
      </c>
      <c r="N161" s="60" t="s">
        <v>52</v>
      </c>
      <c r="O161" s="60" t="s">
        <v>52</v>
      </c>
      <c r="P161" s="60" t="s">
        <v>52</v>
      </c>
      <c r="Q161" s="60" t="s">
        <v>52</v>
      </c>
      <c r="R161" s="60" t="s">
        <v>52</v>
      </c>
      <c r="S161" s="60" t="s">
        <v>52</v>
      </c>
      <c r="T161" s="60" t="s">
        <v>52</v>
      </c>
      <c r="U161" s="60" t="s">
        <v>52</v>
      </c>
      <c r="V161" s="60" t="s">
        <v>52</v>
      </c>
      <c r="W161" s="60" t="s">
        <v>52</v>
      </c>
      <c r="X161" s="60" t="s">
        <v>52</v>
      </c>
      <c r="Y161" s="60" t="s">
        <v>52</v>
      </c>
      <c r="Z161" s="60" t="s">
        <v>52</v>
      </c>
      <c r="AA161" s="60" t="s">
        <v>52</v>
      </c>
      <c r="AB161" s="60" t="s">
        <v>52</v>
      </c>
      <c r="AC161" s="60" t="s">
        <v>52</v>
      </c>
      <c r="AD161" s="60" t="s">
        <v>52</v>
      </c>
      <c r="AE161" s="60" t="s">
        <v>52</v>
      </c>
      <c r="AF161" s="60" t="s">
        <v>52</v>
      </c>
      <c r="AG161" s="60" t="s">
        <v>52</v>
      </c>
      <c r="AH161" s="60" t="s">
        <v>52</v>
      </c>
      <c r="AI161" s="60" t="s">
        <v>52</v>
      </c>
      <c r="AJ161" s="60" t="s">
        <v>52</v>
      </c>
      <c r="AK161" s="60" t="s">
        <v>52</v>
      </c>
      <c r="AL161" s="60" t="s">
        <v>52</v>
      </c>
      <c r="AM161" s="60" t="s">
        <v>52</v>
      </c>
      <c r="AN161" s="60" t="s">
        <v>52</v>
      </c>
      <c r="AO161" s="60" t="s">
        <v>52</v>
      </c>
      <c r="AP161" s="60" t="s">
        <v>52</v>
      </c>
      <c r="AQ161" s="41"/>
      <c r="AR161" s="37"/>
      <c r="AS161" s="19"/>
      <c r="AT161" s="19"/>
      <c r="AU161" s="19"/>
      <c r="AV161" s="19"/>
      <c r="AW161" s="19"/>
      <c r="AX161" s="19"/>
    </row>
    <row r="162" spans="2:50" s="40" customFormat="1" x14ac:dyDescent="0.35">
      <c r="B162" s="401"/>
      <c r="C162" s="161">
        <v>2014</v>
      </c>
      <c r="D162" s="290">
        <v>14</v>
      </c>
      <c r="E162" s="290">
        <v>42</v>
      </c>
      <c r="F162" s="265">
        <v>0.33333333333333331</v>
      </c>
      <c r="G162" s="33">
        <v>0.8571428571428571</v>
      </c>
      <c r="H162" s="33">
        <v>0.6428571428571429</v>
      </c>
      <c r="I162" s="33">
        <v>0.6428571428571429</v>
      </c>
      <c r="J162" s="33">
        <v>0.5714285714285714</v>
      </c>
      <c r="K162" s="33">
        <v>0.58333333333333337</v>
      </c>
      <c r="L162" s="33">
        <v>0.35714285714285715</v>
      </c>
      <c r="M162" s="33">
        <v>0.35714285714285715</v>
      </c>
      <c r="N162" s="33">
        <v>0.8571428571428571</v>
      </c>
      <c r="O162" s="33">
        <v>0.7142857142857143</v>
      </c>
      <c r="P162" s="33">
        <v>0.5</v>
      </c>
      <c r="Q162" s="33">
        <v>0.6428571428571429</v>
      </c>
      <c r="R162" s="33">
        <v>0.7142857142857143</v>
      </c>
      <c r="S162" s="33">
        <v>0.42857142857142855</v>
      </c>
      <c r="T162" s="33">
        <v>0.2857142857142857</v>
      </c>
      <c r="U162" s="33">
        <v>0.5714285714285714</v>
      </c>
      <c r="V162" s="33">
        <v>0.42857142857142855</v>
      </c>
      <c r="W162" s="33">
        <v>0.76923076923076927</v>
      </c>
      <c r="X162" s="33">
        <v>0.46153846153846156</v>
      </c>
      <c r="Y162" s="33">
        <v>0.7857142857142857</v>
      </c>
      <c r="Z162" s="33">
        <v>0.81818181818181823</v>
      </c>
      <c r="AA162" s="33">
        <v>0.7857142857142857</v>
      </c>
      <c r="AB162" s="33">
        <v>0.7142857142857143</v>
      </c>
      <c r="AC162" s="33">
        <v>0.5714285714285714</v>
      </c>
      <c r="AD162" s="33">
        <v>0.42857142857142855</v>
      </c>
      <c r="AE162" s="33">
        <v>0.38461538461538464</v>
      </c>
      <c r="AF162" s="33">
        <v>0.46153846153846156</v>
      </c>
      <c r="AG162" s="33">
        <v>0.6428571428571429</v>
      </c>
      <c r="AH162" s="33">
        <v>0.53846153846153844</v>
      </c>
      <c r="AI162" s="33">
        <v>0.5714285714285714</v>
      </c>
      <c r="AJ162" s="33">
        <v>0.7142857142857143</v>
      </c>
      <c r="AK162" s="33">
        <v>0.5714285714285714</v>
      </c>
      <c r="AL162" s="33">
        <v>0.6428571428571429</v>
      </c>
      <c r="AM162" s="33">
        <v>0.6428571428571429</v>
      </c>
      <c r="AN162" s="33">
        <v>0.42857142857142855</v>
      </c>
      <c r="AO162" s="33">
        <v>0.35714285714285715</v>
      </c>
      <c r="AP162" s="33">
        <v>0.5</v>
      </c>
      <c r="AQ162" s="343" t="s">
        <v>54</v>
      </c>
      <c r="AR162" s="344"/>
      <c r="AS162" s="344"/>
      <c r="AT162" s="345"/>
    </row>
    <row r="163" spans="2:50" s="17" customFormat="1" x14ac:dyDescent="0.35">
      <c r="B163" s="401"/>
      <c r="C163" s="161">
        <v>2015</v>
      </c>
      <c r="D163" s="290">
        <v>19</v>
      </c>
      <c r="E163" s="290">
        <v>41</v>
      </c>
      <c r="F163" s="265">
        <v>0.46341463414634149</v>
      </c>
      <c r="G163" s="33">
        <v>0.63157894736842102</v>
      </c>
      <c r="H163" s="33">
        <v>0.63157894736842102</v>
      </c>
      <c r="I163" s="33">
        <v>0.42105263157894735</v>
      </c>
      <c r="J163" s="33">
        <v>0.63157894736842102</v>
      </c>
      <c r="K163" s="33">
        <v>0.63157894736842102</v>
      </c>
      <c r="L163" s="33">
        <v>0.21052631578947367</v>
      </c>
      <c r="M163" s="33">
        <v>0.26315789473684209</v>
      </c>
      <c r="N163" s="33">
        <v>0.73684210526315785</v>
      </c>
      <c r="O163" s="33">
        <v>0.73684210526315785</v>
      </c>
      <c r="P163" s="33">
        <v>0.52631578947368418</v>
      </c>
      <c r="Q163" s="33">
        <v>0.68421052631578949</v>
      </c>
      <c r="R163" s="33">
        <v>0.63157894736842102</v>
      </c>
      <c r="S163" s="33">
        <v>0.42105263157894735</v>
      </c>
      <c r="T163" s="33">
        <v>0.31578947368421051</v>
      </c>
      <c r="U163" s="33">
        <v>0.44444444444444442</v>
      </c>
      <c r="V163" s="33">
        <v>0.27777777777777779</v>
      </c>
      <c r="W163" s="33">
        <v>0.57894736842105265</v>
      </c>
      <c r="X163" s="33">
        <v>0.26315789473684209</v>
      </c>
      <c r="Y163" s="33">
        <v>0.66666666666666663</v>
      </c>
      <c r="Z163" s="33">
        <v>0.375</v>
      </c>
      <c r="AA163" s="33">
        <v>0.84210526315789469</v>
      </c>
      <c r="AB163" s="33">
        <v>0.63157894736842102</v>
      </c>
      <c r="AC163" s="33">
        <v>0.42105263157894735</v>
      </c>
      <c r="AD163" s="33">
        <v>0.52631578947368418</v>
      </c>
      <c r="AE163" s="33">
        <v>0.21052631578947367</v>
      </c>
      <c r="AF163" s="33">
        <v>0.83333333333333337</v>
      </c>
      <c r="AG163" s="33">
        <v>0.88235294117647056</v>
      </c>
      <c r="AH163" s="33">
        <v>0.8125</v>
      </c>
      <c r="AI163" s="33">
        <v>0.77777777777777779</v>
      </c>
      <c r="AJ163" s="33">
        <v>0.47368421052631576</v>
      </c>
      <c r="AK163" s="33">
        <v>0.44444444444444442</v>
      </c>
      <c r="AL163" s="210">
        <v>0.52631578947368418</v>
      </c>
      <c r="AM163" s="33">
        <v>0.36842105263157893</v>
      </c>
      <c r="AN163" s="33">
        <v>0.44444444444444442</v>
      </c>
      <c r="AO163" s="33">
        <v>0.44444444444444442</v>
      </c>
      <c r="AP163" s="33">
        <v>0.31578947368421051</v>
      </c>
      <c r="AQ163" s="346"/>
      <c r="AR163" s="347"/>
      <c r="AS163" s="347"/>
      <c r="AT163" s="348"/>
      <c r="AU163" s="19"/>
      <c r="AV163" s="19"/>
      <c r="AW163" s="19"/>
      <c r="AX163" s="19"/>
    </row>
    <row r="164" spans="2:50" s="236" customFormat="1" x14ac:dyDescent="0.35">
      <c r="B164" s="401"/>
      <c r="C164" s="243">
        <v>2016</v>
      </c>
      <c r="D164" s="205">
        <v>15</v>
      </c>
      <c r="E164" s="290">
        <v>22</v>
      </c>
      <c r="F164" s="267">
        <v>0.68181818181818177</v>
      </c>
      <c r="G164" s="210">
        <v>0.8666666666666667</v>
      </c>
      <c r="H164" s="210">
        <v>1</v>
      </c>
      <c r="I164" s="210">
        <v>0.66666666666666663</v>
      </c>
      <c r="J164" s="210">
        <v>0.53333333333333333</v>
      </c>
      <c r="K164" s="210">
        <v>0.73333333333333328</v>
      </c>
      <c r="L164" s="210">
        <v>0.46666666666666667</v>
      </c>
      <c r="M164" s="210">
        <v>0.6</v>
      </c>
      <c r="N164" s="210">
        <v>0.8</v>
      </c>
      <c r="O164" s="210">
        <v>0.46666666666666667</v>
      </c>
      <c r="P164" s="210">
        <v>0.6</v>
      </c>
      <c r="Q164" s="210">
        <v>0.66666666666666663</v>
      </c>
      <c r="R164" s="210">
        <v>0.73333333333333328</v>
      </c>
      <c r="S164" s="210">
        <v>0.53333333333333333</v>
      </c>
      <c r="T164" s="210">
        <v>0.33333333333333331</v>
      </c>
      <c r="U164" s="210">
        <v>0.6</v>
      </c>
      <c r="V164" s="210">
        <v>0.46666666666666667</v>
      </c>
      <c r="W164" s="210">
        <v>0.73333333333333328</v>
      </c>
      <c r="X164" s="210">
        <v>0.53333333333333333</v>
      </c>
      <c r="Y164" s="210">
        <v>0.8666666666666667</v>
      </c>
      <c r="Z164" s="210">
        <v>0.46666666666666667</v>
      </c>
      <c r="AA164" s="210">
        <v>0.8</v>
      </c>
      <c r="AB164" s="210">
        <v>0.73333333333333328</v>
      </c>
      <c r="AC164" s="210">
        <v>0.4</v>
      </c>
      <c r="AD164" s="210">
        <v>0.33333333333333331</v>
      </c>
      <c r="AE164" s="210">
        <v>0.53333333333333333</v>
      </c>
      <c r="AF164" s="210">
        <v>0.66666666666666663</v>
      </c>
      <c r="AG164" s="210">
        <v>0.8</v>
      </c>
      <c r="AH164" s="210">
        <v>0.8</v>
      </c>
      <c r="AI164" s="210">
        <v>0.53333333333333333</v>
      </c>
      <c r="AJ164" s="210">
        <v>0.66666666666666663</v>
      </c>
      <c r="AK164" s="210">
        <v>0.53333333333333333</v>
      </c>
      <c r="AL164" s="210">
        <v>0.93333333333333335</v>
      </c>
      <c r="AM164" s="210">
        <v>0.66666666666666663</v>
      </c>
      <c r="AN164" s="210">
        <v>0.53333333333333333</v>
      </c>
      <c r="AO164" s="210">
        <v>0.5</v>
      </c>
      <c r="AP164" s="210">
        <v>0.73333333333333328</v>
      </c>
      <c r="AQ164" s="346"/>
      <c r="AR164" s="347"/>
      <c r="AS164" s="347"/>
      <c r="AT164" s="348"/>
      <c r="AU164" s="124"/>
      <c r="AV164" s="124"/>
      <c r="AW164" s="124"/>
      <c r="AX164" s="124"/>
    </row>
    <row r="165" spans="2:50" s="236" customFormat="1" x14ac:dyDescent="0.35">
      <c r="B165" s="401"/>
      <c r="C165" s="243">
        <v>2017</v>
      </c>
      <c r="D165" s="205">
        <v>15</v>
      </c>
      <c r="E165" s="290">
        <v>39</v>
      </c>
      <c r="F165" s="267">
        <v>0.38461538461538464</v>
      </c>
      <c r="G165" s="210">
        <v>1</v>
      </c>
      <c r="H165" s="210">
        <v>1</v>
      </c>
      <c r="I165" s="210">
        <v>0.8</v>
      </c>
      <c r="J165" s="210">
        <v>0.8</v>
      </c>
      <c r="K165" s="210">
        <v>0.8666666666666667</v>
      </c>
      <c r="L165" s="210">
        <v>0.66666666666666663</v>
      </c>
      <c r="M165" s="210">
        <v>0.8</v>
      </c>
      <c r="N165" s="210">
        <v>0.8666666666666667</v>
      </c>
      <c r="O165" s="210">
        <v>0.73333333333333328</v>
      </c>
      <c r="P165" s="210">
        <v>0.8</v>
      </c>
      <c r="Q165" s="210">
        <v>0.8666666666666667</v>
      </c>
      <c r="R165" s="210">
        <v>1</v>
      </c>
      <c r="S165" s="210">
        <v>0.73333333333333328</v>
      </c>
      <c r="T165" s="210">
        <v>0.8</v>
      </c>
      <c r="U165" s="210">
        <v>0.8666666666666667</v>
      </c>
      <c r="V165" s="210">
        <v>0.6</v>
      </c>
      <c r="W165" s="210">
        <v>0.84615384615384615</v>
      </c>
      <c r="X165" s="210">
        <v>0.76923076923076927</v>
      </c>
      <c r="Y165" s="210">
        <v>0.83333333333333337</v>
      </c>
      <c r="Z165" s="210">
        <v>0.83333333333333337</v>
      </c>
      <c r="AA165" s="210">
        <v>0.9285714285714286</v>
      </c>
      <c r="AB165" s="210">
        <v>0.73333333333333328</v>
      </c>
      <c r="AC165" s="210">
        <v>0.66666666666666663</v>
      </c>
      <c r="AD165" s="210">
        <v>0.73333333333333328</v>
      </c>
      <c r="AE165" s="210">
        <v>0.8</v>
      </c>
      <c r="AF165" s="210">
        <v>0.73333333333333328</v>
      </c>
      <c r="AG165" s="210">
        <v>0.73333333333333328</v>
      </c>
      <c r="AH165" s="210">
        <v>0.69230769230769229</v>
      </c>
      <c r="AI165" s="210">
        <v>0.53333333333333333</v>
      </c>
      <c r="AJ165" s="210">
        <v>0.8666666666666667</v>
      </c>
      <c r="AK165" s="210">
        <v>0.5</v>
      </c>
      <c r="AL165" s="210">
        <v>0.73333333333333328</v>
      </c>
      <c r="AM165" s="210">
        <v>0.46666666666666667</v>
      </c>
      <c r="AN165" s="210">
        <v>0.5714285714285714</v>
      </c>
      <c r="AO165" s="210">
        <v>0.6428571428571429</v>
      </c>
      <c r="AP165" s="210">
        <v>0.8</v>
      </c>
      <c r="AQ165" s="349"/>
      <c r="AR165" s="350"/>
      <c r="AS165" s="350"/>
      <c r="AT165" s="351"/>
      <c r="AU165" s="124"/>
      <c r="AV165" s="124"/>
      <c r="AW165" s="124"/>
      <c r="AX165" s="124"/>
    </row>
    <row r="166" spans="2:50" s="236" customFormat="1" x14ac:dyDescent="0.35">
      <c r="B166" s="401"/>
      <c r="C166" s="263">
        <v>2018</v>
      </c>
      <c r="D166" s="205">
        <v>42</v>
      </c>
      <c r="E166" s="290">
        <v>96</v>
      </c>
      <c r="F166" s="266">
        <v>0.4375</v>
      </c>
      <c r="G166" s="210">
        <v>0.73809523809523814</v>
      </c>
      <c r="H166" s="210">
        <v>0.7857142857142857</v>
      </c>
      <c r="I166" s="210">
        <v>0.66666666666666663</v>
      </c>
      <c r="J166" s="210">
        <v>0.7142857142857143</v>
      </c>
      <c r="K166" s="210">
        <v>0.61904761904761907</v>
      </c>
      <c r="L166" s="210">
        <v>0.5</v>
      </c>
      <c r="M166" s="210">
        <v>0.5</v>
      </c>
      <c r="N166" s="210">
        <v>0.73809523809523814</v>
      </c>
      <c r="O166" s="210">
        <v>0.54761904761904767</v>
      </c>
      <c r="P166" s="210">
        <v>0.65853658536585369</v>
      </c>
      <c r="Q166" s="210">
        <v>0.59523809523809523</v>
      </c>
      <c r="R166" s="210">
        <v>0.63414634146341464</v>
      </c>
      <c r="S166" s="210">
        <v>0.59523809523809523</v>
      </c>
      <c r="T166" s="210">
        <v>0.59523809523809523</v>
      </c>
      <c r="U166" s="210">
        <v>0.7142857142857143</v>
      </c>
      <c r="V166" s="210">
        <v>0.57499999999999996</v>
      </c>
      <c r="W166" s="210">
        <v>0.90243902439024393</v>
      </c>
      <c r="X166" s="210">
        <v>0.48780487804878048</v>
      </c>
      <c r="Y166" s="210">
        <v>0.7142857142857143</v>
      </c>
      <c r="Z166" s="210">
        <v>0.68292682926829273</v>
      </c>
      <c r="AA166" s="210">
        <v>0.66666666666666663</v>
      </c>
      <c r="AB166" s="210">
        <v>0.82926829268292679</v>
      </c>
      <c r="AC166" s="210">
        <v>0.5</v>
      </c>
      <c r="AD166" s="210">
        <v>0.52380952380952384</v>
      </c>
      <c r="AE166" s="210">
        <v>0.51219512195121952</v>
      </c>
      <c r="AF166" s="210">
        <v>0.6428571428571429</v>
      </c>
      <c r="AG166" s="210">
        <v>0.73809523809523814</v>
      </c>
      <c r="AH166" s="210">
        <v>0.72499999999999998</v>
      </c>
      <c r="AI166" s="210">
        <v>0.70731707317073167</v>
      </c>
      <c r="AJ166" s="210">
        <v>0.69047619047619047</v>
      </c>
      <c r="AK166" s="210">
        <v>0.52500000000000002</v>
      </c>
      <c r="AL166" s="210">
        <v>0.6428571428571429</v>
      </c>
      <c r="AM166" s="210">
        <v>0.6</v>
      </c>
      <c r="AN166" s="210">
        <v>0.59523809523809523</v>
      </c>
      <c r="AO166" s="210">
        <v>0.56097560975609762</v>
      </c>
      <c r="AP166" s="210">
        <v>0.54761904761904767</v>
      </c>
      <c r="AQ166" s="210">
        <v>0.8571428571428571</v>
      </c>
      <c r="AR166" s="210">
        <v>0.73170731707317072</v>
      </c>
      <c r="AS166" s="210">
        <v>0.5490196078431373</v>
      </c>
      <c r="AT166" s="210">
        <v>0</v>
      </c>
      <c r="AU166" s="124"/>
      <c r="AV166" s="124"/>
      <c r="AW166" s="124"/>
      <c r="AX166" s="124"/>
    </row>
    <row r="167" spans="2:50" s="236" customFormat="1" x14ac:dyDescent="0.35">
      <c r="B167" s="401"/>
      <c r="C167" s="263">
        <v>2019</v>
      </c>
      <c r="D167" s="205">
        <v>60</v>
      </c>
      <c r="E167" s="290">
        <v>115</v>
      </c>
      <c r="F167" s="266">
        <f>D167/E167</f>
        <v>0.52173913043478259</v>
      </c>
      <c r="G167" s="210">
        <v>0.81666666666666665</v>
      </c>
      <c r="H167" s="210">
        <v>0.81666666666666665</v>
      </c>
      <c r="I167" s="210">
        <v>0.66666666666666663</v>
      </c>
      <c r="J167" s="210">
        <v>0.68333333333333335</v>
      </c>
      <c r="K167" s="210">
        <v>0.71666666666666667</v>
      </c>
      <c r="L167" s="210">
        <v>0.53333333333333333</v>
      </c>
      <c r="M167" s="210">
        <v>0.48333333333333334</v>
      </c>
      <c r="N167" s="210">
        <v>0.8666666666666667</v>
      </c>
      <c r="O167" s="210">
        <v>0.71666666666666667</v>
      </c>
      <c r="P167" s="210">
        <v>0.6333333333333333</v>
      </c>
      <c r="Q167" s="210">
        <v>0.6333333333333333</v>
      </c>
      <c r="R167" s="210">
        <v>0.76666666666666672</v>
      </c>
      <c r="S167" s="210">
        <v>0.68333333333333335</v>
      </c>
      <c r="T167" s="210">
        <v>0.53333333333333333</v>
      </c>
      <c r="U167" s="210">
        <v>0.78333333333333333</v>
      </c>
      <c r="V167" s="210">
        <v>0.75</v>
      </c>
      <c r="W167" s="210">
        <v>0.81355932203389836</v>
      </c>
      <c r="X167" s="210">
        <v>0.69491525423728817</v>
      </c>
      <c r="Y167" s="210">
        <v>0.81666666666666665</v>
      </c>
      <c r="Z167" s="210">
        <v>0.71186440677966101</v>
      </c>
      <c r="AA167" s="210">
        <v>0.8</v>
      </c>
      <c r="AB167" s="210">
        <v>0.77966101694915257</v>
      </c>
      <c r="AC167" s="210">
        <v>0.55000000000000004</v>
      </c>
      <c r="AD167" s="210">
        <v>0.58333333333333337</v>
      </c>
      <c r="AE167" s="210">
        <v>0.55000000000000004</v>
      </c>
      <c r="AF167" s="210">
        <v>0.81034482758620685</v>
      </c>
      <c r="AG167" s="210">
        <v>0.78333333333333333</v>
      </c>
      <c r="AH167" s="210">
        <v>0.70175438596491224</v>
      </c>
      <c r="AI167" s="210">
        <v>0.6333333333333333</v>
      </c>
      <c r="AJ167" s="210">
        <v>0.6333333333333333</v>
      </c>
      <c r="AK167" s="210">
        <v>0.55000000000000004</v>
      </c>
      <c r="AL167" s="210">
        <v>0.75</v>
      </c>
      <c r="AM167" s="210">
        <v>0.66666666666666663</v>
      </c>
      <c r="AN167" s="210">
        <v>0.6271186440677966</v>
      </c>
      <c r="AO167" s="210">
        <v>0.58333333333333337</v>
      </c>
      <c r="AP167" s="210">
        <v>0.55000000000000004</v>
      </c>
      <c r="AQ167" s="210">
        <v>0.86440677966101698</v>
      </c>
      <c r="AR167" s="210">
        <v>0.77966101694915257</v>
      </c>
      <c r="AS167" s="210">
        <v>0.67796610169491522</v>
      </c>
      <c r="AT167" s="210" t="s">
        <v>52</v>
      </c>
      <c r="AU167" s="124"/>
      <c r="AV167" s="124"/>
      <c r="AW167" s="124"/>
      <c r="AX167" s="124"/>
    </row>
    <row r="168" spans="2:50" s="236" customFormat="1" x14ac:dyDescent="0.35">
      <c r="B168" s="401"/>
      <c r="C168" s="263">
        <v>2020</v>
      </c>
      <c r="D168" s="205">
        <v>38</v>
      </c>
      <c r="E168" s="290">
        <v>156</v>
      </c>
      <c r="F168" s="266">
        <f>D168/E168</f>
        <v>0.24358974358974358</v>
      </c>
      <c r="G168" s="210">
        <v>0.73680000000000001</v>
      </c>
      <c r="H168" s="210">
        <v>0.81579999999999997</v>
      </c>
      <c r="I168" s="210">
        <v>0.76300000000000001</v>
      </c>
      <c r="J168" s="210">
        <v>0.73680000000000001</v>
      </c>
      <c r="K168" s="210">
        <v>0.78949999999999998</v>
      </c>
      <c r="L168" s="210">
        <v>0.44700000000000001</v>
      </c>
      <c r="M168" s="210">
        <v>0.45950000000000002</v>
      </c>
      <c r="N168" s="210">
        <v>0.91890000000000005</v>
      </c>
      <c r="O168" s="210">
        <v>0.68400000000000005</v>
      </c>
      <c r="P168" s="210">
        <v>0.71050000000000002</v>
      </c>
      <c r="Q168" s="210">
        <v>0.71050000000000002</v>
      </c>
      <c r="R168" s="210">
        <v>0.84209999999999996</v>
      </c>
      <c r="S168" s="210">
        <v>0.47370000000000001</v>
      </c>
      <c r="T168" s="210">
        <v>0.60529999999999995</v>
      </c>
      <c r="U168" s="210">
        <v>0.68420000000000003</v>
      </c>
      <c r="V168" s="210">
        <v>0.60499999999999998</v>
      </c>
      <c r="W168" s="210">
        <v>0.78380000000000005</v>
      </c>
      <c r="X168" s="210">
        <v>0.5</v>
      </c>
      <c r="Y168" s="210">
        <v>0.85289999999999999</v>
      </c>
      <c r="Z168" s="210">
        <v>0.8</v>
      </c>
      <c r="AA168" s="210">
        <v>0.86799999999999999</v>
      </c>
      <c r="AB168" s="210">
        <v>0.71050000000000002</v>
      </c>
      <c r="AC168" s="210">
        <v>0.56759999999999999</v>
      </c>
      <c r="AD168" s="210">
        <v>0.57889999999999997</v>
      </c>
      <c r="AE168" s="210">
        <v>0.34200000000000003</v>
      </c>
      <c r="AF168" s="210">
        <v>0.70269999999999999</v>
      </c>
      <c r="AG168" s="210">
        <v>0.84199999999999997</v>
      </c>
      <c r="AH168" s="210">
        <v>0.7429</v>
      </c>
      <c r="AI168" s="210">
        <v>0.63160000000000005</v>
      </c>
      <c r="AJ168" s="210">
        <v>0.78949999999999998</v>
      </c>
      <c r="AK168" s="210">
        <v>0.68400000000000005</v>
      </c>
      <c r="AL168" s="210">
        <v>0.81579999999999997</v>
      </c>
      <c r="AM168" s="210">
        <v>0.75</v>
      </c>
      <c r="AN168" s="210">
        <v>0.60529999999999995</v>
      </c>
      <c r="AO168" s="210">
        <v>0.52600000000000002</v>
      </c>
      <c r="AP168" s="210">
        <v>0.63160000000000005</v>
      </c>
      <c r="AQ168" s="210">
        <v>0.71050000000000002</v>
      </c>
      <c r="AR168" s="210">
        <v>0.76300000000000001</v>
      </c>
      <c r="AS168" s="210">
        <v>0.71050000000000002</v>
      </c>
      <c r="AT168" s="210">
        <v>0.5</v>
      </c>
      <c r="AU168" s="124"/>
      <c r="AV168" s="124"/>
      <c r="AW168" s="124"/>
      <c r="AX168" s="124"/>
    </row>
    <row r="169" spans="2:50" s="17" customFormat="1" ht="14.5" customHeight="1" x14ac:dyDescent="0.35">
      <c r="B169" s="402"/>
      <c r="C169" s="398" t="s">
        <v>159</v>
      </c>
      <c r="D169" s="398"/>
      <c r="E169" s="398"/>
      <c r="F169" s="398"/>
      <c r="G169" s="33">
        <f>G168-G167</f>
        <v>-7.9866666666666641E-2</v>
      </c>
      <c r="H169" s="33">
        <f t="shared" ref="H169:AS169" si="11">H168-H167</f>
        <v>-8.6666666666668224E-4</v>
      </c>
      <c r="I169" s="33">
        <f t="shared" si="11"/>
        <v>9.6333333333333382E-2</v>
      </c>
      <c r="J169" s="33">
        <f t="shared" si="11"/>
        <v>5.3466666666666662E-2</v>
      </c>
      <c r="K169" s="33">
        <f t="shared" si="11"/>
        <v>7.2833333333333306E-2</v>
      </c>
      <c r="L169" s="33">
        <f t="shared" si="11"/>
        <v>-8.6333333333333317E-2</v>
      </c>
      <c r="M169" s="33">
        <f t="shared" si="11"/>
        <v>-2.3833333333333317E-2</v>
      </c>
      <c r="N169" s="33">
        <f t="shared" si="11"/>
        <v>5.2233333333333354E-2</v>
      </c>
      <c r="O169" s="33">
        <f t="shared" si="11"/>
        <v>-3.2666666666666622E-2</v>
      </c>
      <c r="P169" s="33">
        <f t="shared" si="11"/>
        <v>7.7166666666666717E-2</v>
      </c>
      <c r="Q169" s="33">
        <f t="shared" si="11"/>
        <v>7.7166666666666717E-2</v>
      </c>
      <c r="R169" s="33">
        <f t="shared" si="11"/>
        <v>7.5433333333333241E-2</v>
      </c>
      <c r="S169" s="33">
        <f t="shared" si="11"/>
        <v>-0.20963333333333334</v>
      </c>
      <c r="T169" s="33">
        <f t="shared" si="11"/>
        <v>7.1966666666666623E-2</v>
      </c>
      <c r="U169" s="33">
        <f t="shared" si="11"/>
        <v>-9.9133333333333296E-2</v>
      </c>
      <c r="V169" s="33">
        <f t="shared" si="11"/>
        <v>-0.14500000000000002</v>
      </c>
      <c r="W169" s="33">
        <f t="shared" si="11"/>
        <v>-2.9759322033898306E-2</v>
      </c>
      <c r="X169" s="33">
        <f t="shared" si="11"/>
        <v>-0.19491525423728817</v>
      </c>
      <c r="Y169" s="33">
        <f t="shared" si="11"/>
        <v>3.623333333333334E-2</v>
      </c>
      <c r="Z169" s="33">
        <f t="shared" si="11"/>
        <v>8.8135593220339037E-2</v>
      </c>
      <c r="AA169" s="33">
        <f t="shared" si="11"/>
        <v>6.7999999999999949E-2</v>
      </c>
      <c r="AB169" s="33">
        <f t="shared" si="11"/>
        <v>-6.9161016949152554E-2</v>
      </c>
      <c r="AC169" s="33">
        <f t="shared" si="11"/>
        <v>1.7599999999999949E-2</v>
      </c>
      <c r="AD169" s="33">
        <f t="shared" si="11"/>
        <v>-4.4333333333334002E-3</v>
      </c>
      <c r="AE169" s="33">
        <f t="shared" si="11"/>
        <v>-0.20800000000000002</v>
      </c>
      <c r="AF169" s="33">
        <f t="shared" si="11"/>
        <v>-0.10764482758620686</v>
      </c>
      <c r="AG169" s="33">
        <f t="shared" si="11"/>
        <v>5.8666666666666645E-2</v>
      </c>
      <c r="AH169" s="33">
        <f t="shared" si="11"/>
        <v>4.1145614035087763E-2</v>
      </c>
      <c r="AI169" s="33">
        <f t="shared" si="11"/>
        <v>-1.7333333333332535E-3</v>
      </c>
      <c r="AJ169" s="33">
        <f t="shared" si="11"/>
        <v>0.15616666666666668</v>
      </c>
      <c r="AK169" s="33">
        <f t="shared" si="11"/>
        <v>0.13400000000000001</v>
      </c>
      <c r="AL169" s="33">
        <f t="shared" si="11"/>
        <v>6.579999999999997E-2</v>
      </c>
      <c r="AM169" s="33">
        <f t="shared" si="11"/>
        <v>8.333333333333337E-2</v>
      </c>
      <c r="AN169" s="33">
        <f t="shared" si="11"/>
        <v>-2.1818644067796655E-2</v>
      </c>
      <c r="AO169" s="33">
        <f t="shared" si="11"/>
        <v>-5.7333333333333347E-2</v>
      </c>
      <c r="AP169" s="33">
        <f t="shared" si="11"/>
        <v>8.1600000000000006E-2</v>
      </c>
      <c r="AQ169" s="33">
        <f t="shared" si="11"/>
        <v>-0.15390677966101696</v>
      </c>
      <c r="AR169" s="33">
        <f t="shared" si="11"/>
        <v>-1.6661016949152563E-2</v>
      </c>
      <c r="AS169" s="33">
        <f t="shared" si="11"/>
        <v>3.2533898305084796E-2</v>
      </c>
      <c r="AT169" s="210" t="s">
        <v>52</v>
      </c>
      <c r="AU169" s="19"/>
      <c r="AV169" s="19"/>
      <c r="AW169" s="19"/>
      <c r="AX169" s="19"/>
    </row>
    <row r="170" spans="2:50" s="17" customFormat="1" x14ac:dyDescent="0.35">
      <c r="B170" s="18"/>
      <c r="C170" s="37"/>
      <c r="D170" s="37"/>
      <c r="E170" s="37"/>
      <c r="F170" s="163"/>
      <c r="G170" s="44"/>
      <c r="H170" s="44"/>
      <c r="I170" s="44"/>
      <c r="J170" s="39"/>
      <c r="K170" s="44"/>
      <c r="L170" s="44"/>
      <c r="M170" s="44"/>
      <c r="N170" s="39"/>
      <c r="O170" s="39"/>
      <c r="P170" s="39"/>
      <c r="Q170" s="39"/>
      <c r="R170" s="39"/>
      <c r="S170" s="44"/>
      <c r="T170" s="44"/>
      <c r="U170" s="44"/>
      <c r="V170" s="44"/>
      <c r="W170" s="44"/>
      <c r="X170" s="39"/>
      <c r="Y170" s="44"/>
      <c r="Z170" s="44"/>
      <c r="AA170" s="44"/>
      <c r="AB170" s="44"/>
      <c r="AC170" s="44"/>
      <c r="AD170" s="39"/>
      <c r="AE170" s="39"/>
      <c r="AF170" s="44"/>
      <c r="AG170" s="44"/>
      <c r="AH170" s="44"/>
      <c r="AI170" s="39"/>
      <c r="AJ170" s="44"/>
      <c r="AK170" s="39"/>
      <c r="AL170" s="44"/>
      <c r="AM170" s="39"/>
      <c r="AN170" s="39"/>
      <c r="AO170" s="39"/>
      <c r="AP170" s="44"/>
      <c r="AQ170" s="41"/>
      <c r="AR170" s="37"/>
      <c r="AS170" s="19"/>
      <c r="AT170" s="19"/>
      <c r="AU170" s="19"/>
      <c r="AV170" s="19"/>
      <c r="AW170" s="19"/>
      <c r="AX170" s="19"/>
    </row>
    <row r="171" spans="2:50" s="17" customFormat="1" hidden="1" x14ac:dyDescent="0.35">
      <c r="B171" s="119"/>
      <c r="C171" s="30">
        <v>2010</v>
      </c>
      <c r="D171" s="30"/>
      <c r="E171" s="30"/>
      <c r="F171" s="171"/>
      <c r="G171" s="33" t="s">
        <v>89</v>
      </c>
      <c r="H171" s="33" t="s">
        <v>89</v>
      </c>
      <c r="I171" s="33" t="s">
        <v>89</v>
      </c>
      <c r="J171" s="16" t="s">
        <v>52</v>
      </c>
      <c r="K171" s="33" t="s">
        <v>52</v>
      </c>
      <c r="L171" s="33" t="s">
        <v>89</v>
      </c>
      <c r="M171" s="33" t="s">
        <v>89</v>
      </c>
      <c r="N171" s="16" t="s">
        <v>52</v>
      </c>
      <c r="O171" s="16" t="s">
        <v>52</v>
      </c>
      <c r="P171" s="16" t="s">
        <v>52</v>
      </c>
      <c r="Q171" s="16" t="s">
        <v>52</v>
      </c>
      <c r="R171" s="16" t="s">
        <v>52</v>
      </c>
      <c r="S171" s="33" t="s">
        <v>89</v>
      </c>
      <c r="T171" s="33" t="s">
        <v>89</v>
      </c>
      <c r="U171" s="33" t="s">
        <v>89</v>
      </c>
      <c r="V171" s="33" t="s">
        <v>52</v>
      </c>
      <c r="W171" s="33" t="s">
        <v>89</v>
      </c>
      <c r="X171" s="16" t="s">
        <v>52</v>
      </c>
      <c r="Y171" s="33" t="s">
        <v>89</v>
      </c>
      <c r="Z171" s="33" t="s">
        <v>89</v>
      </c>
      <c r="AA171" s="33" t="s">
        <v>89</v>
      </c>
      <c r="AB171" s="33" t="s">
        <v>89</v>
      </c>
      <c r="AC171" s="33" t="s">
        <v>89</v>
      </c>
      <c r="AD171" s="16" t="s">
        <v>52</v>
      </c>
      <c r="AE171" s="16" t="s">
        <v>52</v>
      </c>
      <c r="AF171" s="33" t="s">
        <v>89</v>
      </c>
      <c r="AG171" s="33" t="s">
        <v>89</v>
      </c>
      <c r="AH171" s="33" t="s">
        <v>89</v>
      </c>
      <c r="AI171" s="16" t="s">
        <v>52</v>
      </c>
      <c r="AJ171" s="33" t="s">
        <v>89</v>
      </c>
      <c r="AK171" s="16" t="s">
        <v>52</v>
      </c>
      <c r="AL171" s="33" t="s">
        <v>89</v>
      </c>
      <c r="AM171" s="16" t="s">
        <v>52</v>
      </c>
      <c r="AN171" s="16" t="s">
        <v>52</v>
      </c>
      <c r="AO171" s="16" t="s">
        <v>52</v>
      </c>
      <c r="AP171" s="33" t="s">
        <v>52</v>
      </c>
      <c r="AQ171" s="41"/>
      <c r="AR171" s="37"/>
      <c r="AS171" s="19"/>
      <c r="AT171" s="19"/>
      <c r="AU171" s="19"/>
      <c r="AV171" s="19"/>
      <c r="AW171" s="19"/>
      <c r="AX171" s="19"/>
    </row>
    <row r="172" spans="2:50" s="17" customFormat="1" hidden="1" x14ac:dyDescent="0.35">
      <c r="B172" s="119"/>
      <c r="C172" s="161">
        <v>2011</v>
      </c>
      <c r="D172" s="290">
        <v>2</v>
      </c>
      <c r="E172" s="290"/>
      <c r="F172" s="175" t="s">
        <v>52</v>
      </c>
      <c r="G172" s="32">
        <v>0</v>
      </c>
      <c r="H172" s="32">
        <v>0.5</v>
      </c>
      <c r="I172" s="32">
        <v>0.5</v>
      </c>
      <c r="J172" s="16" t="s">
        <v>52</v>
      </c>
      <c r="K172" s="32" t="s">
        <v>52</v>
      </c>
      <c r="L172" s="32">
        <v>0.5</v>
      </c>
      <c r="M172" s="32">
        <v>0</v>
      </c>
      <c r="N172" s="16" t="s">
        <v>52</v>
      </c>
      <c r="O172" s="16" t="s">
        <v>52</v>
      </c>
      <c r="P172" s="16" t="s">
        <v>52</v>
      </c>
      <c r="Q172" s="16" t="s">
        <v>52</v>
      </c>
      <c r="R172" s="16" t="s">
        <v>52</v>
      </c>
      <c r="S172" s="32">
        <v>0</v>
      </c>
      <c r="T172" s="32">
        <v>0</v>
      </c>
      <c r="U172" s="32">
        <v>0</v>
      </c>
      <c r="V172" s="32" t="s">
        <v>52</v>
      </c>
      <c r="W172" s="32">
        <v>1</v>
      </c>
      <c r="X172" s="16" t="s">
        <v>52</v>
      </c>
      <c r="Y172" s="32">
        <v>0</v>
      </c>
      <c r="Z172" s="32">
        <v>0</v>
      </c>
      <c r="AA172" s="32">
        <v>1</v>
      </c>
      <c r="AB172" s="32">
        <v>0</v>
      </c>
      <c r="AC172" s="32">
        <v>0</v>
      </c>
      <c r="AD172" s="16" t="s">
        <v>52</v>
      </c>
      <c r="AE172" s="16" t="s">
        <v>52</v>
      </c>
      <c r="AF172" s="32">
        <v>1</v>
      </c>
      <c r="AG172" s="32">
        <v>0.5</v>
      </c>
      <c r="AH172" s="32">
        <v>0</v>
      </c>
      <c r="AI172" s="16" t="s">
        <v>52</v>
      </c>
      <c r="AJ172" s="32">
        <v>0.5</v>
      </c>
      <c r="AK172" s="16" t="s">
        <v>52</v>
      </c>
      <c r="AL172" s="32">
        <v>1</v>
      </c>
      <c r="AM172" s="16" t="s">
        <v>52</v>
      </c>
      <c r="AN172" s="16" t="s">
        <v>52</v>
      </c>
      <c r="AO172" s="16" t="s">
        <v>52</v>
      </c>
      <c r="AP172" s="32" t="s">
        <v>52</v>
      </c>
      <c r="AQ172" s="47"/>
      <c r="AR172" s="37"/>
      <c r="AS172" s="19"/>
      <c r="AT172" s="19"/>
      <c r="AU172" s="19"/>
      <c r="AV172" s="19"/>
      <c r="AW172" s="19"/>
      <c r="AX172" s="19"/>
    </row>
    <row r="173" spans="2:50" s="17" customFormat="1" hidden="1" x14ac:dyDescent="0.35">
      <c r="B173" s="412" t="s">
        <v>104</v>
      </c>
      <c r="C173" s="161">
        <v>2012</v>
      </c>
      <c r="D173" s="290">
        <v>17</v>
      </c>
      <c r="E173" s="290"/>
      <c r="F173" s="175">
        <v>0.18681318681318682</v>
      </c>
      <c r="G173" s="32">
        <v>0.70588235294117652</v>
      </c>
      <c r="H173" s="32">
        <v>0.82352941176470584</v>
      </c>
      <c r="I173" s="32">
        <v>0.94117647058823528</v>
      </c>
      <c r="J173" s="16" t="s">
        <v>52</v>
      </c>
      <c r="K173" s="32" t="s">
        <v>52</v>
      </c>
      <c r="L173" s="32">
        <v>0.41176470588235292</v>
      </c>
      <c r="M173" s="32">
        <v>0.52941176470588236</v>
      </c>
      <c r="N173" s="16" t="s">
        <v>52</v>
      </c>
      <c r="O173" s="16" t="s">
        <v>52</v>
      </c>
      <c r="P173" s="16" t="s">
        <v>52</v>
      </c>
      <c r="Q173" s="16" t="s">
        <v>52</v>
      </c>
      <c r="R173" s="16" t="s">
        <v>52</v>
      </c>
      <c r="S173" s="32">
        <v>0.52941176470588236</v>
      </c>
      <c r="T173" s="32">
        <v>0.47058823529411764</v>
      </c>
      <c r="U173" s="32">
        <v>0.29411764705882354</v>
      </c>
      <c r="V173" s="32" t="s">
        <v>52</v>
      </c>
      <c r="W173" s="32">
        <v>0.6470588235294118</v>
      </c>
      <c r="X173" s="16" t="s">
        <v>52</v>
      </c>
      <c r="Y173" s="32">
        <v>0.76470588235294112</v>
      </c>
      <c r="Z173" s="32">
        <v>0.47058823529411764</v>
      </c>
      <c r="AA173" s="32">
        <v>0.94117647058823528</v>
      </c>
      <c r="AB173" s="32">
        <v>0.70588235294117652</v>
      </c>
      <c r="AC173" s="32">
        <v>0.41176470588235292</v>
      </c>
      <c r="AD173" s="16" t="s">
        <v>52</v>
      </c>
      <c r="AE173" s="16" t="s">
        <v>52</v>
      </c>
      <c r="AF173" s="32">
        <v>0.52941176470588236</v>
      </c>
      <c r="AG173" s="32">
        <v>0.70588235294117652</v>
      </c>
      <c r="AH173" s="32">
        <v>0.11764705882352941</v>
      </c>
      <c r="AI173" s="16" t="s">
        <v>52</v>
      </c>
      <c r="AJ173" s="32">
        <v>0.75</v>
      </c>
      <c r="AK173" s="16" t="s">
        <v>52</v>
      </c>
      <c r="AL173" s="32">
        <v>0.6470588235294118</v>
      </c>
      <c r="AM173" s="16" t="s">
        <v>52</v>
      </c>
      <c r="AN173" s="16" t="s">
        <v>52</v>
      </c>
      <c r="AO173" s="16" t="s">
        <v>52</v>
      </c>
      <c r="AP173" s="32" t="s">
        <v>52</v>
      </c>
      <c r="AQ173" s="47"/>
      <c r="AR173" s="37"/>
      <c r="AS173" s="19"/>
      <c r="AT173" s="19"/>
      <c r="AU173" s="19"/>
      <c r="AV173" s="19"/>
      <c r="AW173" s="19"/>
      <c r="AX173" s="19"/>
    </row>
    <row r="174" spans="2:50" s="17" customFormat="1" hidden="1" x14ac:dyDescent="0.35">
      <c r="B174" s="413"/>
      <c r="C174" s="161">
        <v>2013</v>
      </c>
      <c r="D174" s="290">
        <v>21</v>
      </c>
      <c r="E174" s="290">
        <v>72</v>
      </c>
      <c r="F174" s="265">
        <v>0.29166666666666669</v>
      </c>
      <c r="G174" s="33">
        <v>0.66666666666666663</v>
      </c>
      <c r="H174" s="33">
        <v>0.66666666666666663</v>
      </c>
      <c r="I174" s="33">
        <v>0.7142857142857143</v>
      </c>
      <c r="J174" s="16" t="s">
        <v>52</v>
      </c>
      <c r="K174" s="33" t="s">
        <v>52</v>
      </c>
      <c r="L174" s="33">
        <v>0.5714285714285714</v>
      </c>
      <c r="M174" s="33">
        <v>0.52380952380952384</v>
      </c>
      <c r="N174" s="16" t="s">
        <v>52</v>
      </c>
      <c r="O174" s="16" t="s">
        <v>52</v>
      </c>
      <c r="P174" s="16" t="s">
        <v>52</v>
      </c>
      <c r="Q174" s="16" t="s">
        <v>52</v>
      </c>
      <c r="R174" s="16" t="s">
        <v>52</v>
      </c>
      <c r="S174" s="33">
        <v>0.42857142857142855</v>
      </c>
      <c r="T174" s="33">
        <v>0.52380952380952384</v>
      </c>
      <c r="U174" s="33">
        <v>0.5714285714285714</v>
      </c>
      <c r="V174" s="33" t="s">
        <v>52</v>
      </c>
      <c r="W174" s="33">
        <v>0.55000000000000004</v>
      </c>
      <c r="X174" s="16" t="s">
        <v>52</v>
      </c>
      <c r="Y174" s="33">
        <v>0.5</v>
      </c>
      <c r="Z174" s="33">
        <v>0.5</v>
      </c>
      <c r="AA174" s="33">
        <v>0.66666666666666663</v>
      </c>
      <c r="AB174" s="33">
        <v>0.2857142857142857</v>
      </c>
      <c r="AC174" s="33">
        <v>0.35</v>
      </c>
      <c r="AD174" s="16" t="s">
        <v>52</v>
      </c>
      <c r="AE174" s="16" t="s">
        <v>52</v>
      </c>
      <c r="AF174" s="33">
        <v>0.73684210526315785</v>
      </c>
      <c r="AG174" s="33">
        <v>0.6</v>
      </c>
      <c r="AH174" s="33">
        <v>0.44444444444444442</v>
      </c>
      <c r="AI174" s="16" t="s">
        <v>52</v>
      </c>
      <c r="AJ174" s="33">
        <v>0.7142857142857143</v>
      </c>
      <c r="AK174" s="16" t="s">
        <v>52</v>
      </c>
      <c r="AL174" s="33">
        <v>0.76190476190476186</v>
      </c>
      <c r="AM174" s="16" t="s">
        <v>52</v>
      </c>
      <c r="AN174" s="16" t="s">
        <v>52</v>
      </c>
      <c r="AO174" s="16" t="s">
        <v>52</v>
      </c>
      <c r="AP174" s="33" t="s">
        <v>52</v>
      </c>
      <c r="AQ174" s="41"/>
      <c r="AR174" s="37"/>
      <c r="AS174" s="19"/>
      <c r="AT174" s="19"/>
      <c r="AU174" s="19"/>
      <c r="AV174" s="19"/>
      <c r="AW174" s="19"/>
      <c r="AX174" s="19"/>
    </row>
    <row r="175" spans="2:50" s="40" customFormat="1" x14ac:dyDescent="0.35">
      <c r="B175" s="413"/>
      <c r="C175" s="161">
        <v>2014</v>
      </c>
      <c r="D175" s="290">
        <v>20</v>
      </c>
      <c r="E175" s="290">
        <v>62</v>
      </c>
      <c r="F175" s="265">
        <v>0.32258064516129031</v>
      </c>
      <c r="G175" s="33">
        <v>0.75</v>
      </c>
      <c r="H175" s="33">
        <v>0.7</v>
      </c>
      <c r="I175" s="33">
        <v>0.75</v>
      </c>
      <c r="J175" s="33">
        <v>0.7</v>
      </c>
      <c r="K175" s="33">
        <v>0.61111111111111116</v>
      </c>
      <c r="L175" s="33">
        <v>0.4</v>
      </c>
      <c r="M175" s="33">
        <v>0.4</v>
      </c>
      <c r="N175" s="33">
        <v>0.84210526315789469</v>
      </c>
      <c r="O175" s="33">
        <v>0.65</v>
      </c>
      <c r="P175" s="33">
        <v>0.6</v>
      </c>
      <c r="Q175" s="33">
        <v>0.6</v>
      </c>
      <c r="R175" s="33">
        <v>0.8</v>
      </c>
      <c r="S175" s="33">
        <v>0.5</v>
      </c>
      <c r="T175" s="33">
        <v>0.45</v>
      </c>
      <c r="U175" s="33">
        <v>0.7</v>
      </c>
      <c r="V175" s="33">
        <v>0.6</v>
      </c>
      <c r="W175" s="33">
        <v>0.83333333333333337</v>
      </c>
      <c r="X175" s="33">
        <v>0.5</v>
      </c>
      <c r="Y175" s="33">
        <v>0.84210526315789469</v>
      </c>
      <c r="Z175" s="33">
        <v>0.8666666666666667</v>
      </c>
      <c r="AA175" s="33">
        <v>0.78947368421052633</v>
      </c>
      <c r="AB175" s="33">
        <v>0.75</v>
      </c>
      <c r="AC175" s="33">
        <v>0.6</v>
      </c>
      <c r="AD175" s="33">
        <v>0.4</v>
      </c>
      <c r="AE175" s="33">
        <v>0.47368421052631576</v>
      </c>
      <c r="AF175" s="33">
        <v>0.63157894736842102</v>
      </c>
      <c r="AG175" s="33">
        <v>0.65</v>
      </c>
      <c r="AH175" s="33">
        <v>0.58823529411764708</v>
      </c>
      <c r="AI175" s="33">
        <v>0.7</v>
      </c>
      <c r="AJ175" s="33">
        <v>0.7</v>
      </c>
      <c r="AK175" s="33">
        <v>0.6</v>
      </c>
      <c r="AL175" s="33">
        <v>0.65</v>
      </c>
      <c r="AM175" s="33">
        <v>0.7</v>
      </c>
      <c r="AN175" s="33">
        <v>0.55000000000000004</v>
      </c>
      <c r="AO175" s="33">
        <v>0.5</v>
      </c>
      <c r="AP175" s="33">
        <v>0.6</v>
      </c>
      <c r="AQ175" s="343" t="s">
        <v>54</v>
      </c>
      <c r="AR175" s="344"/>
      <c r="AS175" s="344"/>
      <c r="AT175" s="345"/>
    </row>
    <row r="176" spans="2:50" s="17" customFormat="1" x14ac:dyDescent="0.35">
      <c r="B176" s="413"/>
      <c r="C176" s="161">
        <v>2015</v>
      </c>
      <c r="D176" s="290">
        <v>22</v>
      </c>
      <c r="E176" s="290">
        <v>53</v>
      </c>
      <c r="F176" s="265">
        <v>0.41509433962264153</v>
      </c>
      <c r="G176" s="33">
        <v>0.68181818181818177</v>
      </c>
      <c r="H176" s="33">
        <v>0.68181818181818177</v>
      </c>
      <c r="I176" s="33">
        <v>0.5</v>
      </c>
      <c r="J176" s="33">
        <v>0.68181818181818177</v>
      </c>
      <c r="K176" s="33">
        <v>0.68181818181818177</v>
      </c>
      <c r="L176" s="33">
        <v>0.27272727272727271</v>
      </c>
      <c r="M176" s="33">
        <v>0.36363636363636365</v>
      </c>
      <c r="N176" s="33">
        <v>0.77272727272727271</v>
      </c>
      <c r="O176" s="33">
        <v>0.77272727272727271</v>
      </c>
      <c r="P176" s="33">
        <v>0.59090909090909094</v>
      </c>
      <c r="Q176" s="33">
        <v>0.72727272727272729</v>
      </c>
      <c r="R176" s="33">
        <v>0.68181818181818177</v>
      </c>
      <c r="S176" s="33">
        <v>0.5</v>
      </c>
      <c r="T176" s="33">
        <v>0.40909090909090912</v>
      </c>
      <c r="U176" s="33">
        <v>0.52380952380952384</v>
      </c>
      <c r="V176" s="33">
        <v>0.38095238095238093</v>
      </c>
      <c r="W176" s="33">
        <v>0.63636363636363635</v>
      </c>
      <c r="X176" s="33">
        <v>0.36363636363636365</v>
      </c>
      <c r="Y176" s="33">
        <v>0.72222222222222221</v>
      </c>
      <c r="Z176" s="33">
        <v>0.47368421052631576</v>
      </c>
      <c r="AA176" s="33">
        <v>0.86363636363636365</v>
      </c>
      <c r="AB176" s="33">
        <v>0.68181818181818177</v>
      </c>
      <c r="AC176" s="33">
        <v>0.5</v>
      </c>
      <c r="AD176" s="33">
        <v>0.54545454545454541</v>
      </c>
      <c r="AE176" s="33">
        <v>0.31818181818181818</v>
      </c>
      <c r="AF176" s="33">
        <v>0.80952380952380953</v>
      </c>
      <c r="AG176" s="33">
        <v>0.78947368421052633</v>
      </c>
      <c r="AH176" s="33">
        <v>0.83333333333333337</v>
      </c>
      <c r="AI176" s="33">
        <v>0.8</v>
      </c>
      <c r="AJ176" s="33">
        <v>0.54545454545454541</v>
      </c>
      <c r="AK176" s="33">
        <v>0.52380952380952384</v>
      </c>
      <c r="AL176" s="33">
        <v>0.59090909090909094</v>
      </c>
      <c r="AM176" s="33">
        <v>0.40909090909090912</v>
      </c>
      <c r="AN176" s="33">
        <v>0.47619047619047616</v>
      </c>
      <c r="AO176" s="33">
        <v>0.47619047619047616</v>
      </c>
      <c r="AP176" s="33">
        <v>0.40909090909090912</v>
      </c>
      <c r="AQ176" s="346"/>
      <c r="AR176" s="347"/>
      <c r="AS176" s="347"/>
      <c r="AT176" s="348"/>
      <c r="AU176" s="19"/>
      <c r="AV176" s="19"/>
      <c r="AW176" s="19"/>
      <c r="AX176" s="19"/>
    </row>
    <row r="177" spans="2:51" s="236" customFormat="1" x14ac:dyDescent="0.35">
      <c r="B177" s="413"/>
      <c r="C177" s="243">
        <v>2016</v>
      </c>
      <c r="D177" s="205">
        <v>25</v>
      </c>
      <c r="E177" s="290">
        <v>38</v>
      </c>
      <c r="F177" s="267">
        <v>0.65789473684210531</v>
      </c>
      <c r="G177" s="210">
        <v>0.88</v>
      </c>
      <c r="H177" s="210">
        <v>0.92</v>
      </c>
      <c r="I177" s="210">
        <v>0.72</v>
      </c>
      <c r="J177" s="210">
        <v>0.6</v>
      </c>
      <c r="K177" s="210">
        <v>0.72</v>
      </c>
      <c r="L177" s="210">
        <v>0.52</v>
      </c>
      <c r="M177" s="210">
        <v>0.68</v>
      </c>
      <c r="N177" s="210">
        <v>0.84</v>
      </c>
      <c r="O177" s="210">
        <v>0.6</v>
      </c>
      <c r="P177" s="210">
        <v>0.68</v>
      </c>
      <c r="Q177" s="210">
        <v>0.8</v>
      </c>
      <c r="R177" s="210">
        <v>0.84</v>
      </c>
      <c r="S177" s="210">
        <v>0.6</v>
      </c>
      <c r="T177" s="210">
        <v>0.56000000000000005</v>
      </c>
      <c r="U177" s="210">
        <v>0.72</v>
      </c>
      <c r="V177" s="210">
        <v>0.6</v>
      </c>
      <c r="W177" s="210">
        <v>0.76</v>
      </c>
      <c r="X177" s="210">
        <v>0.625</v>
      </c>
      <c r="Y177" s="210">
        <v>0.88</v>
      </c>
      <c r="Z177" s="210">
        <v>0.54166666666666663</v>
      </c>
      <c r="AA177" s="210">
        <v>0.8</v>
      </c>
      <c r="AB177" s="210">
        <v>0.84</v>
      </c>
      <c r="AC177" s="210">
        <v>0.56000000000000005</v>
      </c>
      <c r="AD177" s="210">
        <v>0.52</v>
      </c>
      <c r="AE177" s="210">
        <v>0.58333333333333337</v>
      </c>
      <c r="AF177" s="210">
        <v>0.76</v>
      </c>
      <c r="AG177" s="210">
        <v>0.84</v>
      </c>
      <c r="AH177" s="210">
        <v>0.77272727272727271</v>
      </c>
      <c r="AI177" s="210">
        <v>0.66666666666666663</v>
      </c>
      <c r="AJ177" s="210">
        <v>0.68</v>
      </c>
      <c r="AK177" s="210">
        <v>0.56000000000000005</v>
      </c>
      <c r="AL177" s="210">
        <v>0.92</v>
      </c>
      <c r="AM177" s="210">
        <v>0.66666666666666663</v>
      </c>
      <c r="AN177" s="210">
        <v>0.6</v>
      </c>
      <c r="AO177" s="210">
        <v>0.5</v>
      </c>
      <c r="AP177" s="210">
        <v>0.72</v>
      </c>
      <c r="AQ177" s="346"/>
      <c r="AR177" s="347"/>
      <c r="AS177" s="347"/>
      <c r="AT177" s="348"/>
      <c r="AU177" s="124"/>
      <c r="AV177" s="124"/>
      <c r="AW177" s="124"/>
      <c r="AX177" s="124"/>
    </row>
    <row r="178" spans="2:51" s="236" customFormat="1" x14ac:dyDescent="0.35">
      <c r="B178" s="413"/>
      <c r="C178" s="243">
        <v>2017</v>
      </c>
      <c r="D178" s="205">
        <v>26</v>
      </c>
      <c r="E178" s="290">
        <v>59</v>
      </c>
      <c r="F178" s="267">
        <v>0.44067796610169491</v>
      </c>
      <c r="G178" s="210">
        <v>1</v>
      </c>
      <c r="H178" s="210">
        <v>1</v>
      </c>
      <c r="I178" s="210">
        <v>0.84615384615384615</v>
      </c>
      <c r="J178" s="210">
        <v>0.84615384615384615</v>
      </c>
      <c r="K178" s="210">
        <v>0.84615384615384615</v>
      </c>
      <c r="L178" s="210">
        <v>0.80769230769230771</v>
      </c>
      <c r="M178" s="210">
        <v>0.84615384615384615</v>
      </c>
      <c r="N178" s="210">
        <v>0.92307692307692313</v>
      </c>
      <c r="O178" s="210">
        <v>0.76923076923076927</v>
      </c>
      <c r="P178" s="210">
        <v>0.84615384615384615</v>
      </c>
      <c r="Q178" s="210">
        <v>0.84615384615384615</v>
      </c>
      <c r="R178" s="210">
        <v>0.96153846153846156</v>
      </c>
      <c r="S178" s="210">
        <v>0.73076923076923073</v>
      </c>
      <c r="T178" s="210">
        <v>0.80769230769230771</v>
      </c>
      <c r="U178" s="210">
        <v>0.84615384615384615</v>
      </c>
      <c r="V178" s="210">
        <v>0.69230769230769229</v>
      </c>
      <c r="W178" s="210">
        <v>0.83333333333333337</v>
      </c>
      <c r="X178" s="210">
        <v>0.70833333333333337</v>
      </c>
      <c r="Y178" s="210">
        <v>0.90909090909090906</v>
      </c>
      <c r="Z178" s="210">
        <v>0.90909090909090906</v>
      </c>
      <c r="AA178" s="210">
        <v>0.88</v>
      </c>
      <c r="AB178" s="210">
        <v>0.76923076923076927</v>
      </c>
      <c r="AC178" s="210">
        <v>0.69230769230769229</v>
      </c>
      <c r="AD178" s="210">
        <v>0.73076923076923073</v>
      </c>
      <c r="AE178" s="210">
        <v>0.84615384615384615</v>
      </c>
      <c r="AF178" s="210">
        <v>0.84</v>
      </c>
      <c r="AG178" s="210">
        <v>0.76923076923076927</v>
      </c>
      <c r="AH178" s="210">
        <v>0.68421052631578949</v>
      </c>
      <c r="AI178" s="210">
        <v>0.6</v>
      </c>
      <c r="AJ178" s="210">
        <v>0.88461538461538458</v>
      </c>
      <c r="AK178" s="210">
        <v>0.68</v>
      </c>
      <c r="AL178" s="210">
        <v>0.80769230769230771</v>
      </c>
      <c r="AM178" s="210">
        <v>0.65384615384615385</v>
      </c>
      <c r="AN178" s="210">
        <v>0.72</v>
      </c>
      <c r="AO178" s="210">
        <v>0.76</v>
      </c>
      <c r="AP178" s="210">
        <v>0.84615384615384615</v>
      </c>
      <c r="AQ178" s="349"/>
      <c r="AR178" s="350"/>
      <c r="AS178" s="350"/>
      <c r="AT178" s="351"/>
      <c r="AU178" s="124"/>
      <c r="AV178" s="124"/>
      <c r="AW178" s="124"/>
      <c r="AX178" s="124"/>
    </row>
    <row r="179" spans="2:51" s="236" customFormat="1" x14ac:dyDescent="0.35">
      <c r="B179" s="413"/>
      <c r="C179" s="263">
        <v>2018</v>
      </c>
      <c r="D179" s="205">
        <v>54</v>
      </c>
      <c r="E179" s="290">
        <v>127</v>
      </c>
      <c r="F179" s="266">
        <v>0.42519685039370081</v>
      </c>
      <c r="G179" s="303">
        <v>0.7592592592592593</v>
      </c>
      <c r="H179" s="303">
        <v>0.83333333333333337</v>
      </c>
      <c r="I179" s="303">
        <v>0.72222222222222221</v>
      </c>
      <c r="J179" s="303">
        <v>0.77777777777777779</v>
      </c>
      <c r="K179" s="303">
        <v>0.68518518518518523</v>
      </c>
      <c r="L179" s="303">
        <v>0.55555555555555558</v>
      </c>
      <c r="M179" s="303">
        <v>0.57407407407407407</v>
      </c>
      <c r="N179" s="303">
        <v>0.79245283018867929</v>
      </c>
      <c r="O179" s="303">
        <v>0.58490566037735847</v>
      </c>
      <c r="P179" s="303">
        <v>0.71698113207547165</v>
      </c>
      <c r="Q179" s="303">
        <v>0.62962962962962965</v>
      </c>
      <c r="R179" s="303">
        <v>0.67307692307692313</v>
      </c>
      <c r="S179" s="303">
        <v>0.64814814814814814</v>
      </c>
      <c r="T179" s="303">
        <v>0.68518518518518523</v>
      </c>
      <c r="U179" s="303">
        <v>0.7592592592592593</v>
      </c>
      <c r="V179" s="303">
        <v>0.59615384615384615</v>
      </c>
      <c r="W179" s="303">
        <v>0.8867924528301887</v>
      </c>
      <c r="X179" s="303">
        <v>0.54716981132075471</v>
      </c>
      <c r="Y179" s="303">
        <v>0.76923076923076927</v>
      </c>
      <c r="Z179" s="303">
        <v>0.69230769230769229</v>
      </c>
      <c r="AA179" s="303">
        <v>0.62962962962962965</v>
      </c>
      <c r="AB179" s="303">
        <v>0.86274509803921573</v>
      </c>
      <c r="AC179" s="303">
        <v>0.55555555555555558</v>
      </c>
      <c r="AD179" s="303">
        <v>0.51851851851851849</v>
      </c>
      <c r="AE179" s="303">
        <v>0.51923076923076927</v>
      </c>
      <c r="AF179" s="303">
        <v>0.62962962962962965</v>
      </c>
      <c r="AG179" s="303">
        <v>0.72222222222222221</v>
      </c>
      <c r="AH179" s="303">
        <v>0.73469387755102045</v>
      </c>
      <c r="AI179" s="303">
        <v>0.72</v>
      </c>
      <c r="AJ179" s="303">
        <v>0.71698113207547165</v>
      </c>
      <c r="AK179" s="303">
        <v>0.58823529411764708</v>
      </c>
      <c r="AL179" s="303">
        <v>0.68518518518518523</v>
      </c>
      <c r="AM179" s="303">
        <v>0.61538461538461542</v>
      </c>
      <c r="AN179" s="303">
        <v>0.61111111111111116</v>
      </c>
      <c r="AO179" s="303">
        <v>0.60377358490566035</v>
      </c>
      <c r="AP179" s="303">
        <v>0.62962962962962965</v>
      </c>
      <c r="AQ179" s="210">
        <v>0.86792452830188682</v>
      </c>
      <c r="AR179" s="210">
        <v>0.73584905660377353</v>
      </c>
      <c r="AS179" s="210">
        <v>0.5490196078431373</v>
      </c>
      <c r="AT179" s="210">
        <v>0</v>
      </c>
      <c r="AU179" s="124"/>
      <c r="AV179" s="124"/>
      <c r="AW179" s="124"/>
      <c r="AX179" s="124"/>
    </row>
    <row r="180" spans="2:51" s="236" customFormat="1" x14ac:dyDescent="0.35">
      <c r="B180" s="413"/>
      <c r="C180" s="263">
        <v>2019</v>
      </c>
      <c r="D180" s="205">
        <v>66</v>
      </c>
      <c r="E180" s="290">
        <f>SUM(E155,E167)</f>
        <v>129</v>
      </c>
      <c r="F180" s="266">
        <f>D180/E180</f>
        <v>0.51162790697674421</v>
      </c>
      <c r="G180" s="303">
        <v>0.81818181818181823</v>
      </c>
      <c r="H180" s="303">
        <v>0.81818181818181823</v>
      </c>
      <c r="I180" s="303">
        <v>0.68181818181818177</v>
      </c>
      <c r="J180" s="303">
        <v>0.71212121212121215</v>
      </c>
      <c r="K180" s="303">
        <v>0.74242424242424243</v>
      </c>
      <c r="L180" s="303">
        <v>0.54545454545454541</v>
      </c>
      <c r="M180" s="303">
        <v>0.51515151515151514</v>
      </c>
      <c r="N180" s="303">
        <v>0.86363636363636365</v>
      </c>
      <c r="O180" s="303">
        <v>0.72727272727272729</v>
      </c>
      <c r="P180" s="303">
        <v>0.65151515151515149</v>
      </c>
      <c r="Q180" s="303">
        <v>0.65151515151515149</v>
      </c>
      <c r="R180" s="303">
        <v>0.77272727272727271</v>
      </c>
      <c r="S180" s="303">
        <v>0.71212121212121215</v>
      </c>
      <c r="T180" s="303">
        <v>0.54545454545454541</v>
      </c>
      <c r="U180" s="303">
        <v>0.78787878787878785</v>
      </c>
      <c r="V180" s="303">
        <v>0.74242424242424243</v>
      </c>
      <c r="W180" s="303">
        <v>0.83076923076923082</v>
      </c>
      <c r="X180" s="303">
        <v>0.703125</v>
      </c>
      <c r="Y180" s="303">
        <v>0.80303030303030298</v>
      </c>
      <c r="Z180" s="303">
        <v>0.70769230769230773</v>
      </c>
      <c r="AA180" s="303">
        <v>0.80303030303030298</v>
      </c>
      <c r="AB180" s="303">
        <v>0.7846153846153846</v>
      </c>
      <c r="AC180" s="303">
        <v>0.5757575757575758</v>
      </c>
      <c r="AD180" s="303">
        <v>0.62121212121212122</v>
      </c>
      <c r="AE180" s="303">
        <v>0.59090909090909094</v>
      </c>
      <c r="AF180" s="303">
        <v>0.80952380952380953</v>
      </c>
      <c r="AG180" s="303">
        <v>0.7846153846153846</v>
      </c>
      <c r="AH180" s="303">
        <v>0.70967741935483875</v>
      </c>
      <c r="AI180" s="303">
        <v>0.64615384615384619</v>
      </c>
      <c r="AJ180" s="303">
        <v>0.66666666666666663</v>
      </c>
      <c r="AK180" s="303">
        <v>0.5757575757575758</v>
      </c>
      <c r="AL180" s="303">
        <v>0.75757575757575757</v>
      </c>
      <c r="AM180" s="303">
        <v>0.68181818181818177</v>
      </c>
      <c r="AN180" s="303">
        <v>0.63076923076923075</v>
      </c>
      <c r="AO180" s="303">
        <v>0.59090909090909094</v>
      </c>
      <c r="AP180" s="303">
        <v>0.5757575757575758</v>
      </c>
      <c r="AQ180" s="210">
        <v>0.875</v>
      </c>
      <c r="AR180" s="210">
        <v>0.796875</v>
      </c>
      <c r="AS180" s="210">
        <v>0.6875</v>
      </c>
      <c r="AT180" s="210" t="s">
        <v>66</v>
      </c>
      <c r="AU180" s="124"/>
      <c r="AV180" s="124"/>
      <c r="AW180" s="124"/>
      <c r="AX180" s="124"/>
    </row>
    <row r="181" spans="2:51" s="236" customFormat="1" x14ac:dyDescent="0.35">
      <c r="B181" s="413"/>
      <c r="C181" s="263">
        <v>2020</v>
      </c>
      <c r="D181" s="205">
        <v>39</v>
      </c>
      <c r="E181" s="290">
        <v>171</v>
      </c>
      <c r="F181" s="266">
        <f>D181/E181</f>
        <v>0.22807017543859648</v>
      </c>
      <c r="G181" s="303">
        <v>0.71789999999999998</v>
      </c>
      <c r="H181" s="303">
        <v>0.79490000000000005</v>
      </c>
      <c r="I181" s="303">
        <v>0.76900000000000002</v>
      </c>
      <c r="J181" s="303">
        <v>0.74360000000000004</v>
      </c>
      <c r="K181" s="303">
        <v>0.76900000000000002</v>
      </c>
      <c r="L181" s="303">
        <v>0.41</v>
      </c>
      <c r="M181" s="303">
        <v>0.47370000000000001</v>
      </c>
      <c r="N181" s="303">
        <v>0.92100000000000004</v>
      </c>
      <c r="O181" s="303">
        <v>0.69199999999999995</v>
      </c>
      <c r="P181" s="303">
        <v>0.69199999999999995</v>
      </c>
      <c r="Q181" s="303">
        <v>0.71794999999999998</v>
      </c>
      <c r="R181" s="303">
        <v>0.84599999999999997</v>
      </c>
      <c r="S181" s="303">
        <v>0.46150000000000002</v>
      </c>
      <c r="T181" s="303">
        <v>0.5897</v>
      </c>
      <c r="U181" s="303">
        <v>0.66669999999999996</v>
      </c>
      <c r="V181" s="303">
        <v>0.5897</v>
      </c>
      <c r="W181" s="303">
        <v>0.76300000000000001</v>
      </c>
      <c r="X181" s="303">
        <v>0.48699999999999999</v>
      </c>
      <c r="Y181" s="303">
        <v>0.76300000000000001</v>
      </c>
      <c r="Z181" s="303">
        <v>0.77780000000000005</v>
      </c>
      <c r="AA181" s="303">
        <v>0.87178999999999995</v>
      </c>
      <c r="AB181" s="303">
        <v>0.71794999999999998</v>
      </c>
      <c r="AC181" s="303">
        <v>0.55259999999999998</v>
      </c>
      <c r="AD181" s="303">
        <v>0.5897</v>
      </c>
      <c r="AE181" s="303">
        <v>0.48699999999999999</v>
      </c>
      <c r="AF181" s="303">
        <v>0.71050000000000002</v>
      </c>
      <c r="AG181" s="303">
        <v>0.82050000000000001</v>
      </c>
      <c r="AH181" s="303">
        <v>0.7429</v>
      </c>
      <c r="AI181" s="303">
        <v>0.61539999999999995</v>
      </c>
      <c r="AJ181" s="303">
        <v>0.76900000000000002</v>
      </c>
      <c r="AK181" s="303">
        <v>0.66669999999999996</v>
      </c>
      <c r="AL181" s="303">
        <v>0.79490000000000005</v>
      </c>
      <c r="AM181" s="303">
        <v>0.72970000000000002</v>
      </c>
      <c r="AN181" s="303">
        <v>0.5897</v>
      </c>
      <c r="AO181" s="303">
        <v>0.53849999999999998</v>
      </c>
      <c r="AP181" s="303">
        <v>0.61499999999999999</v>
      </c>
      <c r="AQ181" s="210">
        <v>0.71789999999999998</v>
      </c>
      <c r="AR181" s="210">
        <v>0.76900000000000002</v>
      </c>
      <c r="AS181" s="210">
        <v>0.71794999999999998</v>
      </c>
      <c r="AT181" s="210">
        <v>0.5</v>
      </c>
      <c r="AU181" s="124"/>
      <c r="AV181" s="124"/>
      <c r="AW181" s="124"/>
      <c r="AX181" s="124"/>
    </row>
    <row r="182" spans="2:51" s="17" customFormat="1" ht="14.5" customHeight="1" x14ac:dyDescent="0.35">
      <c r="B182" s="414"/>
      <c r="C182" s="398" t="s">
        <v>159</v>
      </c>
      <c r="D182" s="398"/>
      <c r="E182" s="398"/>
      <c r="F182" s="398"/>
      <c r="G182" s="33">
        <f>G181-G180</f>
        <v>-0.10028181818181825</v>
      </c>
      <c r="H182" s="33">
        <f t="shared" ref="H182:AS182" si="12">H181-H180</f>
        <v>-2.3281818181818181E-2</v>
      </c>
      <c r="I182" s="33">
        <f t="shared" si="12"/>
        <v>8.7181818181818249E-2</v>
      </c>
      <c r="J182" s="33">
        <f t="shared" si="12"/>
        <v>3.1478787878787884E-2</v>
      </c>
      <c r="K182" s="33">
        <f t="shared" si="12"/>
        <v>2.6575757575757586E-2</v>
      </c>
      <c r="L182" s="33">
        <f t="shared" si="12"/>
        <v>-0.13545454545454544</v>
      </c>
      <c r="M182" s="33">
        <f t="shared" si="12"/>
        <v>-4.1451515151515128E-2</v>
      </c>
      <c r="N182" s="33">
        <f t="shared" si="12"/>
        <v>5.7363636363636394E-2</v>
      </c>
      <c r="O182" s="33">
        <f t="shared" si="12"/>
        <v>-3.5272727272727344E-2</v>
      </c>
      <c r="P182" s="33">
        <f t="shared" si="12"/>
        <v>4.0484848484848457E-2</v>
      </c>
      <c r="Q182" s="33">
        <f t="shared" si="12"/>
        <v>6.6434848484848485E-2</v>
      </c>
      <c r="R182" s="33">
        <f t="shared" si="12"/>
        <v>7.3272727272727267E-2</v>
      </c>
      <c r="S182" s="33">
        <f t="shared" si="12"/>
        <v>-0.25062121212121213</v>
      </c>
      <c r="T182" s="33">
        <f t="shared" si="12"/>
        <v>4.4245454545454588E-2</v>
      </c>
      <c r="U182" s="33">
        <f t="shared" si="12"/>
        <v>-0.12117878787878789</v>
      </c>
      <c r="V182" s="33">
        <f t="shared" si="12"/>
        <v>-0.15272424242424243</v>
      </c>
      <c r="W182" s="33">
        <f t="shared" si="12"/>
        <v>-6.7769230769230804E-2</v>
      </c>
      <c r="X182" s="33">
        <f t="shared" si="12"/>
        <v>-0.21612500000000001</v>
      </c>
      <c r="Y182" s="33">
        <f t="shared" si="12"/>
        <v>-4.0030303030302972E-2</v>
      </c>
      <c r="Z182" s="33">
        <f t="shared" si="12"/>
        <v>7.0107692307692315E-2</v>
      </c>
      <c r="AA182" s="33">
        <f t="shared" si="12"/>
        <v>6.8759696969696971E-2</v>
      </c>
      <c r="AB182" s="33">
        <f t="shared" si="12"/>
        <v>-6.6665384615384626E-2</v>
      </c>
      <c r="AC182" s="33">
        <f t="shared" si="12"/>
        <v>-2.3157575757575821E-2</v>
      </c>
      <c r="AD182" s="33">
        <f t="shared" si="12"/>
        <v>-3.1512121212121214E-2</v>
      </c>
      <c r="AE182" s="33">
        <f t="shared" si="12"/>
        <v>-0.10390909090909095</v>
      </c>
      <c r="AF182" s="33">
        <f t="shared" si="12"/>
        <v>-9.9023809523809514E-2</v>
      </c>
      <c r="AG182" s="33">
        <f t="shared" si="12"/>
        <v>3.5884615384615404E-2</v>
      </c>
      <c r="AH182" s="33">
        <f t="shared" si="12"/>
        <v>3.3222580645161259E-2</v>
      </c>
      <c r="AI182" s="33">
        <f t="shared" si="12"/>
        <v>-3.0753846153846243E-2</v>
      </c>
      <c r="AJ182" s="33">
        <f t="shared" si="12"/>
        <v>0.10233333333333339</v>
      </c>
      <c r="AK182" s="33">
        <f t="shared" si="12"/>
        <v>9.0942424242424158E-2</v>
      </c>
      <c r="AL182" s="33">
        <f t="shared" si="12"/>
        <v>3.7324242424242482E-2</v>
      </c>
      <c r="AM182" s="33">
        <f t="shared" si="12"/>
        <v>4.7881818181818248E-2</v>
      </c>
      <c r="AN182" s="33">
        <f t="shared" si="12"/>
        <v>-4.1069230769230747E-2</v>
      </c>
      <c r="AO182" s="33">
        <f t="shared" si="12"/>
        <v>-5.2409090909090961E-2</v>
      </c>
      <c r="AP182" s="33">
        <f t="shared" si="12"/>
        <v>3.924242424242419E-2</v>
      </c>
      <c r="AQ182" s="33">
        <f t="shared" si="12"/>
        <v>-0.15710000000000002</v>
      </c>
      <c r="AR182" s="33">
        <f t="shared" si="12"/>
        <v>-2.7874999999999983E-2</v>
      </c>
      <c r="AS182" s="33">
        <f t="shared" si="12"/>
        <v>3.0449999999999977E-2</v>
      </c>
      <c r="AT182" s="210" t="s">
        <v>52</v>
      </c>
      <c r="AU182" s="19"/>
      <c r="AV182" s="19"/>
      <c r="AW182" s="19"/>
      <c r="AX182" s="19"/>
    </row>
    <row r="183" spans="2:51" s="17" customFormat="1" x14ac:dyDescent="0.35">
      <c r="C183" s="18"/>
      <c r="D183" s="18"/>
      <c r="E183" s="18"/>
      <c r="F183" s="176"/>
      <c r="G183" s="37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44"/>
      <c r="U183" s="39"/>
      <c r="V183" s="44"/>
      <c r="W183" s="39"/>
      <c r="X183" s="39"/>
      <c r="Y183" s="39"/>
      <c r="Z183" s="39"/>
      <c r="AA183" s="39"/>
      <c r="AB183" s="39"/>
      <c r="AC183" s="39"/>
      <c r="AD183" s="44"/>
      <c r="AE183" s="39"/>
      <c r="AF183" s="39"/>
      <c r="AG183" s="44"/>
      <c r="AH183" s="44"/>
      <c r="AI183" s="39"/>
      <c r="AJ183" s="39"/>
      <c r="AK183" s="44"/>
      <c r="AL183" s="39"/>
      <c r="AM183" s="39"/>
      <c r="AN183" s="39"/>
      <c r="AO183" s="39"/>
      <c r="AP183" s="39"/>
      <c r="AQ183" s="39"/>
      <c r="AR183" s="42"/>
      <c r="AS183" s="37"/>
      <c r="AT183" s="19"/>
      <c r="AU183" s="19"/>
      <c r="AV183" s="19"/>
      <c r="AW183" s="19"/>
      <c r="AX183" s="19"/>
      <c r="AY183" s="19"/>
    </row>
    <row r="184" spans="2:51" s="19" customFormat="1" ht="15" hidden="1" customHeight="1" x14ac:dyDescent="0.35">
      <c r="B184" s="234"/>
      <c r="C184" s="290">
        <v>2011</v>
      </c>
      <c r="D184" s="290">
        <v>34</v>
      </c>
      <c r="E184" s="290"/>
      <c r="F184" s="194" t="s">
        <v>52</v>
      </c>
      <c r="G184" s="32">
        <v>0.67647058823529416</v>
      </c>
      <c r="H184" s="32">
        <v>0.73529411764705888</v>
      </c>
      <c r="I184" s="32">
        <v>0.76470588235294112</v>
      </c>
      <c r="J184" s="33" t="s">
        <v>52</v>
      </c>
      <c r="K184" s="32" t="s">
        <v>52</v>
      </c>
      <c r="L184" s="32">
        <v>0.58823529411764708</v>
      </c>
      <c r="M184" s="32">
        <v>0.55882352941176472</v>
      </c>
      <c r="N184" s="33" t="s">
        <v>52</v>
      </c>
      <c r="O184" s="33" t="s">
        <v>52</v>
      </c>
      <c r="P184" s="33" t="s">
        <v>52</v>
      </c>
      <c r="Q184" s="33" t="s">
        <v>52</v>
      </c>
      <c r="R184" s="33" t="s">
        <v>52</v>
      </c>
      <c r="S184" s="32">
        <v>0.67647058823529416</v>
      </c>
      <c r="T184" s="32">
        <v>0.5757575757575758</v>
      </c>
      <c r="U184" s="32">
        <v>0.5</v>
      </c>
      <c r="V184" s="32" t="s">
        <v>52</v>
      </c>
      <c r="W184" s="32">
        <v>0.68965517241379315</v>
      </c>
      <c r="X184" s="33" t="s">
        <v>52</v>
      </c>
      <c r="Y184" s="32">
        <v>0.7142857142857143</v>
      </c>
      <c r="Z184" s="32">
        <v>0.5357142857142857</v>
      </c>
      <c r="AA184" s="32">
        <v>0.875</v>
      </c>
      <c r="AB184" s="32">
        <v>0.625</v>
      </c>
      <c r="AC184" s="32">
        <v>0.5625</v>
      </c>
      <c r="AD184" s="33" t="s">
        <v>52</v>
      </c>
      <c r="AE184" s="33" t="s">
        <v>52</v>
      </c>
      <c r="AF184" s="32">
        <v>0.83870967741935487</v>
      </c>
      <c r="AG184" s="32">
        <v>0.83870967741935487</v>
      </c>
      <c r="AH184" s="32">
        <v>0.4838709677419355</v>
      </c>
      <c r="AI184" s="33" t="s">
        <v>52</v>
      </c>
      <c r="AJ184" s="32">
        <v>0.78125</v>
      </c>
      <c r="AK184" s="33" t="s">
        <v>52</v>
      </c>
      <c r="AL184" s="32">
        <v>0.84375</v>
      </c>
      <c r="AM184" s="33" t="s">
        <v>52</v>
      </c>
      <c r="AN184" s="33" t="s">
        <v>52</v>
      </c>
      <c r="AO184" s="33" t="s">
        <v>52</v>
      </c>
      <c r="AP184" s="32" t="s">
        <v>52</v>
      </c>
    </row>
    <row r="185" spans="2:51" s="19" customFormat="1" ht="15" hidden="1" customHeight="1" x14ac:dyDescent="0.35">
      <c r="B185" s="412" t="s">
        <v>58</v>
      </c>
      <c r="C185" s="290">
        <v>2012</v>
      </c>
      <c r="D185" s="290">
        <v>166</v>
      </c>
      <c r="E185" s="290"/>
      <c r="F185" s="194">
        <v>0.2302357836338419</v>
      </c>
      <c r="G185" s="32">
        <v>0.81707317073170727</v>
      </c>
      <c r="H185" s="32">
        <v>0.82389937106918243</v>
      </c>
      <c r="I185" s="32">
        <v>0.85889570552147243</v>
      </c>
      <c r="J185" s="33" t="s">
        <v>52</v>
      </c>
      <c r="K185" s="32" t="s">
        <v>52</v>
      </c>
      <c r="L185" s="32">
        <v>0.58282208588957052</v>
      </c>
      <c r="M185" s="32">
        <v>0.6875</v>
      </c>
      <c r="N185" s="33" t="s">
        <v>52</v>
      </c>
      <c r="O185" s="33" t="s">
        <v>52</v>
      </c>
      <c r="P185" s="33" t="s">
        <v>52</v>
      </c>
      <c r="Q185" s="33" t="s">
        <v>52</v>
      </c>
      <c r="R185" s="33" t="s">
        <v>52</v>
      </c>
      <c r="S185" s="32">
        <v>0.64634146341463417</v>
      </c>
      <c r="T185" s="32">
        <v>0.66257668711656437</v>
      </c>
      <c r="U185" s="32">
        <v>0.41463414634146339</v>
      </c>
      <c r="V185" s="32" t="s">
        <v>52</v>
      </c>
      <c r="W185" s="32">
        <v>0.62015503875968991</v>
      </c>
      <c r="X185" s="33" t="s">
        <v>52</v>
      </c>
      <c r="Y185" s="32">
        <v>0.68503937007874016</v>
      </c>
      <c r="Z185" s="32">
        <v>0.46456692913385828</v>
      </c>
      <c r="AA185" s="32">
        <v>0.82499999999999996</v>
      </c>
      <c r="AB185" s="32">
        <v>0.7639751552795031</v>
      </c>
      <c r="AC185" s="32">
        <v>0.71875</v>
      </c>
      <c r="AD185" s="33" t="s">
        <v>52</v>
      </c>
      <c r="AE185" s="33" t="s">
        <v>52</v>
      </c>
      <c r="AF185" s="32">
        <v>0.7142857142857143</v>
      </c>
      <c r="AG185" s="32">
        <v>0.7</v>
      </c>
      <c r="AH185" s="32">
        <v>0.32298136645962733</v>
      </c>
      <c r="AI185" s="33" t="s">
        <v>52</v>
      </c>
      <c r="AJ185" s="32">
        <v>0.79746835443037978</v>
      </c>
      <c r="AK185" s="33" t="s">
        <v>52</v>
      </c>
      <c r="AL185" s="32">
        <v>0.73584905660377353</v>
      </c>
      <c r="AM185" s="33" t="s">
        <v>52</v>
      </c>
      <c r="AN185" s="33" t="s">
        <v>52</v>
      </c>
      <c r="AO185" s="33" t="s">
        <v>52</v>
      </c>
      <c r="AP185" s="32" t="s">
        <v>52</v>
      </c>
    </row>
    <row r="186" spans="2:51" s="19" customFormat="1" ht="15" hidden="1" customHeight="1" x14ac:dyDescent="0.35">
      <c r="B186" s="413"/>
      <c r="C186" s="290">
        <v>2013</v>
      </c>
      <c r="D186" s="290">
        <v>228</v>
      </c>
      <c r="E186" s="290">
        <v>748</v>
      </c>
      <c r="F186" s="194">
        <v>0.30481283422459893</v>
      </c>
      <c r="G186" s="33">
        <v>0.75</v>
      </c>
      <c r="H186" s="33">
        <v>0.79372197309417036</v>
      </c>
      <c r="I186" s="33">
        <v>0.77578475336322872</v>
      </c>
      <c r="J186" s="33" t="s">
        <v>52</v>
      </c>
      <c r="K186" s="33" t="s">
        <v>52</v>
      </c>
      <c r="L186" s="33">
        <v>0.57207207207207211</v>
      </c>
      <c r="M186" s="33">
        <v>0.6294642857142857</v>
      </c>
      <c r="N186" s="33" t="s">
        <v>52</v>
      </c>
      <c r="O186" s="33" t="s">
        <v>52</v>
      </c>
      <c r="P186" s="33" t="s">
        <v>52</v>
      </c>
      <c r="Q186" s="33" t="s">
        <v>52</v>
      </c>
      <c r="R186" s="33" t="s">
        <v>52</v>
      </c>
      <c r="S186" s="33">
        <v>0.5964125560538116</v>
      </c>
      <c r="T186" s="33">
        <v>0.61751152073732718</v>
      </c>
      <c r="U186" s="33">
        <v>0.47926267281105989</v>
      </c>
      <c r="V186" s="33" t="s">
        <v>52</v>
      </c>
      <c r="W186" s="33">
        <v>0.69182389937106914</v>
      </c>
      <c r="X186" s="33" t="s">
        <v>52</v>
      </c>
      <c r="Y186" s="33">
        <v>0.73287671232876717</v>
      </c>
      <c r="Z186" s="33">
        <v>0.54814814814814816</v>
      </c>
      <c r="AA186" s="33">
        <v>0.75799086757990863</v>
      </c>
      <c r="AB186" s="33">
        <v>0.64888888888888885</v>
      </c>
      <c r="AC186" s="33">
        <v>0.60888888888888892</v>
      </c>
      <c r="AD186" s="33" t="s">
        <v>52</v>
      </c>
      <c r="AE186" s="33" t="s">
        <v>52</v>
      </c>
      <c r="AF186" s="33">
        <v>0.78921568627450978</v>
      </c>
      <c r="AG186" s="33">
        <v>0.76381909547738691</v>
      </c>
      <c r="AH186" s="33">
        <v>0.57480314960629919</v>
      </c>
      <c r="AI186" s="33" t="s">
        <v>52</v>
      </c>
      <c r="AJ186" s="33">
        <v>0.76923076923076927</v>
      </c>
      <c r="AK186" s="33" t="s">
        <v>52</v>
      </c>
      <c r="AL186" s="33">
        <v>0.77209302325581397</v>
      </c>
      <c r="AM186" s="33" t="s">
        <v>52</v>
      </c>
      <c r="AN186" s="33" t="s">
        <v>52</v>
      </c>
      <c r="AO186" s="33" t="s">
        <v>52</v>
      </c>
      <c r="AP186" s="32" t="s">
        <v>52</v>
      </c>
    </row>
    <row r="187" spans="2:51" s="19" customFormat="1" x14ac:dyDescent="0.35">
      <c r="B187" s="413"/>
      <c r="C187" s="290">
        <v>2014</v>
      </c>
      <c r="D187" s="290">
        <v>173</v>
      </c>
      <c r="E187" s="264">
        <v>727.02453987730064</v>
      </c>
      <c r="F187" s="194">
        <v>0.23795620437956205</v>
      </c>
      <c r="G187" s="33">
        <v>0.83139534883720934</v>
      </c>
      <c r="H187" s="33">
        <v>0.82456140350877194</v>
      </c>
      <c r="I187" s="33">
        <v>0.84883720930232553</v>
      </c>
      <c r="J187" s="33">
        <v>0.87134502923976609</v>
      </c>
      <c r="K187" s="33">
        <v>0.79041916167664672</v>
      </c>
      <c r="L187" s="33">
        <v>0.54385964912280704</v>
      </c>
      <c r="M187" s="33">
        <v>0.66666666666666663</v>
      </c>
      <c r="N187" s="33">
        <v>0.82456140350877194</v>
      </c>
      <c r="O187" s="33">
        <v>0.67647058823529416</v>
      </c>
      <c r="P187" s="33">
        <v>0.73988439306358378</v>
      </c>
      <c r="Q187" s="33">
        <v>0.67836257309941517</v>
      </c>
      <c r="R187" s="33">
        <v>0.76878612716763006</v>
      </c>
      <c r="S187" s="33">
        <v>0.62352941176470589</v>
      </c>
      <c r="T187" s="33">
        <v>0.65088757396449703</v>
      </c>
      <c r="U187" s="33">
        <v>0.55294117647058827</v>
      </c>
      <c r="V187" s="33">
        <v>0.6071428571428571</v>
      </c>
      <c r="W187" s="33">
        <v>0.76470588235294112</v>
      </c>
      <c r="X187" s="33">
        <v>0.64601769911504425</v>
      </c>
      <c r="Y187" s="33">
        <v>0.8392857142857143</v>
      </c>
      <c r="Z187" s="33">
        <v>0.76415094339622647</v>
      </c>
      <c r="AA187" s="33">
        <v>0.70760233918128657</v>
      </c>
      <c r="AB187" s="33">
        <v>0.71511627906976749</v>
      </c>
      <c r="AC187" s="33">
        <v>0.66860465116279066</v>
      </c>
      <c r="AD187" s="33">
        <v>0.66473988439306353</v>
      </c>
      <c r="AE187" s="33">
        <v>0.52071005917159763</v>
      </c>
      <c r="AF187" s="33">
        <v>0.71257485029940115</v>
      </c>
      <c r="AG187" s="33">
        <v>0.70731707317073167</v>
      </c>
      <c r="AH187" s="33">
        <v>0.65131578947368418</v>
      </c>
      <c r="AI187" s="33">
        <v>0.7</v>
      </c>
      <c r="AJ187" s="33">
        <v>0.78488372093023251</v>
      </c>
      <c r="AK187" s="33">
        <v>0.70588235294117652</v>
      </c>
      <c r="AL187" s="33">
        <v>0.74705882352941178</v>
      </c>
      <c r="AM187" s="33">
        <v>0.70121951219512191</v>
      </c>
      <c r="AN187" s="33">
        <v>0.70658682634730541</v>
      </c>
      <c r="AO187" s="33">
        <v>0.7100591715976331</v>
      </c>
      <c r="AP187" s="33">
        <v>0.76608187134502925</v>
      </c>
      <c r="AQ187" s="343" t="s">
        <v>54</v>
      </c>
      <c r="AR187" s="344"/>
      <c r="AS187" s="344"/>
      <c r="AT187" s="345"/>
    </row>
    <row r="188" spans="2:51" s="19" customFormat="1" x14ac:dyDescent="0.35">
      <c r="B188" s="413"/>
      <c r="C188" s="290">
        <v>2015</v>
      </c>
      <c r="D188" s="290">
        <v>275</v>
      </c>
      <c r="E188" s="290">
        <v>875</v>
      </c>
      <c r="F188" s="194">
        <v>0.31428571428571428</v>
      </c>
      <c r="G188" s="33">
        <v>0.86131386861313863</v>
      </c>
      <c r="H188" s="33">
        <v>0.87545787545787546</v>
      </c>
      <c r="I188" s="33">
        <v>0.86496350364963503</v>
      </c>
      <c r="J188" s="33">
        <v>0.8941605839416058</v>
      </c>
      <c r="K188" s="33">
        <v>0.84727272727272729</v>
      </c>
      <c r="L188" s="33">
        <v>0.60147601476014756</v>
      </c>
      <c r="M188" s="33">
        <v>0.70588235294117652</v>
      </c>
      <c r="N188" s="33">
        <v>0.86346863468634683</v>
      </c>
      <c r="O188" s="33">
        <v>0.69597069597069594</v>
      </c>
      <c r="P188" s="33">
        <v>0.81818181818181823</v>
      </c>
      <c r="Q188" s="33">
        <v>0.74545454545454548</v>
      </c>
      <c r="R188" s="33">
        <v>0.7720588235294118</v>
      </c>
      <c r="S188" s="33">
        <v>0.7007299270072993</v>
      </c>
      <c r="T188" s="33">
        <v>0.71586715867158668</v>
      </c>
      <c r="U188" s="33">
        <v>0.51824817518248179</v>
      </c>
      <c r="V188" s="33">
        <v>0.62686567164179108</v>
      </c>
      <c r="W188" s="33">
        <v>0.68208092485549132</v>
      </c>
      <c r="X188" s="33">
        <v>0.59090909090909094</v>
      </c>
      <c r="Y188" s="33">
        <v>0.76551724137931032</v>
      </c>
      <c r="Z188" s="33">
        <v>0.6058394160583942</v>
      </c>
      <c r="AA188" s="33">
        <v>0.75636363636363635</v>
      </c>
      <c r="AB188" s="33">
        <v>0.74358974358974361</v>
      </c>
      <c r="AC188" s="33">
        <v>0.70545454545454545</v>
      </c>
      <c r="AD188" s="33">
        <v>0.7142857142857143</v>
      </c>
      <c r="AE188" s="33">
        <v>0.51838235294117652</v>
      </c>
      <c r="AF188" s="33">
        <v>0.75276752767527677</v>
      </c>
      <c r="AG188" s="33">
        <v>0.78195488721804507</v>
      </c>
      <c r="AH188" s="33">
        <v>0.74308300395256921</v>
      </c>
      <c r="AI188" s="33">
        <v>0.72874493927125505</v>
      </c>
      <c r="AJ188" s="33">
        <v>0.8029197080291971</v>
      </c>
      <c r="AK188" s="33">
        <v>0.70848708487084866</v>
      </c>
      <c r="AL188" s="33">
        <v>0.8</v>
      </c>
      <c r="AM188" s="33">
        <v>0.65283018867924525</v>
      </c>
      <c r="AN188" s="33">
        <v>0.6992481203007519</v>
      </c>
      <c r="AO188" s="33">
        <v>0.73605947955390338</v>
      </c>
      <c r="AP188" s="33">
        <v>0.79272727272727272</v>
      </c>
      <c r="AQ188" s="346"/>
      <c r="AR188" s="347"/>
      <c r="AS188" s="347"/>
      <c r="AT188" s="348"/>
    </row>
    <row r="189" spans="2:51" s="19" customFormat="1" x14ac:dyDescent="0.35">
      <c r="B189" s="413"/>
      <c r="C189" s="290">
        <v>2016</v>
      </c>
      <c r="D189" s="290">
        <v>354</v>
      </c>
      <c r="E189" s="290">
        <v>920</v>
      </c>
      <c r="F189" s="194">
        <v>0.38478260869565217</v>
      </c>
      <c r="G189" s="53">
        <v>0.86363636363636365</v>
      </c>
      <c r="H189" s="53">
        <v>0.89204545454545459</v>
      </c>
      <c r="I189" s="53">
        <v>0.88603988603988604</v>
      </c>
      <c r="J189" s="53">
        <v>0.8923512747875354</v>
      </c>
      <c r="K189" s="53">
        <v>0.83852691218130315</v>
      </c>
      <c r="L189" s="53">
        <v>0.61079545454545459</v>
      </c>
      <c r="M189" s="53">
        <v>0.7025495750708215</v>
      </c>
      <c r="N189" s="53">
        <v>0.84057971014492749</v>
      </c>
      <c r="O189" s="53">
        <v>0.71060171919770776</v>
      </c>
      <c r="P189" s="53">
        <v>0.79320113314447593</v>
      </c>
      <c r="Q189" s="53">
        <v>0.71388101983002827</v>
      </c>
      <c r="R189" s="53">
        <v>0.75568181818181823</v>
      </c>
      <c r="S189" s="53">
        <v>0.67428571428571427</v>
      </c>
      <c r="T189" s="53">
        <v>0.69476744186046513</v>
      </c>
      <c r="U189" s="53">
        <v>0.53913043478260869</v>
      </c>
      <c r="V189" s="53">
        <v>0.61470588235294121</v>
      </c>
      <c r="W189" s="53">
        <v>0.77042801556420237</v>
      </c>
      <c r="X189" s="53">
        <v>0.62608695652173918</v>
      </c>
      <c r="Y189" s="53">
        <v>0.78181818181818186</v>
      </c>
      <c r="Z189" s="53">
        <v>0.64</v>
      </c>
      <c r="AA189" s="53">
        <v>0.76704545454545459</v>
      </c>
      <c r="AB189" s="53">
        <v>0.81481481481481477</v>
      </c>
      <c r="AC189" s="53">
        <v>0.76203966005665724</v>
      </c>
      <c r="AD189" s="53">
        <v>0.7344632768361582</v>
      </c>
      <c r="AE189" s="53">
        <v>0.6191860465116279</v>
      </c>
      <c r="AF189" s="53">
        <v>0.82132564841498557</v>
      </c>
      <c r="AG189" s="53">
        <v>0.85422740524781338</v>
      </c>
      <c r="AH189" s="53">
        <v>0.74294670846394983</v>
      </c>
      <c r="AI189" s="53">
        <v>0.69453376205787787</v>
      </c>
      <c r="AJ189" s="53">
        <v>0.83333333333333337</v>
      </c>
      <c r="AK189" s="53">
        <v>0.71875</v>
      </c>
      <c r="AL189" s="53">
        <v>0.8099415204678363</v>
      </c>
      <c r="AM189" s="53">
        <v>0.70206489675516226</v>
      </c>
      <c r="AN189" s="53">
        <v>0.7</v>
      </c>
      <c r="AO189" s="53">
        <v>0.77272727272727271</v>
      </c>
      <c r="AP189" s="53">
        <v>0.82485875706214684</v>
      </c>
      <c r="AQ189" s="346"/>
      <c r="AR189" s="347"/>
      <c r="AS189" s="347"/>
      <c r="AT189" s="348"/>
    </row>
    <row r="190" spans="2:51" s="19" customFormat="1" x14ac:dyDescent="0.35">
      <c r="B190" s="413"/>
      <c r="C190" s="290">
        <v>2017</v>
      </c>
      <c r="D190" s="290">
        <v>428</v>
      </c>
      <c r="E190" s="290">
        <v>1079</v>
      </c>
      <c r="F190" s="194">
        <v>0.39666357738646896</v>
      </c>
      <c r="G190" s="53">
        <v>0.86619718309859151</v>
      </c>
      <c r="H190" s="53">
        <v>0.89125295508274227</v>
      </c>
      <c r="I190" s="53">
        <v>0.89647058823529413</v>
      </c>
      <c r="J190" s="53">
        <v>0.88235294117647056</v>
      </c>
      <c r="K190" s="53">
        <v>0.8141176470588235</v>
      </c>
      <c r="L190" s="53">
        <v>0.6437054631828979</v>
      </c>
      <c r="M190" s="53">
        <v>0.70952380952380956</v>
      </c>
      <c r="N190" s="53">
        <v>0.81818181818181823</v>
      </c>
      <c r="O190" s="53">
        <v>0.73508353221957046</v>
      </c>
      <c r="P190" s="53">
        <v>0.79669030732860524</v>
      </c>
      <c r="Q190" s="53">
        <v>0.66824644549763035</v>
      </c>
      <c r="R190" s="53">
        <v>0.77142857142857146</v>
      </c>
      <c r="S190" s="53">
        <v>0.70117647058823529</v>
      </c>
      <c r="T190" s="53">
        <v>0.69431279620853081</v>
      </c>
      <c r="U190" s="53">
        <v>0.49640287769784175</v>
      </c>
      <c r="V190" s="53">
        <v>0.6</v>
      </c>
      <c r="W190" s="53">
        <v>0.7816091954022989</v>
      </c>
      <c r="X190" s="53">
        <v>0.6598360655737705</v>
      </c>
      <c r="Y190" s="53">
        <v>0.75536480686695284</v>
      </c>
      <c r="Z190" s="53">
        <v>0.68018018018018023</v>
      </c>
      <c r="AA190" s="53">
        <v>0.70853080568720384</v>
      </c>
      <c r="AB190" s="53">
        <v>0.76555023923444976</v>
      </c>
      <c r="AC190" s="53">
        <v>0.73411764705882354</v>
      </c>
      <c r="AD190" s="53">
        <v>0.72405660377358494</v>
      </c>
      <c r="AE190" s="53">
        <v>0.60476190476190472</v>
      </c>
      <c r="AF190" s="53">
        <v>0.75609756097560976</v>
      </c>
      <c r="AG190" s="53">
        <v>0.80778588807785889</v>
      </c>
      <c r="AH190" s="53">
        <v>0.752</v>
      </c>
      <c r="AI190" s="53">
        <v>0.67724867724867721</v>
      </c>
      <c r="AJ190" s="53">
        <v>0.81235154394299292</v>
      </c>
      <c r="AK190" s="53">
        <v>0.69523809523809521</v>
      </c>
      <c r="AL190" s="53">
        <v>0.76271186440677963</v>
      </c>
      <c r="AM190" s="53">
        <v>0.65936739659367394</v>
      </c>
      <c r="AN190" s="53">
        <v>0.73747016706443913</v>
      </c>
      <c r="AO190" s="53">
        <v>0.79432624113475181</v>
      </c>
      <c r="AP190" s="53">
        <v>0.81967213114754101</v>
      </c>
      <c r="AQ190" s="349"/>
      <c r="AR190" s="350"/>
      <c r="AS190" s="350"/>
      <c r="AT190" s="351"/>
    </row>
    <row r="191" spans="2:51" s="236" customFormat="1" x14ac:dyDescent="0.35">
      <c r="B191" s="413"/>
      <c r="C191" s="263">
        <v>2018</v>
      </c>
      <c r="D191" s="205">
        <v>394</v>
      </c>
      <c r="E191" s="290">
        <v>1300</v>
      </c>
      <c r="F191" s="266">
        <v>0.30307692307692308</v>
      </c>
      <c r="G191" s="210">
        <v>0.81424936386768443</v>
      </c>
      <c r="H191" s="210">
        <v>0.8571428571428571</v>
      </c>
      <c r="I191" s="210">
        <v>0.83460559796437661</v>
      </c>
      <c r="J191" s="210">
        <v>0.81218274111675126</v>
      </c>
      <c r="K191" s="210">
        <v>0.7531806615776081</v>
      </c>
      <c r="L191" s="210">
        <v>0.58354755784061696</v>
      </c>
      <c r="M191" s="210">
        <v>0.59438775510204078</v>
      </c>
      <c r="N191" s="210">
        <v>0.79639175257731953</v>
      </c>
      <c r="O191" s="210">
        <v>0.61892583120204603</v>
      </c>
      <c r="P191" s="210">
        <v>0.72959183673469385</v>
      </c>
      <c r="Q191" s="210">
        <v>0.65384615384615385</v>
      </c>
      <c r="R191" s="210">
        <v>0.67602040816326525</v>
      </c>
      <c r="S191" s="210">
        <v>0.6624365482233503</v>
      </c>
      <c r="T191" s="210">
        <v>0.63144329896907214</v>
      </c>
      <c r="U191" s="210">
        <v>0.52061855670103097</v>
      </c>
      <c r="V191" s="210">
        <v>0.58267716535433067</v>
      </c>
      <c r="W191" s="210">
        <v>0.6992481203007519</v>
      </c>
      <c r="X191" s="210">
        <v>0.5</v>
      </c>
      <c r="Y191" s="210">
        <v>0.6791666666666667</v>
      </c>
      <c r="Z191" s="210">
        <v>0.57964601769911506</v>
      </c>
      <c r="AA191" s="210">
        <v>0.7084398976982097</v>
      </c>
      <c r="AB191" s="210">
        <v>0.74412532637075723</v>
      </c>
      <c r="AC191" s="210">
        <v>0.62086513994910941</v>
      </c>
      <c r="AD191" s="210">
        <v>0.63613231552162852</v>
      </c>
      <c r="AE191" s="210">
        <v>0.53350515463917525</v>
      </c>
      <c r="AF191" s="210">
        <v>0.75661375661375663</v>
      </c>
      <c r="AG191" s="210">
        <v>0.82474226804123707</v>
      </c>
      <c r="AH191" s="210">
        <v>0.76111111111111107</v>
      </c>
      <c r="AI191" s="210">
        <v>0.72443181818181823</v>
      </c>
      <c r="AJ191" s="210">
        <v>0.7084398976982097</v>
      </c>
      <c r="AK191" s="210">
        <v>0.60103626943005184</v>
      </c>
      <c r="AL191" s="210">
        <v>0.7116883116883117</v>
      </c>
      <c r="AM191" s="210">
        <v>0.59894459102902375</v>
      </c>
      <c r="AN191" s="210">
        <v>0.6484375</v>
      </c>
      <c r="AO191" s="210">
        <v>0.65984654731457804</v>
      </c>
      <c r="AP191" s="210">
        <v>0.69289340101522845</v>
      </c>
      <c r="AQ191" s="210">
        <v>0.84595300261096606</v>
      </c>
      <c r="AR191" s="210">
        <v>0.80259740259740264</v>
      </c>
      <c r="AS191" s="210">
        <v>0.68947368421052635</v>
      </c>
      <c r="AT191" s="210">
        <v>0.51428571428571423</v>
      </c>
      <c r="AU191" s="124"/>
      <c r="AV191" s="124"/>
      <c r="AW191" s="124"/>
      <c r="AX191" s="124"/>
    </row>
    <row r="192" spans="2:51" s="236" customFormat="1" x14ac:dyDescent="0.35">
      <c r="B192" s="413"/>
      <c r="C192" s="263">
        <v>2019</v>
      </c>
      <c r="D192" s="205">
        <v>452</v>
      </c>
      <c r="E192" s="290">
        <f>SUM(E77,E90,E99,E143,E180)</f>
        <v>1299</v>
      </c>
      <c r="F192" s="266">
        <f>D192/E192</f>
        <v>0.34795996920708239</v>
      </c>
      <c r="G192" s="210">
        <v>0.82</v>
      </c>
      <c r="H192" s="210">
        <v>0.8470066518847007</v>
      </c>
      <c r="I192" s="210">
        <v>0.83185840707964598</v>
      </c>
      <c r="J192" s="210">
        <v>0.82261640798226165</v>
      </c>
      <c r="K192" s="210">
        <v>0.74722838137472281</v>
      </c>
      <c r="L192" s="210">
        <v>0.6116071428571429</v>
      </c>
      <c r="M192" s="210">
        <v>0.60801781737193761</v>
      </c>
      <c r="N192" s="210">
        <v>0.82432432432432434</v>
      </c>
      <c r="O192" s="210">
        <v>0.67040358744394624</v>
      </c>
      <c r="P192" s="210">
        <v>0.74279379157427938</v>
      </c>
      <c r="Q192" s="210">
        <v>0.62389380530973448</v>
      </c>
      <c r="R192" s="210">
        <v>0.68444444444444441</v>
      </c>
      <c r="S192" s="210">
        <v>0.71396895787139691</v>
      </c>
      <c r="T192" s="210">
        <v>0.6227678571428571</v>
      </c>
      <c r="U192" s="210">
        <v>0.53691275167785235</v>
      </c>
      <c r="V192" s="210">
        <v>0.62192393736017892</v>
      </c>
      <c r="W192" s="210">
        <v>0.74233128834355833</v>
      </c>
      <c r="X192" s="210">
        <v>0.64217252396166136</v>
      </c>
      <c r="Y192" s="210">
        <v>0.82178217821782173</v>
      </c>
      <c r="Z192" s="210">
        <v>0.72013651877133111</v>
      </c>
      <c r="AA192" s="210">
        <v>0.71140939597315433</v>
      </c>
      <c r="AB192" s="210">
        <v>0.68834080717488788</v>
      </c>
      <c r="AC192" s="210">
        <v>0.61640798226164084</v>
      </c>
      <c r="AD192" s="210">
        <v>0.65410199556541015</v>
      </c>
      <c r="AE192" s="210">
        <v>0.58071748878923768</v>
      </c>
      <c r="AF192" s="210">
        <v>0.81693363844393596</v>
      </c>
      <c r="AG192" s="210">
        <v>0.83295194508009152</v>
      </c>
      <c r="AH192" s="210">
        <v>0.78922716627634659</v>
      </c>
      <c r="AI192" s="210">
        <v>0.72248803827751196</v>
      </c>
      <c r="AJ192" s="210">
        <v>0.77777777777777779</v>
      </c>
      <c r="AK192" s="210">
        <v>0.6875</v>
      </c>
      <c r="AL192" s="210">
        <v>0.7927927927927928</v>
      </c>
      <c r="AM192" s="210">
        <v>0.68949771689497719</v>
      </c>
      <c r="AN192" s="210">
        <v>0.69751693002257331</v>
      </c>
      <c r="AO192" s="210">
        <v>0.71777777777777774</v>
      </c>
      <c r="AP192" s="210">
        <v>0.71902654867256632</v>
      </c>
      <c r="AQ192" s="210">
        <v>0.86877828054298645</v>
      </c>
      <c r="AR192" s="210">
        <v>0.84101382488479259</v>
      </c>
      <c r="AS192" s="210">
        <v>0.74654377880184331</v>
      </c>
      <c r="AT192" s="210">
        <v>0.65710135488747334</v>
      </c>
      <c r="AU192" s="124"/>
      <c r="AV192" s="124"/>
      <c r="AW192" s="124"/>
      <c r="AX192" s="124"/>
    </row>
    <row r="193" spans="2:50" s="236" customFormat="1" x14ac:dyDescent="0.35">
      <c r="B193" s="413"/>
      <c r="C193" s="263">
        <v>2020</v>
      </c>
      <c r="D193" s="205">
        <v>214</v>
      </c>
      <c r="E193" s="290">
        <v>1369</v>
      </c>
      <c r="F193" s="266">
        <f>D193/E193</f>
        <v>0.15631848064280496</v>
      </c>
      <c r="G193" s="210">
        <v>0.84099999999999997</v>
      </c>
      <c r="H193" s="210">
        <v>0.87380000000000002</v>
      </c>
      <c r="I193" s="210">
        <v>0.86450000000000005</v>
      </c>
      <c r="J193" s="210">
        <v>0.85980000000000001</v>
      </c>
      <c r="K193" s="210">
        <v>0.76890000000000003</v>
      </c>
      <c r="L193" s="210">
        <v>0.57550000000000001</v>
      </c>
      <c r="M193" s="210">
        <v>0.68396000000000001</v>
      </c>
      <c r="N193" s="210">
        <v>0.87739999999999996</v>
      </c>
      <c r="O193" s="210">
        <v>0.72860000000000003</v>
      </c>
      <c r="P193" s="210">
        <v>0.77464999999999995</v>
      </c>
      <c r="Q193" s="210">
        <v>0.70599999999999996</v>
      </c>
      <c r="R193" s="210">
        <v>0.745</v>
      </c>
      <c r="S193" s="210">
        <v>0.68689999999999996</v>
      </c>
      <c r="T193" s="210">
        <v>0.66500000000000004</v>
      </c>
      <c r="U193" s="210">
        <v>0.55189999999999995</v>
      </c>
      <c r="V193" s="210">
        <v>0.64459999999999995</v>
      </c>
      <c r="W193" s="210">
        <v>0.73650000000000004</v>
      </c>
      <c r="X193" s="210">
        <v>0.57669999999999999</v>
      </c>
      <c r="Y193" s="210">
        <v>0.77559999999999996</v>
      </c>
      <c r="Z193" s="210">
        <v>0.70199</v>
      </c>
      <c r="AA193" s="210">
        <v>0.78300000000000003</v>
      </c>
      <c r="AB193" s="210">
        <v>0.73799999999999999</v>
      </c>
      <c r="AC193" s="210">
        <v>0.64600000000000002</v>
      </c>
      <c r="AD193" s="210">
        <v>0.69</v>
      </c>
      <c r="AE193" s="210">
        <v>0.56599999999999995</v>
      </c>
      <c r="AF193" s="210">
        <v>0.80389999999999995</v>
      </c>
      <c r="AG193" s="210">
        <v>0.84199999999999997</v>
      </c>
      <c r="AH193" s="210">
        <v>0.80400000000000005</v>
      </c>
      <c r="AI193" s="210">
        <v>0.70150000000000001</v>
      </c>
      <c r="AJ193" s="210">
        <v>0.81689999999999996</v>
      </c>
      <c r="AK193" s="210">
        <v>0.69299999999999995</v>
      </c>
      <c r="AL193" s="210">
        <v>0.78400000000000003</v>
      </c>
      <c r="AM193" s="210">
        <v>0.74</v>
      </c>
      <c r="AN193" s="210">
        <v>0.72040000000000004</v>
      </c>
      <c r="AO193" s="210">
        <v>0.72040000000000004</v>
      </c>
      <c r="AP193" s="210">
        <v>0.70089999999999997</v>
      </c>
      <c r="AQ193" s="210">
        <v>0.80679999999999996</v>
      </c>
      <c r="AR193" s="210">
        <v>0.79600000000000004</v>
      </c>
      <c r="AS193" s="210">
        <v>0.72460000000000002</v>
      </c>
      <c r="AT193" s="210">
        <v>0.63600000000000001</v>
      </c>
      <c r="AU193" s="124"/>
      <c r="AV193" s="124"/>
      <c r="AW193" s="124"/>
      <c r="AX193" s="124"/>
    </row>
    <row r="194" spans="2:50" s="17" customFormat="1" ht="14.5" customHeight="1" x14ac:dyDescent="0.35">
      <c r="B194" s="414"/>
      <c r="C194" s="398" t="s">
        <v>159</v>
      </c>
      <c r="D194" s="398"/>
      <c r="E194" s="398"/>
      <c r="F194" s="398"/>
      <c r="G194" s="33">
        <f>G193-G192</f>
        <v>2.1000000000000019E-2</v>
      </c>
      <c r="H194" s="33">
        <f t="shared" ref="H194:AT194" si="13">H193-H192</f>
        <v>2.679334811529932E-2</v>
      </c>
      <c r="I194" s="33">
        <f t="shared" si="13"/>
        <v>3.2641592920354068E-2</v>
      </c>
      <c r="J194" s="33">
        <f t="shared" si="13"/>
        <v>3.7183592017738354E-2</v>
      </c>
      <c r="K194" s="33">
        <f t="shared" si="13"/>
        <v>2.1671618625277222E-2</v>
      </c>
      <c r="L194" s="33">
        <f t="shared" si="13"/>
        <v>-3.6107142857142893E-2</v>
      </c>
      <c r="M194" s="33">
        <f t="shared" si="13"/>
        <v>7.5942182628062405E-2</v>
      </c>
      <c r="N194" s="33">
        <f t="shared" si="13"/>
        <v>5.3075675675675615E-2</v>
      </c>
      <c r="O194" s="33">
        <f t="shared" si="13"/>
        <v>5.8196412556053789E-2</v>
      </c>
      <c r="P194" s="33">
        <f t="shared" si="13"/>
        <v>3.1856208425720567E-2</v>
      </c>
      <c r="Q194" s="33">
        <f t="shared" si="13"/>
        <v>8.2106194690265477E-2</v>
      </c>
      <c r="R194" s="33">
        <f t="shared" si="13"/>
        <v>6.0555555555555585E-2</v>
      </c>
      <c r="S194" s="33">
        <f t="shared" si="13"/>
        <v>-2.7068957871396959E-2</v>
      </c>
      <c r="T194" s="33">
        <f t="shared" si="13"/>
        <v>4.223214285714294E-2</v>
      </c>
      <c r="U194" s="33">
        <f t="shared" si="13"/>
        <v>1.4987248322147595E-2</v>
      </c>
      <c r="V194" s="33">
        <f t="shared" si="13"/>
        <v>2.2676062639821026E-2</v>
      </c>
      <c r="W194" s="33">
        <f t="shared" si="13"/>
        <v>-5.831288343558283E-3</v>
      </c>
      <c r="X194" s="33">
        <f t="shared" si="13"/>
        <v>-6.5472523961661366E-2</v>
      </c>
      <c r="Y194" s="33">
        <f t="shared" si="13"/>
        <v>-4.6182178217821779E-2</v>
      </c>
      <c r="Z194" s="33">
        <f t="shared" si="13"/>
        <v>-1.814651877133111E-2</v>
      </c>
      <c r="AA194" s="33">
        <f t="shared" si="13"/>
        <v>7.1590604026845694E-2</v>
      </c>
      <c r="AB194" s="33">
        <f t="shared" si="13"/>
        <v>4.9659192825112108E-2</v>
      </c>
      <c r="AC194" s="33">
        <f t="shared" si="13"/>
        <v>2.9592017738359178E-2</v>
      </c>
      <c r="AD194" s="33">
        <f t="shared" si="13"/>
        <v>3.5898004434589792E-2</v>
      </c>
      <c r="AE194" s="33">
        <f t="shared" si="13"/>
        <v>-1.4717488789237732E-2</v>
      </c>
      <c r="AF194" s="33">
        <f t="shared" si="13"/>
        <v>-1.3033638443936013E-2</v>
      </c>
      <c r="AG194" s="33">
        <f t="shared" si="13"/>
        <v>9.0480549199084548E-3</v>
      </c>
      <c r="AH194" s="33">
        <f t="shared" si="13"/>
        <v>1.4772833723653456E-2</v>
      </c>
      <c r="AI194" s="33">
        <f t="shared" si="13"/>
        <v>-2.0988038277511945E-2</v>
      </c>
      <c r="AJ194" s="33">
        <f t="shared" si="13"/>
        <v>3.9122222222222169E-2</v>
      </c>
      <c r="AK194" s="33">
        <f t="shared" si="13"/>
        <v>5.4999999999999494E-3</v>
      </c>
      <c r="AL194" s="33">
        <f t="shared" si="13"/>
        <v>-8.7927927927927696E-3</v>
      </c>
      <c r="AM194" s="33">
        <f t="shared" si="13"/>
        <v>5.0502283105022805E-2</v>
      </c>
      <c r="AN194" s="33">
        <f t="shared" si="13"/>
        <v>2.2883069977426729E-2</v>
      </c>
      <c r="AO194" s="33">
        <f t="shared" si="13"/>
        <v>2.6222222222223035E-3</v>
      </c>
      <c r="AP194" s="33">
        <f t="shared" si="13"/>
        <v>-1.8126548672566356E-2</v>
      </c>
      <c r="AQ194" s="33">
        <f t="shared" si="13"/>
        <v>-6.1978280542986486E-2</v>
      </c>
      <c r="AR194" s="33">
        <f t="shared" si="13"/>
        <v>-4.5013824884792553E-2</v>
      </c>
      <c r="AS194" s="33">
        <f t="shared" si="13"/>
        <v>-2.1943778801843283E-2</v>
      </c>
      <c r="AT194" s="33">
        <f t="shared" si="13"/>
        <v>-2.1101354887473334E-2</v>
      </c>
      <c r="AU194" s="19"/>
      <c r="AV194" s="19"/>
      <c r="AW194" s="19"/>
      <c r="AX194" s="19"/>
    </row>
    <row r="196" spans="2:50" x14ac:dyDescent="0.35">
      <c r="B196" s="112" t="s">
        <v>63</v>
      </c>
      <c r="C196" s="28"/>
      <c r="D196" s="28"/>
      <c r="E196" s="28"/>
      <c r="F196" s="164"/>
      <c r="G196" s="28"/>
      <c r="H196" s="37"/>
    </row>
    <row r="197" spans="2:50" x14ac:dyDescent="0.35">
      <c r="B197" s="109"/>
      <c r="C197" s="65" t="s">
        <v>164</v>
      </c>
      <c r="D197" s="65"/>
      <c r="E197" s="65"/>
      <c r="F197" s="168"/>
      <c r="G197" s="39"/>
    </row>
    <row r="198" spans="2:50" x14ac:dyDescent="0.35">
      <c r="B198" s="109"/>
      <c r="C198" s="66" t="s">
        <v>165</v>
      </c>
      <c r="D198" s="66"/>
      <c r="E198" s="66"/>
      <c r="F198" s="169"/>
      <c r="G198" s="39"/>
    </row>
  </sheetData>
  <mergeCells count="54">
    <mergeCell ref="AQ3:AT3"/>
    <mergeCell ref="B9:B18"/>
    <mergeCell ref="C157:F157"/>
    <mergeCell ref="C169:F169"/>
    <mergeCell ref="C114:F114"/>
    <mergeCell ref="B21:B30"/>
    <mergeCell ref="B33:B42"/>
    <mergeCell ref="B45:B54"/>
    <mergeCell ref="B57:B66"/>
    <mergeCell ref="B70:B79"/>
    <mergeCell ref="AF3:AI3"/>
    <mergeCell ref="AJ3:AO3"/>
    <mergeCell ref="C42:F42"/>
    <mergeCell ref="C79:F79"/>
    <mergeCell ref="G3:M3"/>
    <mergeCell ref="N3:R3"/>
    <mergeCell ref="B185:B194"/>
    <mergeCell ref="C194:F194"/>
    <mergeCell ref="C92:F92"/>
    <mergeCell ref="C145:F145"/>
    <mergeCell ref="C182:F182"/>
    <mergeCell ref="B128:B131"/>
    <mergeCell ref="C126:F126"/>
    <mergeCell ref="B173:B182"/>
    <mergeCell ref="S3:V3"/>
    <mergeCell ref="W3:Z3"/>
    <mergeCell ref="AA3:AE3"/>
    <mergeCell ref="C18:F18"/>
    <mergeCell ref="C30:F30"/>
    <mergeCell ref="C54:F54"/>
    <mergeCell ref="C66:F66"/>
    <mergeCell ref="C101:F101"/>
    <mergeCell ref="B94:B101"/>
    <mergeCell ref="B160:B169"/>
    <mergeCell ref="B83:B92"/>
    <mergeCell ref="B105:B114"/>
    <mergeCell ref="B117:B126"/>
    <mergeCell ref="B136:B145"/>
    <mergeCell ref="B148:B157"/>
    <mergeCell ref="AQ11:AT14"/>
    <mergeCell ref="AQ23:AT26"/>
    <mergeCell ref="AQ35:AT38"/>
    <mergeCell ref="AQ47:AT50"/>
    <mergeCell ref="AQ59:AT62"/>
    <mergeCell ref="AQ72:AT75"/>
    <mergeCell ref="AQ85:AT88"/>
    <mergeCell ref="AQ94:AT97"/>
    <mergeCell ref="AQ107:AT110"/>
    <mergeCell ref="AQ119:AT122"/>
    <mergeCell ref="AQ138:AT141"/>
    <mergeCell ref="AQ150:AT153"/>
    <mergeCell ref="AQ162:AT165"/>
    <mergeCell ref="AQ175:AT178"/>
    <mergeCell ref="AQ187:AT190"/>
  </mergeCells>
  <conditionalFormatting sqref="AQ71 AQ84 AQ137 AP175 AQ174">
    <cfRule type="cellIs" dxfId="38" priority="163" operator="lessThan">
      <formula>0</formula>
    </cfRule>
  </conditionalFormatting>
  <conditionalFormatting sqref="G55:AP55 G115:AP115 G43:AP43">
    <cfRule type="cellIs" dxfId="37" priority="157" operator="lessThanOrEqual">
      <formula>-0.05</formula>
    </cfRule>
    <cfRule type="cellIs" dxfId="36" priority="158" operator="greaterThanOrEqual">
      <formula>0.05</formula>
    </cfRule>
  </conditionalFormatting>
  <conditionalFormatting sqref="G103:AP103">
    <cfRule type="cellIs" dxfId="35" priority="153" operator="lessThanOrEqual">
      <formula>-0.05</formula>
    </cfRule>
    <cfRule type="cellIs" dxfId="34" priority="154" operator="greaterThanOrEqual">
      <formula>0.05</formula>
    </cfRule>
  </conditionalFormatting>
  <conditionalFormatting sqref="G18:AS18">
    <cfRule type="cellIs" dxfId="33" priority="131" operator="lessThanOrEqual">
      <formula>-0.05</formula>
    </cfRule>
    <cfRule type="cellIs" dxfId="32" priority="132" operator="greaterThanOrEqual">
      <formula>0.05</formula>
    </cfRule>
  </conditionalFormatting>
  <conditionalFormatting sqref="AQ118">
    <cfRule type="cellIs" dxfId="31" priority="142" operator="lessThan">
      <formula>0</formula>
    </cfRule>
  </conditionalFormatting>
  <conditionalFormatting sqref="AQ106">
    <cfRule type="cellIs" dxfId="30" priority="139" operator="lessThan">
      <formula>0</formula>
    </cfRule>
  </conditionalFormatting>
  <conditionalFormatting sqref="AP150 AQ149">
    <cfRule type="cellIs" dxfId="29" priority="122" operator="lessThan">
      <formula>0</formula>
    </cfRule>
  </conditionalFormatting>
  <conditionalFormatting sqref="AP162 AQ161">
    <cfRule type="cellIs" dxfId="28" priority="119" operator="lessThan">
      <formula>0</formula>
    </cfRule>
  </conditionalFormatting>
  <conditionalFormatting sqref="G102:AP102">
    <cfRule type="cellIs" dxfId="27" priority="105" operator="lessThanOrEqual">
      <formula>-0.05</formula>
    </cfRule>
    <cfRule type="cellIs" dxfId="26" priority="106" operator="greaterThanOrEqual">
      <formula>0.05</formula>
    </cfRule>
  </conditionalFormatting>
  <conditionalFormatting sqref="G30:AS30">
    <cfRule type="cellIs" dxfId="25" priority="55" operator="lessThanOrEqual">
      <formula>-0.05</formula>
    </cfRule>
    <cfRule type="cellIs" dxfId="24" priority="56" operator="greaterThanOrEqual">
      <formula>0.05</formula>
    </cfRule>
  </conditionalFormatting>
  <conditionalFormatting sqref="G42:AS42">
    <cfRule type="cellIs" dxfId="23" priority="51" operator="lessThanOrEqual">
      <formula>-0.05</formula>
    </cfRule>
    <cfRule type="cellIs" dxfId="22" priority="52" operator="greaterThanOrEqual">
      <formula>0.05</formula>
    </cfRule>
  </conditionalFormatting>
  <conditionalFormatting sqref="G54:AS54">
    <cfRule type="cellIs" dxfId="21" priority="47" operator="lessThanOrEqual">
      <formula>-0.05</formula>
    </cfRule>
    <cfRule type="cellIs" dxfId="20" priority="48" operator="greaterThanOrEqual">
      <formula>0.05</formula>
    </cfRule>
  </conditionalFormatting>
  <conditionalFormatting sqref="G66:AS66">
    <cfRule type="cellIs" dxfId="19" priority="43" operator="lessThanOrEqual">
      <formula>-0.05</formula>
    </cfRule>
    <cfRule type="cellIs" dxfId="18" priority="44" operator="greaterThanOrEqual">
      <formula>0.05</formula>
    </cfRule>
  </conditionalFormatting>
  <conditionalFormatting sqref="G79:AS79">
    <cfRule type="cellIs" dxfId="17" priority="39" operator="lessThanOrEqual">
      <formula>-0.05</formula>
    </cfRule>
    <cfRule type="cellIs" dxfId="16" priority="40" operator="greaterThanOrEqual">
      <formula>0.05</formula>
    </cfRule>
  </conditionalFormatting>
  <conditionalFormatting sqref="G92:AS92">
    <cfRule type="cellIs" dxfId="15" priority="35" operator="lessThanOrEqual">
      <formula>-0.05</formula>
    </cfRule>
    <cfRule type="cellIs" dxfId="14" priority="36" operator="greaterThanOrEqual">
      <formula>0.05</formula>
    </cfRule>
  </conditionalFormatting>
  <conditionalFormatting sqref="G101:AS101">
    <cfRule type="cellIs" dxfId="13" priority="31" operator="lessThanOrEqual">
      <formula>-0.05</formula>
    </cfRule>
    <cfRule type="cellIs" dxfId="12" priority="32" operator="greaterThanOrEqual">
      <formula>0.05</formula>
    </cfRule>
  </conditionalFormatting>
  <conditionalFormatting sqref="G114:AS114">
    <cfRule type="cellIs" dxfId="11" priority="27" operator="lessThanOrEqual">
      <formula>-0.05</formula>
    </cfRule>
    <cfRule type="cellIs" dxfId="10" priority="28" operator="greaterThanOrEqual">
      <formula>0.05</formula>
    </cfRule>
  </conditionalFormatting>
  <conditionalFormatting sqref="G126:AT126">
    <cfRule type="cellIs" dxfId="9" priority="23" operator="lessThanOrEqual">
      <formula>-0.05</formula>
    </cfRule>
    <cfRule type="cellIs" dxfId="8" priority="24" operator="greaterThanOrEqual">
      <formula>0.05</formula>
    </cfRule>
  </conditionalFormatting>
  <conditionalFormatting sqref="G145:AT145">
    <cfRule type="cellIs" dxfId="7" priority="19" operator="lessThanOrEqual">
      <formula>-0.05</formula>
    </cfRule>
    <cfRule type="cellIs" dxfId="6" priority="20" operator="greaterThanOrEqual">
      <formula>0.05</formula>
    </cfRule>
  </conditionalFormatting>
  <conditionalFormatting sqref="G169:AS169">
    <cfRule type="cellIs" dxfId="5" priority="11" operator="lessThanOrEqual">
      <formula>-0.05</formula>
    </cfRule>
    <cfRule type="cellIs" dxfId="4" priority="12" operator="greaterThanOrEqual">
      <formula>0.05</formula>
    </cfRule>
  </conditionalFormatting>
  <conditionalFormatting sqref="G182:AS182">
    <cfRule type="cellIs" dxfId="3" priority="7" operator="lessThanOrEqual">
      <formula>-0.05</formula>
    </cfRule>
    <cfRule type="cellIs" dxfId="2" priority="8" operator="greaterThanOrEqual">
      <formula>0.05</formula>
    </cfRule>
  </conditionalFormatting>
  <conditionalFormatting sqref="G194:AT194">
    <cfRule type="cellIs" dxfId="1" priority="3" operator="lessThanOrEqual">
      <formula>-0.05</formula>
    </cfRule>
    <cfRule type="cellIs" dxfId="0" priority="4" operator="greaterThanOrEqual">
      <formula>0.05</formula>
    </cfRule>
  </conditionalFormatting>
  <pageMargins left="0.31496062992125984" right="0.31496062992125984" top="0.15748031496062992" bottom="0.35433070866141736" header="0.31496062992125984" footer="0.31496062992125984"/>
  <pageSetup paperSize="9" scale="33" fitToWidth="0" orientation="landscape"/>
  <colBreaks count="2" manualBreakCount="2">
    <brk id="18" max="62" man="1"/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75" zoomScaleNormal="75" zoomScalePageLayoutView="125" workbookViewId="0">
      <pane xSplit="4" ySplit="8" topLeftCell="O29" activePane="bottomRight" state="frozen"/>
      <selection pane="topRight" activeCell="E1" sqref="E1"/>
      <selection pane="bottomLeft" activeCell="A9" sqref="A9"/>
      <selection pane="bottomRight" activeCell="X1" sqref="X1:Y1048576"/>
    </sheetView>
  </sheetViews>
  <sheetFormatPr defaultColWidth="8.81640625" defaultRowHeight="14.5" x14ac:dyDescent="0.35"/>
  <cols>
    <col min="1" max="1" width="2.1796875" style="134" customWidth="1"/>
    <col min="2" max="2" width="15.1796875" style="134" customWidth="1"/>
    <col min="3" max="3" width="9" style="136" customWidth="1"/>
    <col min="4" max="4" width="84.26953125" style="149" bestFit="1" customWidth="1"/>
    <col min="5" max="5" width="2.453125" style="137" customWidth="1"/>
    <col min="6" max="7" width="8.81640625" style="134"/>
    <col min="8" max="8" width="10.7265625" style="275" customWidth="1"/>
    <col min="9" max="9" width="2.1796875" style="134" customWidth="1"/>
    <col min="10" max="11" width="8.81640625" style="134"/>
    <col min="12" max="12" width="11.7265625" style="275" customWidth="1"/>
    <col min="13" max="13" width="5.1796875" style="134" customWidth="1"/>
    <col min="14" max="15" width="8.81640625" style="138"/>
    <col min="16" max="16" width="9.7265625" style="134" customWidth="1"/>
    <col min="17" max="17" width="4.7265625" style="134" customWidth="1"/>
    <col min="18" max="18" width="9.453125" style="134" customWidth="1"/>
    <col min="19" max="19" width="9.453125" style="134" bestFit="1" customWidth="1"/>
    <col min="20" max="20" width="8.81640625" style="134"/>
    <col min="21" max="21" width="9.81640625" style="134" customWidth="1"/>
    <col min="22" max="255" width="8.81640625" style="134"/>
    <col min="256" max="256" width="2.1796875" style="134" customWidth="1"/>
    <col min="257" max="257" width="16.7265625" style="134" customWidth="1"/>
    <col min="258" max="258" width="9" style="134" customWidth="1"/>
    <col min="259" max="259" width="84.26953125" style="134" bestFit="1" customWidth="1"/>
    <col min="260" max="260" width="2.453125" style="134" customWidth="1"/>
    <col min="261" max="262" width="8.81640625" style="134"/>
    <col min="263" max="263" width="10.7265625" style="134" customWidth="1"/>
    <col min="264" max="264" width="5" style="134" customWidth="1"/>
    <col min="265" max="266" width="8.81640625" style="134"/>
    <col min="267" max="267" width="11.7265625" style="134" customWidth="1"/>
    <col min="268" max="268" width="5.1796875" style="134" customWidth="1"/>
    <col min="269" max="270" width="8.81640625" style="134"/>
    <col min="271" max="271" width="9.7265625" style="134" customWidth="1"/>
    <col min="272" max="272" width="4.7265625" style="134" customWidth="1"/>
    <col min="273" max="273" width="9.453125" style="134" bestFit="1" customWidth="1"/>
    <col min="274" max="274" width="8.81640625" style="134"/>
    <col min="275" max="275" width="9.81640625" style="134" customWidth="1"/>
    <col min="276" max="511" width="8.81640625" style="134"/>
    <col min="512" max="512" width="2.1796875" style="134" customWidth="1"/>
    <col min="513" max="513" width="16.7265625" style="134" customWidth="1"/>
    <col min="514" max="514" width="9" style="134" customWidth="1"/>
    <col min="515" max="515" width="84.26953125" style="134" bestFit="1" customWidth="1"/>
    <col min="516" max="516" width="2.453125" style="134" customWidth="1"/>
    <col min="517" max="518" width="8.81640625" style="134"/>
    <col min="519" max="519" width="10.7265625" style="134" customWidth="1"/>
    <col min="520" max="520" width="5" style="134" customWidth="1"/>
    <col min="521" max="522" width="8.81640625" style="134"/>
    <col min="523" max="523" width="11.7265625" style="134" customWidth="1"/>
    <col min="524" max="524" width="5.1796875" style="134" customWidth="1"/>
    <col min="525" max="526" width="8.81640625" style="134"/>
    <col min="527" max="527" width="9.7265625" style="134" customWidth="1"/>
    <col min="528" max="528" width="4.7265625" style="134" customWidth="1"/>
    <col min="529" max="529" width="9.453125" style="134" bestFit="1" customWidth="1"/>
    <col min="530" max="530" width="8.81640625" style="134"/>
    <col min="531" max="531" width="9.81640625" style="134" customWidth="1"/>
    <col min="532" max="767" width="8.81640625" style="134"/>
    <col min="768" max="768" width="2.1796875" style="134" customWidth="1"/>
    <col min="769" max="769" width="16.7265625" style="134" customWidth="1"/>
    <col min="770" max="770" width="9" style="134" customWidth="1"/>
    <col min="771" max="771" width="84.26953125" style="134" bestFit="1" customWidth="1"/>
    <col min="772" max="772" width="2.453125" style="134" customWidth="1"/>
    <col min="773" max="774" width="8.81640625" style="134"/>
    <col min="775" max="775" width="10.7265625" style="134" customWidth="1"/>
    <col min="776" max="776" width="5" style="134" customWidth="1"/>
    <col min="777" max="778" width="8.81640625" style="134"/>
    <col min="779" max="779" width="11.7265625" style="134" customWidth="1"/>
    <col min="780" max="780" width="5.1796875" style="134" customWidth="1"/>
    <col min="781" max="782" width="8.81640625" style="134"/>
    <col min="783" max="783" width="9.7265625" style="134" customWidth="1"/>
    <col min="784" max="784" width="4.7265625" style="134" customWidth="1"/>
    <col min="785" max="785" width="9.453125" style="134" bestFit="1" customWidth="1"/>
    <col min="786" max="786" width="8.81640625" style="134"/>
    <col min="787" max="787" width="9.81640625" style="134" customWidth="1"/>
    <col min="788" max="1023" width="8.81640625" style="134"/>
    <col min="1024" max="1024" width="2.1796875" style="134" customWidth="1"/>
    <col min="1025" max="1025" width="16.7265625" style="134" customWidth="1"/>
    <col min="1026" max="1026" width="9" style="134" customWidth="1"/>
    <col min="1027" max="1027" width="84.26953125" style="134" bestFit="1" customWidth="1"/>
    <col min="1028" max="1028" width="2.453125" style="134" customWidth="1"/>
    <col min="1029" max="1030" width="8.81640625" style="134"/>
    <col min="1031" max="1031" width="10.7265625" style="134" customWidth="1"/>
    <col min="1032" max="1032" width="5" style="134" customWidth="1"/>
    <col min="1033" max="1034" width="8.81640625" style="134"/>
    <col min="1035" max="1035" width="11.7265625" style="134" customWidth="1"/>
    <col min="1036" max="1036" width="5.1796875" style="134" customWidth="1"/>
    <col min="1037" max="1038" width="8.81640625" style="134"/>
    <col min="1039" max="1039" width="9.7265625" style="134" customWidth="1"/>
    <col min="1040" max="1040" width="4.7265625" style="134" customWidth="1"/>
    <col min="1041" max="1041" width="9.453125" style="134" bestFit="1" customWidth="1"/>
    <col min="1042" max="1042" width="8.81640625" style="134"/>
    <col min="1043" max="1043" width="9.81640625" style="134" customWidth="1"/>
    <col min="1044" max="1279" width="8.81640625" style="134"/>
    <col min="1280" max="1280" width="2.1796875" style="134" customWidth="1"/>
    <col min="1281" max="1281" width="16.7265625" style="134" customWidth="1"/>
    <col min="1282" max="1282" width="9" style="134" customWidth="1"/>
    <col min="1283" max="1283" width="84.26953125" style="134" bestFit="1" customWidth="1"/>
    <col min="1284" max="1284" width="2.453125" style="134" customWidth="1"/>
    <col min="1285" max="1286" width="8.81640625" style="134"/>
    <col min="1287" max="1287" width="10.7265625" style="134" customWidth="1"/>
    <col min="1288" max="1288" width="5" style="134" customWidth="1"/>
    <col min="1289" max="1290" width="8.81640625" style="134"/>
    <col min="1291" max="1291" width="11.7265625" style="134" customWidth="1"/>
    <col min="1292" max="1292" width="5.1796875" style="134" customWidth="1"/>
    <col min="1293" max="1294" width="8.81640625" style="134"/>
    <col min="1295" max="1295" width="9.7265625" style="134" customWidth="1"/>
    <col min="1296" max="1296" width="4.7265625" style="134" customWidth="1"/>
    <col min="1297" max="1297" width="9.453125" style="134" bestFit="1" customWidth="1"/>
    <col min="1298" max="1298" width="8.81640625" style="134"/>
    <col min="1299" max="1299" width="9.81640625" style="134" customWidth="1"/>
    <col min="1300" max="1535" width="8.81640625" style="134"/>
    <col min="1536" max="1536" width="2.1796875" style="134" customWidth="1"/>
    <col min="1537" max="1537" width="16.7265625" style="134" customWidth="1"/>
    <col min="1538" max="1538" width="9" style="134" customWidth="1"/>
    <col min="1539" max="1539" width="84.26953125" style="134" bestFit="1" customWidth="1"/>
    <col min="1540" max="1540" width="2.453125" style="134" customWidth="1"/>
    <col min="1541" max="1542" width="8.81640625" style="134"/>
    <col min="1543" max="1543" width="10.7265625" style="134" customWidth="1"/>
    <col min="1544" max="1544" width="5" style="134" customWidth="1"/>
    <col min="1545" max="1546" width="8.81640625" style="134"/>
    <col min="1547" max="1547" width="11.7265625" style="134" customWidth="1"/>
    <col min="1548" max="1548" width="5.1796875" style="134" customWidth="1"/>
    <col min="1549" max="1550" width="8.81640625" style="134"/>
    <col min="1551" max="1551" width="9.7265625" style="134" customWidth="1"/>
    <col min="1552" max="1552" width="4.7265625" style="134" customWidth="1"/>
    <col min="1553" max="1553" width="9.453125" style="134" bestFit="1" customWidth="1"/>
    <col min="1554" max="1554" width="8.81640625" style="134"/>
    <col min="1555" max="1555" width="9.81640625" style="134" customWidth="1"/>
    <col min="1556" max="1791" width="8.81640625" style="134"/>
    <col min="1792" max="1792" width="2.1796875" style="134" customWidth="1"/>
    <col min="1793" max="1793" width="16.7265625" style="134" customWidth="1"/>
    <col min="1794" max="1794" width="9" style="134" customWidth="1"/>
    <col min="1795" max="1795" width="84.26953125" style="134" bestFit="1" customWidth="1"/>
    <col min="1796" max="1796" width="2.453125" style="134" customWidth="1"/>
    <col min="1797" max="1798" width="8.81640625" style="134"/>
    <col min="1799" max="1799" width="10.7265625" style="134" customWidth="1"/>
    <col min="1800" max="1800" width="5" style="134" customWidth="1"/>
    <col min="1801" max="1802" width="8.81640625" style="134"/>
    <col min="1803" max="1803" width="11.7265625" style="134" customWidth="1"/>
    <col min="1804" max="1804" width="5.1796875" style="134" customWidth="1"/>
    <col min="1805" max="1806" width="8.81640625" style="134"/>
    <col min="1807" max="1807" width="9.7265625" style="134" customWidth="1"/>
    <col min="1808" max="1808" width="4.7265625" style="134" customWidth="1"/>
    <col min="1809" max="1809" width="9.453125" style="134" bestFit="1" customWidth="1"/>
    <col min="1810" max="1810" width="8.81640625" style="134"/>
    <col min="1811" max="1811" width="9.81640625" style="134" customWidth="1"/>
    <col min="1812" max="2047" width="8.81640625" style="134"/>
    <col min="2048" max="2048" width="2.1796875" style="134" customWidth="1"/>
    <col min="2049" max="2049" width="16.7265625" style="134" customWidth="1"/>
    <col min="2050" max="2050" width="9" style="134" customWidth="1"/>
    <col min="2051" max="2051" width="84.26953125" style="134" bestFit="1" customWidth="1"/>
    <col min="2052" max="2052" width="2.453125" style="134" customWidth="1"/>
    <col min="2053" max="2054" width="8.81640625" style="134"/>
    <col min="2055" max="2055" width="10.7265625" style="134" customWidth="1"/>
    <col min="2056" max="2056" width="5" style="134" customWidth="1"/>
    <col min="2057" max="2058" width="8.81640625" style="134"/>
    <col min="2059" max="2059" width="11.7265625" style="134" customWidth="1"/>
    <col min="2060" max="2060" width="5.1796875" style="134" customWidth="1"/>
    <col min="2061" max="2062" width="8.81640625" style="134"/>
    <col min="2063" max="2063" width="9.7265625" style="134" customWidth="1"/>
    <col min="2064" max="2064" width="4.7265625" style="134" customWidth="1"/>
    <col min="2065" max="2065" width="9.453125" style="134" bestFit="1" customWidth="1"/>
    <col min="2066" max="2066" width="8.81640625" style="134"/>
    <col min="2067" max="2067" width="9.81640625" style="134" customWidth="1"/>
    <col min="2068" max="2303" width="8.81640625" style="134"/>
    <col min="2304" max="2304" width="2.1796875" style="134" customWidth="1"/>
    <col min="2305" max="2305" width="16.7265625" style="134" customWidth="1"/>
    <col min="2306" max="2306" width="9" style="134" customWidth="1"/>
    <col min="2307" max="2307" width="84.26953125" style="134" bestFit="1" customWidth="1"/>
    <col min="2308" max="2308" width="2.453125" style="134" customWidth="1"/>
    <col min="2309" max="2310" width="8.81640625" style="134"/>
    <col min="2311" max="2311" width="10.7265625" style="134" customWidth="1"/>
    <col min="2312" max="2312" width="5" style="134" customWidth="1"/>
    <col min="2313" max="2314" width="8.81640625" style="134"/>
    <col min="2315" max="2315" width="11.7265625" style="134" customWidth="1"/>
    <col min="2316" max="2316" width="5.1796875" style="134" customWidth="1"/>
    <col min="2317" max="2318" width="8.81640625" style="134"/>
    <col min="2319" max="2319" width="9.7265625" style="134" customWidth="1"/>
    <col min="2320" max="2320" width="4.7265625" style="134" customWidth="1"/>
    <col min="2321" max="2321" width="9.453125" style="134" bestFit="1" customWidth="1"/>
    <col min="2322" max="2322" width="8.81640625" style="134"/>
    <col min="2323" max="2323" width="9.81640625" style="134" customWidth="1"/>
    <col min="2324" max="2559" width="8.81640625" style="134"/>
    <col min="2560" max="2560" width="2.1796875" style="134" customWidth="1"/>
    <col min="2561" max="2561" width="16.7265625" style="134" customWidth="1"/>
    <col min="2562" max="2562" width="9" style="134" customWidth="1"/>
    <col min="2563" max="2563" width="84.26953125" style="134" bestFit="1" customWidth="1"/>
    <col min="2564" max="2564" width="2.453125" style="134" customWidth="1"/>
    <col min="2565" max="2566" width="8.81640625" style="134"/>
    <col min="2567" max="2567" width="10.7265625" style="134" customWidth="1"/>
    <col min="2568" max="2568" width="5" style="134" customWidth="1"/>
    <col min="2569" max="2570" width="8.81640625" style="134"/>
    <col min="2571" max="2571" width="11.7265625" style="134" customWidth="1"/>
    <col min="2572" max="2572" width="5.1796875" style="134" customWidth="1"/>
    <col min="2573" max="2574" width="8.81640625" style="134"/>
    <col min="2575" max="2575" width="9.7265625" style="134" customWidth="1"/>
    <col min="2576" max="2576" width="4.7265625" style="134" customWidth="1"/>
    <col min="2577" max="2577" width="9.453125" style="134" bestFit="1" customWidth="1"/>
    <col min="2578" max="2578" width="8.81640625" style="134"/>
    <col min="2579" max="2579" width="9.81640625" style="134" customWidth="1"/>
    <col min="2580" max="2815" width="8.81640625" style="134"/>
    <col min="2816" max="2816" width="2.1796875" style="134" customWidth="1"/>
    <col min="2817" max="2817" width="16.7265625" style="134" customWidth="1"/>
    <col min="2818" max="2818" width="9" style="134" customWidth="1"/>
    <col min="2819" max="2819" width="84.26953125" style="134" bestFit="1" customWidth="1"/>
    <col min="2820" max="2820" width="2.453125" style="134" customWidth="1"/>
    <col min="2821" max="2822" width="8.81640625" style="134"/>
    <col min="2823" max="2823" width="10.7265625" style="134" customWidth="1"/>
    <col min="2824" max="2824" width="5" style="134" customWidth="1"/>
    <col min="2825" max="2826" width="8.81640625" style="134"/>
    <col min="2827" max="2827" width="11.7265625" style="134" customWidth="1"/>
    <col min="2828" max="2828" width="5.1796875" style="134" customWidth="1"/>
    <col min="2829" max="2830" width="8.81640625" style="134"/>
    <col min="2831" max="2831" width="9.7265625" style="134" customWidth="1"/>
    <col min="2832" max="2832" width="4.7265625" style="134" customWidth="1"/>
    <col min="2833" max="2833" width="9.453125" style="134" bestFit="1" customWidth="1"/>
    <col min="2834" max="2834" width="8.81640625" style="134"/>
    <col min="2835" max="2835" width="9.81640625" style="134" customWidth="1"/>
    <col min="2836" max="3071" width="8.81640625" style="134"/>
    <col min="3072" max="3072" width="2.1796875" style="134" customWidth="1"/>
    <col min="3073" max="3073" width="16.7265625" style="134" customWidth="1"/>
    <col min="3074" max="3074" width="9" style="134" customWidth="1"/>
    <col min="3075" max="3075" width="84.26953125" style="134" bestFit="1" customWidth="1"/>
    <col min="3076" max="3076" width="2.453125" style="134" customWidth="1"/>
    <col min="3077" max="3078" width="8.81640625" style="134"/>
    <col min="3079" max="3079" width="10.7265625" style="134" customWidth="1"/>
    <col min="3080" max="3080" width="5" style="134" customWidth="1"/>
    <col min="3081" max="3082" width="8.81640625" style="134"/>
    <col min="3083" max="3083" width="11.7265625" style="134" customWidth="1"/>
    <col min="3084" max="3084" width="5.1796875" style="134" customWidth="1"/>
    <col min="3085" max="3086" width="8.81640625" style="134"/>
    <col min="3087" max="3087" width="9.7265625" style="134" customWidth="1"/>
    <col min="3088" max="3088" width="4.7265625" style="134" customWidth="1"/>
    <col min="3089" max="3089" width="9.453125" style="134" bestFit="1" customWidth="1"/>
    <col min="3090" max="3090" width="8.81640625" style="134"/>
    <col min="3091" max="3091" width="9.81640625" style="134" customWidth="1"/>
    <col min="3092" max="3327" width="8.81640625" style="134"/>
    <col min="3328" max="3328" width="2.1796875" style="134" customWidth="1"/>
    <col min="3329" max="3329" width="16.7265625" style="134" customWidth="1"/>
    <col min="3330" max="3330" width="9" style="134" customWidth="1"/>
    <col min="3331" max="3331" width="84.26953125" style="134" bestFit="1" customWidth="1"/>
    <col min="3332" max="3332" width="2.453125" style="134" customWidth="1"/>
    <col min="3333" max="3334" width="8.81640625" style="134"/>
    <col min="3335" max="3335" width="10.7265625" style="134" customWidth="1"/>
    <col min="3336" max="3336" width="5" style="134" customWidth="1"/>
    <col min="3337" max="3338" width="8.81640625" style="134"/>
    <col min="3339" max="3339" width="11.7265625" style="134" customWidth="1"/>
    <col min="3340" max="3340" width="5.1796875" style="134" customWidth="1"/>
    <col min="3341" max="3342" width="8.81640625" style="134"/>
    <col min="3343" max="3343" width="9.7265625" style="134" customWidth="1"/>
    <col min="3344" max="3344" width="4.7265625" style="134" customWidth="1"/>
    <col min="3345" max="3345" width="9.453125" style="134" bestFit="1" customWidth="1"/>
    <col min="3346" max="3346" width="8.81640625" style="134"/>
    <col min="3347" max="3347" width="9.81640625" style="134" customWidth="1"/>
    <col min="3348" max="3583" width="8.81640625" style="134"/>
    <col min="3584" max="3584" width="2.1796875" style="134" customWidth="1"/>
    <col min="3585" max="3585" width="16.7265625" style="134" customWidth="1"/>
    <col min="3586" max="3586" width="9" style="134" customWidth="1"/>
    <col min="3587" max="3587" width="84.26953125" style="134" bestFit="1" customWidth="1"/>
    <col min="3588" max="3588" width="2.453125" style="134" customWidth="1"/>
    <col min="3589" max="3590" width="8.81640625" style="134"/>
    <col min="3591" max="3591" width="10.7265625" style="134" customWidth="1"/>
    <col min="3592" max="3592" width="5" style="134" customWidth="1"/>
    <col min="3593" max="3594" width="8.81640625" style="134"/>
    <col min="3595" max="3595" width="11.7265625" style="134" customWidth="1"/>
    <col min="3596" max="3596" width="5.1796875" style="134" customWidth="1"/>
    <col min="3597" max="3598" width="8.81640625" style="134"/>
    <col min="3599" max="3599" width="9.7265625" style="134" customWidth="1"/>
    <col min="3600" max="3600" width="4.7265625" style="134" customWidth="1"/>
    <col min="3601" max="3601" width="9.453125" style="134" bestFit="1" customWidth="1"/>
    <col min="3602" max="3602" width="8.81640625" style="134"/>
    <col min="3603" max="3603" width="9.81640625" style="134" customWidth="1"/>
    <col min="3604" max="3839" width="8.81640625" style="134"/>
    <col min="3840" max="3840" width="2.1796875" style="134" customWidth="1"/>
    <col min="3841" max="3841" width="16.7265625" style="134" customWidth="1"/>
    <col min="3842" max="3842" width="9" style="134" customWidth="1"/>
    <col min="3843" max="3843" width="84.26953125" style="134" bestFit="1" customWidth="1"/>
    <col min="3844" max="3844" width="2.453125" style="134" customWidth="1"/>
    <col min="3845" max="3846" width="8.81640625" style="134"/>
    <col min="3847" max="3847" width="10.7265625" style="134" customWidth="1"/>
    <col min="3848" max="3848" width="5" style="134" customWidth="1"/>
    <col min="3849" max="3850" width="8.81640625" style="134"/>
    <col min="3851" max="3851" width="11.7265625" style="134" customWidth="1"/>
    <col min="3852" max="3852" width="5.1796875" style="134" customWidth="1"/>
    <col min="3853" max="3854" width="8.81640625" style="134"/>
    <col min="3855" max="3855" width="9.7265625" style="134" customWidth="1"/>
    <col min="3856" max="3856" width="4.7265625" style="134" customWidth="1"/>
    <col min="3857" max="3857" width="9.453125" style="134" bestFit="1" customWidth="1"/>
    <col min="3858" max="3858" width="8.81640625" style="134"/>
    <col min="3859" max="3859" width="9.81640625" style="134" customWidth="1"/>
    <col min="3860" max="4095" width="8.81640625" style="134"/>
    <col min="4096" max="4096" width="2.1796875" style="134" customWidth="1"/>
    <col min="4097" max="4097" width="16.7265625" style="134" customWidth="1"/>
    <col min="4098" max="4098" width="9" style="134" customWidth="1"/>
    <col min="4099" max="4099" width="84.26953125" style="134" bestFit="1" customWidth="1"/>
    <col min="4100" max="4100" width="2.453125" style="134" customWidth="1"/>
    <col min="4101" max="4102" width="8.81640625" style="134"/>
    <col min="4103" max="4103" width="10.7265625" style="134" customWidth="1"/>
    <col min="4104" max="4104" width="5" style="134" customWidth="1"/>
    <col min="4105" max="4106" width="8.81640625" style="134"/>
    <col min="4107" max="4107" width="11.7265625" style="134" customWidth="1"/>
    <col min="4108" max="4108" width="5.1796875" style="134" customWidth="1"/>
    <col min="4109" max="4110" width="8.81640625" style="134"/>
    <col min="4111" max="4111" width="9.7265625" style="134" customWidth="1"/>
    <col min="4112" max="4112" width="4.7265625" style="134" customWidth="1"/>
    <col min="4113" max="4113" width="9.453125" style="134" bestFit="1" customWidth="1"/>
    <col min="4114" max="4114" width="8.81640625" style="134"/>
    <col min="4115" max="4115" width="9.81640625" style="134" customWidth="1"/>
    <col min="4116" max="4351" width="8.81640625" style="134"/>
    <col min="4352" max="4352" width="2.1796875" style="134" customWidth="1"/>
    <col min="4353" max="4353" width="16.7265625" style="134" customWidth="1"/>
    <col min="4354" max="4354" width="9" style="134" customWidth="1"/>
    <col min="4355" max="4355" width="84.26953125" style="134" bestFit="1" customWidth="1"/>
    <col min="4356" max="4356" width="2.453125" style="134" customWidth="1"/>
    <col min="4357" max="4358" width="8.81640625" style="134"/>
    <col min="4359" max="4359" width="10.7265625" style="134" customWidth="1"/>
    <col min="4360" max="4360" width="5" style="134" customWidth="1"/>
    <col min="4361" max="4362" width="8.81640625" style="134"/>
    <col min="4363" max="4363" width="11.7265625" style="134" customWidth="1"/>
    <col min="4364" max="4364" width="5.1796875" style="134" customWidth="1"/>
    <col min="4365" max="4366" width="8.81640625" style="134"/>
    <col min="4367" max="4367" width="9.7265625" style="134" customWidth="1"/>
    <col min="4368" max="4368" width="4.7265625" style="134" customWidth="1"/>
    <col min="4369" max="4369" width="9.453125" style="134" bestFit="1" customWidth="1"/>
    <col min="4370" max="4370" width="8.81640625" style="134"/>
    <col min="4371" max="4371" width="9.81640625" style="134" customWidth="1"/>
    <col min="4372" max="4607" width="8.81640625" style="134"/>
    <col min="4608" max="4608" width="2.1796875" style="134" customWidth="1"/>
    <col min="4609" max="4609" width="16.7265625" style="134" customWidth="1"/>
    <col min="4610" max="4610" width="9" style="134" customWidth="1"/>
    <col min="4611" max="4611" width="84.26953125" style="134" bestFit="1" customWidth="1"/>
    <col min="4612" max="4612" width="2.453125" style="134" customWidth="1"/>
    <col min="4613" max="4614" width="8.81640625" style="134"/>
    <col min="4615" max="4615" width="10.7265625" style="134" customWidth="1"/>
    <col min="4616" max="4616" width="5" style="134" customWidth="1"/>
    <col min="4617" max="4618" width="8.81640625" style="134"/>
    <col min="4619" max="4619" width="11.7265625" style="134" customWidth="1"/>
    <col min="4620" max="4620" width="5.1796875" style="134" customWidth="1"/>
    <col min="4621" max="4622" width="8.81640625" style="134"/>
    <col min="4623" max="4623" width="9.7265625" style="134" customWidth="1"/>
    <col min="4624" max="4624" width="4.7265625" style="134" customWidth="1"/>
    <col min="4625" max="4625" width="9.453125" style="134" bestFit="1" customWidth="1"/>
    <col min="4626" max="4626" width="8.81640625" style="134"/>
    <col min="4627" max="4627" width="9.81640625" style="134" customWidth="1"/>
    <col min="4628" max="4863" width="8.81640625" style="134"/>
    <col min="4864" max="4864" width="2.1796875" style="134" customWidth="1"/>
    <col min="4865" max="4865" width="16.7265625" style="134" customWidth="1"/>
    <col min="4866" max="4866" width="9" style="134" customWidth="1"/>
    <col min="4867" max="4867" width="84.26953125" style="134" bestFit="1" customWidth="1"/>
    <col min="4868" max="4868" width="2.453125" style="134" customWidth="1"/>
    <col min="4869" max="4870" width="8.81640625" style="134"/>
    <col min="4871" max="4871" width="10.7265625" style="134" customWidth="1"/>
    <col min="4872" max="4872" width="5" style="134" customWidth="1"/>
    <col min="4873" max="4874" width="8.81640625" style="134"/>
    <col min="4875" max="4875" width="11.7265625" style="134" customWidth="1"/>
    <col min="4876" max="4876" width="5.1796875" style="134" customWidth="1"/>
    <col min="4877" max="4878" width="8.81640625" style="134"/>
    <col min="4879" max="4879" width="9.7265625" style="134" customWidth="1"/>
    <col min="4880" max="4880" width="4.7265625" style="134" customWidth="1"/>
    <col min="4881" max="4881" width="9.453125" style="134" bestFit="1" customWidth="1"/>
    <col min="4882" max="4882" width="8.81640625" style="134"/>
    <col min="4883" max="4883" width="9.81640625" style="134" customWidth="1"/>
    <col min="4884" max="5119" width="8.81640625" style="134"/>
    <col min="5120" max="5120" width="2.1796875" style="134" customWidth="1"/>
    <col min="5121" max="5121" width="16.7265625" style="134" customWidth="1"/>
    <col min="5122" max="5122" width="9" style="134" customWidth="1"/>
    <col min="5123" max="5123" width="84.26953125" style="134" bestFit="1" customWidth="1"/>
    <col min="5124" max="5124" width="2.453125" style="134" customWidth="1"/>
    <col min="5125" max="5126" width="8.81640625" style="134"/>
    <col min="5127" max="5127" width="10.7265625" style="134" customWidth="1"/>
    <col min="5128" max="5128" width="5" style="134" customWidth="1"/>
    <col min="5129" max="5130" width="8.81640625" style="134"/>
    <col min="5131" max="5131" width="11.7265625" style="134" customWidth="1"/>
    <col min="5132" max="5132" width="5.1796875" style="134" customWidth="1"/>
    <col min="5133" max="5134" width="8.81640625" style="134"/>
    <col min="5135" max="5135" width="9.7265625" style="134" customWidth="1"/>
    <col min="5136" max="5136" width="4.7265625" style="134" customWidth="1"/>
    <col min="5137" max="5137" width="9.453125" style="134" bestFit="1" customWidth="1"/>
    <col min="5138" max="5138" width="8.81640625" style="134"/>
    <col min="5139" max="5139" width="9.81640625" style="134" customWidth="1"/>
    <col min="5140" max="5375" width="8.81640625" style="134"/>
    <col min="5376" max="5376" width="2.1796875" style="134" customWidth="1"/>
    <col min="5377" max="5377" width="16.7265625" style="134" customWidth="1"/>
    <col min="5378" max="5378" width="9" style="134" customWidth="1"/>
    <col min="5379" max="5379" width="84.26953125" style="134" bestFit="1" customWidth="1"/>
    <col min="5380" max="5380" width="2.453125" style="134" customWidth="1"/>
    <col min="5381" max="5382" width="8.81640625" style="134"/>
    <col min="5383" max="5383" width="10.7265625" style="134" customWidth="1"/>
    <col min="5384" max="5384" width="5" style="134" customWidth="1"/>
    <col min="5385" max="5386" width="8.81640625" style="134"/>
    <col min="5387" max="5387" width="11.7265625" style="134" customWidth="1"/>
    <col min="5388" max="5388" width="5.1796875" style="134" customWidth="1"/>
    <col min="5389" max="5390" width="8.81640625" style="134"/>
    <col min="5391" max="5391" width="9.7265625" style="134" customWidth="1"/>
    <col min="5392" max="5392" width="4.7265625" style="134" customWidth="1"/>
    <col min="5393" max="5393" width="9.453125" style="134" bestFit="1" customWidth="1"/>
    <col min="5394" max="5394" width="8.81640625" style="134"/>
    <col min="5395" max="5395" width="9.81640625" style="134" customWidth="1"/>
    <col min="5396" max="5631" width="8.81640625" style="134"/>
    <col min="5632" max="5632" width="2.1796875" style="134" customWidth="1"/>
    <col min="5633" max="5633" width="16.7265625" style="134" customWidth="1"/>
    <col min="5634" max="5634" width="9" style="134" customWidth="1"/>
    <col min="5635" max="5635" width="84.26953125" style="134" bestFit="1" customWidth="1"/>
    <col min="5636" max="5636" width="2.453125" style="134" customWidth="1"/>
    <col min="5637" max="5638" width="8.81640625" style="134"/>
    <col min="5639" max="5639" width="10.7265625" style="134" customWidth="1"/>
    <col min="5640" max="5640" width="5" style="134" customWidth="1"/>
    <col min="5641" max="5642" width="8.81640625" style="134"/>
    <col min="5643" max="5643" width="11.7265625" style="134" customWidth="1"/>
    <col min="5644" max="5644" width="5.1796875" style="134" customWidth="1"/>
    <col min="5645" max="5646" width="8.81640625" style="134"/>
    <col min="5647" max="5647" width="9.7265625" style="134" customWidth="1"/>
    <col min="5648" max="5648" width="4.7265625" style="134" customWidth="1"/>
    <col min="5649" max="5649" width="9.453125" style="134" bestFit="1" customWidth="1"/>
    <col min="5650" max="5650" width="8.81640625" style="134"/>
    <col min="5651" max="5651" width="9.81640625" style="134" customWidth="1"/>
    <col min="5652" max="5887" width="8.81640625" style="134"/>
    <col min="5888" max="5888" width="2.1796875" style="134" customWidth="1"/>
    <col min="5889" max="5889" width="16.7265625" style="134" customWidth="1"/>
    <col min="5890" max="5890" width="9" style="134" customWidth="1"/>
    <col min="5891" max="5891" width="84.26953125" style="134" bestFit="1" customWidth="1"/>
    <col min="5892" max="5892" width="2.453125" style="134" customWidth="1"/>
    <col min="5893" max="5894" width="8.81640625" style="134"/>
    <col min="5895" max="5895" width="10.7265625" style="134" customWidth="1"/>
    <col min="5896" max="5896" width="5" style="134" customWidth="1"/>
    <col min="5897" max="5898" width="8.81640625" style="134"/>
    <col min="5899" max="5899" width="11.7265625" style="134" customWidth="1"/>
    <col min="5900" max="5900" width="5.1796875" style="134" customWidth="1"/>
    <col min="5901" max="5902" width="8.81640625" style="134"/>
    <col min="5903" max="5903" width="9.7265625" style="134" customWidth="1"/>
    <col min="5904" max="5904" width="4.7265625" style="134" customWidth="1"/>
    <col min="5905" max="5905" width="9.453125" style="134" bestFit="1" customWidth="1"/>
    <col min="5906" max="5906" width="8.81640625" style="134"/>
    <col min="5907" max="5907" width="9.81640625" style="134" customWidth="1"/>
    <col min="5908" max="6143" width="8.81640625" style="134"/>
    <col min="6144" max="6144" width="2.1796875" style="134" customWidth="1"/>
    <col min="6145" max="6145" width="16.7265625" style="134" customWidth="1"/>
    <col min="6146" max="6146" width="9" style="134" customWidth="1"/>
    <col min="6147" max="6147" width="84.26953125" style="134" bestFit="1" customWidth="1"/>
    <col min="6148" max="6148" width="2.453125" style="134" customWidth="1"/>
    <col min="6149" max="6150" width="8.81640625" style="134"/>
    <col min="6151" max="6151" width="10.7265625" style="134" customWidth="1"/>
    <col min="6152" max="6152" width="5" style="134" customWidth="1"/>
    <col min="6153" max="6154" width="8.81640625" style="134"/>
    <col min="6155" max="6155" width="11.7265625" style="134" customWidth="1"/>
    <col min="6156" max="6156" width="5.1796875" style="134" customWidth="1"/>
    <col min="6157" max="6158" width="8.81640625" style="134"/>
    <col min="6159" max="6159" width="9.7265625" style="134" customWidth="1"/>
    <col min="6160" max="6160" width="4.7265625" style="134" customWidth="1"/>
    <col min="6161" max="6161" width="9.453125" style="134" bestFit="1" customWidth="1"/>
    <col min="6162" max="6162" width="8.81640625" style="134"/>
    <col min="6163" max="6163" width="9.81640625" style="134" customWidth="1"/>
    <col min="6164" max="6399" width="8.81640625" style="134"/>
    <col min="6400" max="6400" width="2.1796875" style="134" customWidth="1"/>
    <col min="6401" max="6401" width="16.7265625" style="134" customWidth="1"/>
    <col min="6402" max="6402" width="9" style="134" customWidth="1"/>
    <col min="6403" max="6403" width="84.26953125" style="134" bestFit="1" customWidth="1"/>
    <col min="6404" max="6404" width="2.453125" style="134" customWidth="1"/>
    <col min="6405" max="6406" width="8.81640625" style="134"/>
    <col min="6407" max="6407" width="10.7265625" style="134" customWidth="1"/>
    <col min="6408" max="6408" width="5" style="134" customWidth="1"/>
    <col min="6409" max="6410" width="8.81640625" style="134"/>
    <col min="6411" max="6411" width="11.7265625" style="134" customWidth="1"/>
    <col min="6412" max="6412" width="5.1796875" style="134" customWidth="1"/>
    <col min="6413" max="6414" width="8.81640625" style="134"/>
    <col min="6415" max="6415" width="9.7265625" style="134" customWidth="1"/>
    <col min="6416" max="6416" width="4.7265625" style="134" customWidth="1"/>
    <col min="6417" max="6417" width="9.453125" style="134" bestFit="1" customWidth="1"/>
    <col min="6418" max="6418" width="8.81640625" style="134"/>
    <col min="6419" max="6419" width="9.81640625" style="134" customWidth="1"/>
    <col min="6420" max="6655" width="8.81640625" style="134"/>
    <col min="6656" max="6656" width="2.1796875" style="134" customWidth="1"/>
    <col min="6657" max="6657" width="16.7265625" style="134" customWidth="1"/>
    <col min="6658" max="6658" width="9" style="134" customWidth="1"/>
    <col min="6659" max="6659" width="84.26953125" style="134" bestFit="1" customWidth="1"/>
    <col min="6660" max="6660" width="2.453125" style="134" customWidth="1"/>
    <col min="6661" max="6662" width="8.81640625" style="134"/>
    <col min="6663" max="6663" width="10.7265625" style="134" customWidth="1"/>
    <col min="6664" max="6664" width="5" style="134" customWidth="1"/>
    <col min="6665" max="6666" width="8.81640625" style="134"/>
    <col min="6667" max="6667" width="11.7265625" style="134" customWidth="1"/>
    <col min="6668" max="6668" width="5.1796875" style="134" customWidth="1"/>
    <col min="6669" max="6670" width="8.81640625" style="134"/>
    <col min="6671" max="6671" width="9.7265625" style="134" customWidth="1"/>
    <col min="6672" max="6672" width="4.7265625" style="134" customWidth="1"/>
    <col min="6673" max="6673" width="9.453125" style="134" bestFit="1" customWidth="1"/>
    <col min="6674" max="6674" width="8.81640625" style="134"/>
    <col min="6675" max="6675" width="9.81640625" style="134" customWidth="1"/>
    <col min="6676" max="6911" width="8.81640625" style="134"/>
    <col min="6912" max="6912" width="2.1796875" style="134" customWidth="1"/>
    <col min="6913" max="6913" width="16.7265625" style="134" customWidth="1"/>
    <col min="6914" max="6914" width="9" style="134" customWidth="1"/>
    <col min="6915" max="6915" width="84.26953125" style="134" bestFit="1" customWidth="1"/>
    <col min="6916" max="6916" width="2.453125" style="134" customWidth="1"/>
    <col min="6917" max="6918" width="8.81640625" style="134"/>
    <col min="6919" max="6919" width="10.7265625" style="134" customWidth="1"/>
    <col min="6920" max="6920" width="5" style="134" customWidth="1"/>
    <col min="6921" max="6922" width="8.81640625" style="134"/>
    <col min="6923" max="6923" width="11.7265625" style="134" customWidth="1"/>
    <col min="6924" max="6924" width="5.1796875" style="134" customWidth="1"/>
    <col min="6925" max="6926" width="8.81640625" style="134"/>
    <col min="6927" max="6927" width="9.7265625" style="134" customWidth="1"/>
    <col min="6928" max="6928" width="4.7265625" style="134" customWidth="1"/>
    <col min="6929" max="6929" width="9.453125" style="134" bestFit="1" customWidth="1"/>
    <col min="6930" max="6930" width="8.81640625" style="134"/>
    <col min="6931" max="6931" width="9.81640625" style="134" customWidth="1"/>
    <col min="6932" max="7167" width="8.81640625" style="134"/>
    <col min="7168" max="7168" width="2.1796875" style="134" customWidth="1"/>
    <col min="7169" max="7169" width="16.7265625" style="134" customWidth="1"/>
    <col min="7170" max="7170" width="9" style="134" customWidth="1"/>
    <col min="7171" max="7171" width="84.26953125" style="134" bestFit="1" customWidth="1"/>
    <col min="7172" max="7172" width="2.453125" style="134" customWidth="1"/>
    <col min="7173" max="7174" width="8.81640625" style="134"/>
    <col min="7175" max="7175" width="10.7265625" style="134" customWidth="1"/>
    <col min="7176" max="7176" width="5" style="134" customWidth="1"/>
    <col min="7177" max="7178" width="8.81640625" style="134"/>
    <col min="7179" max="7179" width="11.7265625" style="134" customWidth="1"/>
    <col min="7180" max="7180" width="5.1796875" style="134" customWidth="1"/>
    <col min="7181" max="7182" width="8.81640625" style="134"/>
    <col min="7183" max="7183" width="9.7265625" style="134" customWidth="1"/>
    <col min="7184" max="7184" width="4.7265625" style="134" customWidth="1"/>
    <col min="7185" max="7185" width="9.453125" style="134" bestFit="1" customWidth="1"/>
    <col min="7186" max="7186" width="8.81640625" style="134"/>
    <col min="7187" max="7187" width="9.81640625" style="134" customWidth="1"/>
    <col min="7188" max="7423" width="8.81640625" style="134"/>
    <col min="7424" max="7424" width="2.1796875" style="134" customWidth="1"/>
    <col min="7425" max="7425" width="16.7265625" style="134" customWidth="1"/>
    <col min="7426" max="7426" width="9" style="134" customWidth="1"/>
    <col min="7427" max="7427" width="84.26953125" style="134" bestFit="1" customWidth="1"/>
    <col min="7428" max="7428" width="2.453125" style="134" customWidth="1"/>
    <col min="7429" max="7430" width="8.81640625" style="134"/>
    <col min="7431" max="7431" width="10.7265625" style="134" customWidth="1"/>
    <col min="7432" max="7432" width="5" style="134" customWidth="1"/>
    <col min="7433" max="7434" width="8.81640625" style="134"/>
    <col min="7435" max="7435" width="11.7265625" style="134" customWidth="1"/>
    <col min="7436" max="7436" width="5.1796875" style="134" customWidth="1"/>
    <col min="7437" max="7438" width="8.81640625" style="134"/>
    <col min="7439" max="7439" width="9.7265625" style="134" customWidth="1"/>
    <col min="7440" max="7440" width="4.7265625" style="134" customWidth="1"/>
    <col min="7441" max="7441" width="9.453125" style="134" bestFit="1" customWidth="1"/>
    <col min="7442" max="7442" width="8.81640625" style="134"/>
    <col min="7443" max="7443" width="9.81640625" style="134" customWidth="1"/>
    <col min="7444" max="7679" width="8.81640625" style="134"/>
    <col min="7680" max="7680" width="2.1796875" style="134" customWidth="1"/>
    <col min="7681" max="7681" width="16.7265625" style="134" customWidth="1"/>
    <col min="7682" max="7682" width="9" style="134" customWidth="1"/>
    <col min="7683" max="7683" width="84.26953125" style="134" bestFit="1" customWidth="1"/>
    <col min="7684" max="7684" width="2.453125" style="134" customWidth="1"/>
    <col min="7685" max="7686" width="8.81640625" style="134"/>
    <col min="7687" max="7687" width="10.7265625" style="134" customWidth="1"/>
    <col min="7688" max="7688" width="5" style="134" customWidth="1"/>
    <col min="7689" max="7690" width="8.81640625" style="134"/>
    <col min="7691" max="7691" width="11.7265625" style="134" customWidth="1"/>
    <col min="7692" max="7692" width="5.1796875" style="134" customWidth="1"/>
    <col min="7693" max="7694" width="8.81640625" style="134"/>
    <col min="7695" max="7695" width="9.7265625" style="134" customWidth="1"/>
    <col min="7696" max="7696" width="4.7265625" style="134" customWidth="1"/>
    <col min="7697" max="7697" width="9.453125" style="134" bestFit="1" customWidth="1"/>
    <col min="7698" max="7698" width="8.81640625" style="134"/>
    <col min="7699" max="7699" width="9.81640625" style="134" customWidth="1"/>
    <col min="7700" max="7935" width="8.81640625" style="134"/>
    <col min="7936" max="7936" width="2.1796875" style="134" customWidth="1"/>
    <col min="7937" max="7937" width="16.7265625" style="134" customWidth="1"/>
    <col min="7938" max="7938" width="9" style="134" customWidth="1"/>
    <col min="7939" max="7939" width="84.26953125" style="134" bestFit="1" customWidth="1"/>
    <col min="7940" max="7940" width="2.453125" style="134" customWidth="1"/>
    <col min="7941" max="7942" width="8.81640625" style="134"/>
    <col min="7943" max="7943" width="10.7265625" style="134" customWidth="1"/>
    <col min="7944" max="7944" width="5" style="134" customWidth="1"/>
    <col min="7945" max="7946" width="8.81640625" style="134"/>
    <col min="7947" max="7947" width="11.7265625" style="134" customWidth="1"/>
    <col min="7948" max="7948" width="5.1796875" style="134" customWidth="1"/>
    <col min="7949" max="7950" width="8.81640625" style="134"/>
    <col min="7951" max="7951" width="9.7265625" style="134" customWidth="1"/>
    <col min="7952" max="7952" width="4.7265625" style="134" customWidth="1"/>
    <col min="7953" max="7953" width="9.453125" style="134" bestFit="1" customWidth="1"/>
    <col min="7954" max="7954" width="8.81640625" style="134"/>
    <col min="7955" max="7955" width="9.81640625" style="134" customWidth="1"/>
    <col min="7956" max="8191" width="8.81640625" style="134"/>
    <col min="8192" max="8192" width="2.1796875" style="134" customWidth="1"/>
    <col min="8193" max="8193" width="16.7265625" style="134" customWidth="1"/>
    <col min="8194" max="8194" width="9" style="134" customWidth="1"/>
    <col min="8195" max="8195" width="84.26953125" style="134" bestFit="1" customWidth="1"/>
    <col min="8196" max="8196" width="2.453125" style="134" customWidth="1"/>
    <col min="8197" max="8198" width="8.81640625" style="134"/>
    <col min="8199" max="8199" width="10.7265625" style="134" customWidth="1"/>
    <col min="8200" max="8200" width="5" style="134" customWidth="1"/>
    <col min="8201" max="8202" width="8.81640625" style="134"/>
    <col min="8203" max="8203" width="11.7265625" style="134" customWidth="1"/>
    <col min="8204" max="8204" width="5.1796875" style="134" customWidth="1"/>
    <col min="8205" max="8206" width="8.81640625" style="134"/>
    <col min="8207" max="8207" width="9.7265625" style="134" customWidth="1"/>
    <col min="8208" max="8208" width="4.7265625" style="134" customWidth="1"/>
    <col min="8209" max="8209" width="9.453125" style="134" bestFit="1" customWidth="1"/>
    <col min="8210" max="8210" width="8.81640625" style="134"/>
    <col min="8211" max="8211" width="9.81640625" style="134" customWidth="1"/>
    <col min="8212" max="8447" width="8.81640625" style="134"/>
    <col min="8448" max="8448" width="2.1796875" style="134" customWidth="1"/>
    <col min="8449" max="8449" width="16.7265625" style="134" customWidth="1"/>
    <col min="8450" max="8450" width="9" style="134" customWidth="1"/>
    <col min="8451" max="8451" width="84.26953125" style="134" bestFit="1" customWidth="1"/>
    <col min="8452" max="8452" width="2.453125" style="134" customWidth="1"/>
    <col min="8453" max="8454" width="8.81640625" style="134"/>
    <col min="8455" max="8455" width="10.7265625" style="134" customWidth="1"/>
    <col min="8456" max="8456" width="5" style="134" customWidth="1"/>
    <col min="8457" max="8458" width="8.81640625" style="134"/>
    <col min="8459" max="8459" width="11.7265625" style="134" customWidth="1"/>
    <col min="8460" max="8460" width="5.1796875" style="134" customWidth="1"/>
    <col min="8461" max="8462" width="8.81640625" style="134"/>
    <col min="8463" max="8463" width="9.7265625" style="134" customWidth="1"/>
    <col min="8464" max="8464" width="4.7265625" style="134" customWidth="1"/>
    <col min="8465" max="8465" width="9.453125" style="134" bestFit="1" customWidth="1"/>
    <col min="8466" max="8466" width="8.81640625" style="134"/>
    <col min="8467" max="8467" width="9.81640625" style="134" customWidth="1"/>
    <col min="8468" max="8703" width="8.81640625" style="134"/>
    <col min="8704" max="8704" width="2.1796875" style="134" customWidth="1"/>
    <col min="8705" max="8705" width="16.7265625" style="134" customWidth="1"/>
    <col min="8706" max="8706" width="9" style="134" customWidth="1"/>
    <col min="8707" max="8707" width="84.26953125" style="134" bestFit="1" customWidth="1"/>
    <col min="8708" max="8708" width="2.453125" style="134" customWidth="1"/>
    <col min="8709" max="8710" width="8.81640625" style="134"/>
    <col min="8711" max="8711" width="10.7265625" style="134" customWidth="1"/>
    <col min="8712" max="8712" width="5" style="134" customWidth="1"/>
    <col min="8713" max="8714" width="8.81640625" style="134"/>
    <col min="8715" max="8715" width="11.7265625" style="134" customWidth="1"/>
    <col min="8716" max="8716" width="5.1796875" style="134" customWidth="1"/>
    <col min="8717" max="8718" width="8.81640625" style="134"/>
    <col min="8719" max="8719" width="9.7265625" style="134" customWidth="1"/>
    <col min="8720" max="8720" width="4.7265625" style="134" customWidth="1"/>
    <col min="8721" max="8721" width="9.453125" style="134" bestFit="1" customWidth="1"/>
    <col min="8722" max="8722" width="8.81640625" style="134"/>
    <col min="8723" max="8723" width="9.81640625" style="134" customWidth="1"/>
    <col min="8724" max="8959" width="8.81640625" style="134"/>
    <col min="8960" max="8960" width="2.1796875" style="134" customWidth="1"/>
    <col min="8961" max="8961" width="16.7265625" style="134" customWidth="1"/>
    <col min="8962" max="8962" width="9" style="134" customWidth="1"/>
    <col min="8963" max="8963" width="84.26953125" style="134" bestFit="1" customWidth="1"/>
    <col min="8964" max="8964" width="2.453125" style="134" customWidth="1"/>
    <col min="8965" max="8966" width="8.81640625" style="134"/>
    <col min="8967" max="8967" width="10.7265625" style="134" customWidth="1"/>
    <col min="8968" max="8968" width="5" style="134" customWidth="1"/>
    <col min="8969" max="8970" width="8.81640625" style="134"/>
    <col min="8971" max="8971" width="11.7265625" style="134" customWidth="1"/>
    <col min="8972" max="8972" width="5.1796875" style="134" customWidth="1"/>
    <col min="8973" max="8974" width="8.81640625" style="134"/>
    <col min="8975" max="8975" width="9.7265625" style="134" customWidth="1"/>
    <col min="8976" max="8976" width="4.7265625" style="134" customWidth="1"/>
    <col min="8977" max="8977" width="9.453125" style="134" bestFit="1" customWidth="1"/>
    <col min="8978" max="8978" width="8.81640625" style="134"/>
    <col min="8979" max="8979" width="9.81640625" style="134" customWidth="1"/>
    <col min="8980" max="9215" width="8.81640625" style="134"/>
    <col min="9216" max="9216" width="2.1796875" style="134" customWidth="1"/>
    <col min="9217" max="9217" width="16.7265625" style="134" customWidth="1"/>
    <col min="9218" max="9218" width="9" style="134" customWidth="1"/>
    <col min="9219" max="9219" width="84.26953125" style="134" bestFit="1" customWidth="1"/>
    <col min="9220" max="9220" width="2.453125" style="134" customWidth="1"/>
    <col min="9221" max="9222" width="8.81640625" style="134"/>
    <col min="9223" max="9223" width="10.7265625" style="134" customWidth="1"/>
    <col min="9224" max="9224" width="5" style="134" customWidth="1"/>
    <col min="9225" max="9226" width="8.81640625" style="134"/>
    <col min="9227" max="9227" width="11.7265625" style="134" customWidth="1"/>
    <col min="9228" max="9228" width="5.1796875" style="134" customWidth="1"/>
    <col min="9229" max="9230" width="8.81640625" style="134"/>
    <col min="9231" max="9231" width="9.7265625" style="134" customWidth="1"/>
    <col min="9232" max="9232" width="4.7265625" style="134" customWidth="1"/>
    <col min="9233" max="9233" width="9.453125" style="134" bestFit="1" customWidth="1"/>
    <col min="9234" max="9234" width="8.81640625" style="134"/>
    <col min="9235" max="9235" width="9.81640625" style="134" customWidth="1"/>
    <col min="9236" max="9471" width="8.81640625" style="134"/>
    <col min="9472" max="9472" width="2.1796875" style="134" customWidth="1"/>
    <col min="9473" max="9473" width="16.7265625" style="134" customWidth="1"/>
    <col min="9474" max="9474" width="9" style="134" customWidth="1"/>
    <col min="9475" max="9475" width="84.26953125" style="134" bestFit="1" customWidth="1"/>
    <col min="9476" max="9476" width="2.453125" style="134" customWidth="1"/>
    <col min="9477" max="9478" width="8.81640625" style="134"/>
    <col min="9479" max="9479" width="10.7265625" style="134" customWidth="1"/>
    <col min="9480" max="9480" width="5" style="134" customWidth="1"/>
    <col min="9481" max="9482" width="8.81640625" style="134"/>
    <col min="9483" max="9483" width="11.7265625" style="134" customWidth="1"/>
    <col min="9484" max="9484" width="5.1796875" style="134" customWidth="1"/>
    <col min="9485" max="9486" width="8.81640625" style="134"/>
    <col min="9487" max="9487" width="9.7265625" style="134" customWidth="1"/>
    <col min="9488" max="9488" width="4.7265625" style="134" customWidth="1"/>
    <col min="9489" max="9489" width="9.453125" style="134" bestFit="1" customWidth="1"/>
    <col min="9490" max="9490" width="8.81640625" style="134"/>
    <col min="9491" max="9491" width="9.81640625" style="134" customWidth="1"/>
    <col min="9492" max="9727" width="8.81640625" style="134"/>
    <col min="9728" max="9728" width="2.1796875" style="134" customWidth="1"/>
    <col min="9729" max="9729" width="16.7265625" style="134" customWidth="1"/>
    <col min="9730" max="9730" width="9" style="134" customWidth="1"/>
    <col min="9731" max="9731" width="84.26953125" style="134" bestFit="1" customWidth="1"/>
    <col min="9732" max="9732" width="2.453125" style="134" customWidth="1"/>
    <col min="9733" max="9734" width="8.81640625" style="134"/>
    <col min="9735" max="9735" width="10.7265625" style="134" customWidth="1"/>
    <col min="9736" max="9736" width="5" style="134" customWidth="1"/>
    <col min="9737" max="9738" width="8.81640625" style="134"/>
    <col min="9739" max="9739" width="11.7265625" style="134" customWidth="1"/>
    <col min="9740" max="9740" width="5.1796875" style="134" customWidth="1"/>
    <col min="9741" max="9742" width="8.81640625" style="134"/>
    <col min="9743" max="9743" width="9.7265625" style="134" customWidth="1"/>
    <col min="9744" max="9744" width="4.7265625" style="134" customWidth="1"/>
    <col min="9745" max="9745" width="9.453125" style="134" bestFit="1" customWidth="1"/>
    <col min="9746" max="9746" width="8.81640625" style="134"/>
    <col min="9747" max="9747" width="9.81640625" style="134" customWidth="1"/>
    <col min="9748" max="9983" width="8.81640625" style="134"/>
    <col min="9984" max="9984" width="2.1796875" style="134" customWidth="1"/>
    <col min="9985" max="9985" width="16.7265625" style="134" customWidth="1"/>
    <col min="9986" max="9986" width="9" style="134" customWidth="1"/>
    <col min="9987" max="9987" width="84.26953125" style="134" bestFit="1" customWidth="1"/>
    <col min="9988" max="9988" width="2.453125" style="134" customWidth="1"/>
    <col min="9989" max="9990" width="8.81640625" style="134"/>
    <col min="9991" max="9991" width="10.7265625" style="134" customWidth="1"/>
    <col min="9992" max="9992" width="5" style="134" customWidth="1"/>
    <col min="9993" max="9994" width="8.81640625" style="134"/>
    <col min="9995" max="9995" width="11.7265625" style="134" customWidth="1"/>
    <col min="9996" max="9996" width="5.1796875" style="134" customWidth="1"/>
    <col min="9997" max="9998" width="8.81640625" style="134"/>
    <col min="9999" max="9999" width="9.7265625" style="134" customWidth="1"/>
    <col min="10000" max="10000" width="4.7265625" style="134" customWidth="1"/>
    <col min="10001" max="10001" width="9.453125" style="134" bestFit="1" customWidth="1"/>
    <col min="10002" max="10002" width="8.81640625" style="134"/>
    <col min="10003" max="10003" width="9.81640625" style="134" customWidth="1"/>
    <col min="10004" max="10239" width="8.81640625" style="134"/>
    <col min="10240" max="10240" width="2.1796875" style="134" customWidth="1"/>
    <col min="10241" max="10241" width="16.7265625" style="134" customWidth="1"/>
    <col min="10242" max="10242" width="9" style="134" customWidth="1"/>
    <col min="10243" max="10243" width="84.26953125" style="134" bestFit="1" customWidth="1"/>
    <col min="10244" max="10244" width="2.453125" style="134" customWidth="1"/>
    <col min="10245" max="10246" width="8.81640625" style="134"/>
    <col min="10247" max="10247" width="10.7265625" style="134" customWidth="1"/>
    <col min="10248" max="10248" width="5" style="134" customWidth="1"/>
    <col min="10249" max="10250" width="8.81640625" style="134"/>
    <col min="10251" max="10251" width="11.7265625" style="134" customWidth="1"/>
    <col min="10252" max="10252" width="5.1796875" style="134" customWidth="1"/>
    <col min="10253" max="10254" width="8.81640625" style="134"/>
    <col min="10255" max="10255" width="9.7265625" style="134" customWidth="1"/>
    <col min="10256" max="10256" width="4.7265625" style="134" customWidth="1"/>
    <col min="10257" max="10257" width="9.453125" style="134" bestFit="1" customWidth="1"/>
    <col min="10258" max="10258" width="8.81640625" style="134"/>
    <col min="10259" max="10259" width="9.81640625" style="134" customWidth="1"/>
    <col min="10260" max="10495" width="8.81640625" style="134"/>
    <col min="10496" max="10496" width="2.1796875" style="134" customWidth="1"/>
    <col min="10497" max="10497" width="16.7265625" style="134" customWidth="1"/>
    <col min="10498" max="10498" width="9" style="134" customWidth="1"/>
    <col min="10499" max="10499" width="84.26953125" style="134" bestFit="1" customWidth="1"/>
    <col min="10500" max="10500" width="2.453125" style="134" customWidth="1"/>
    <col min="10501" max="10502" width="8.81640625" style="134"/>
    <col min="10503" max="10503" width="10.7265625" style="134" customWidth="1"/>
    <col min="10504" max="10504" width="5" style="134" customWidth="1"/>
    <col min="10505" max="10506" width="8.81640625" style="134"/>
    <col min="10507" max="10507" width="11.7265625" style="134" customWidth="1"/>
    <col min="10508" max="10508" width="5.1796875" style="134" customWidth="1"/>
    <col min="10509" max="10510" width="8.81640625" style="134"/>
    <col min="10511" max="10511" width="9.7265625" style="134" customWidth="1"/>
    <col min="10512" max="10512" width="4.7265625" style="134" customWidth="1"/>
    <col min="10513" max="10513" width="9.453125" style="134" bestFit="1" customWidth="1"/>
    <col min="10514" max="10514" width="8.81640625" style="134"/>
    <col min="10515" max="10515" width="9.81640625" style="134" customWidth="1"/>
    <col min="10516" max="10751" width="8.81640625" style="134"/>
    <col min="10752" max="10752" width="2.1796875" style="134" customWidth="1"/>
    <col min="10753" max="10753" width="16.7265625" style="134" customWidth="1"/>
    <col min="10754" max="10754" width="9" style="134" customWidth="1"/>
    <col min="10755" max="10755" width="84.26953125" style="134" bestFit="1" customWidth="1"/>
    <col min="10756" max="10756" width="2.453125" style="134" customWidth="1"/>
    <col min="10757" max="10758" width="8.81640625" style="134"/>
    <col min="10759" max="10759" width="10.7265625" style="134" customWidth="1"/>
    <col min="10760" max="10760" width="5" style="134" customWidth="1"/>
    <col min="10761" max="10762" width="8.81640625" style="134"/>
    <col min="10763" max="10763" width="11.7265625" style="134" customWidth="1"/>
    <col min="10764" max="10764" width="5.1796875" style="134" customWidth="1"/>
    <col min="10765" max="10766" width="8.81640625" style="134"/>
    <col min="10767" max="10767" width="9.7265625" style="134" customWidth="1"/>
    <col min="10768" max="10768" width="4.7265625" style="134" customWidth="1"/>
    <col min="10769" max="10769" width="9.453125" style="134" bestFit="1" customWidth="1"/>
    <col min="10770" max="10770" width="8.81640625" style="134"/>
    <col min="10771" max="10771" width="9.81640625" style="134" customWidth="1"/>
    <col min="10772" max="11007" width="8.81640625" style="134"/>
    <col min="11008" max="11008" width="2.1796875" style="134" customWidth="1"/>
    <col min="11009" max="11009" width="16.7265625" style="134" customWidth="1"/>
    <col min="11010" max="11010" width="9" style="134" customWidth="1"/>
    <col min="11011" max="11011" width="84.26953125" style="134" bestFit="1" customWidth="1"/>
    <col min="11012" max="11012" width="2.453125" style="134" customWidth="1"/>
    <col min="11013" max="11014" width="8.81640625" style="134"/>
    <col min="11015" max="11015" width="10.7265625" style="134" customWidth="1"/>
    <col min="11016" max="11016" width="5" style="134" customWidth="1"/>
    <col min="11017" max="11018" width="8.81640625" style="134"/>
    <col min="11019" max="11019" width="11.7265625" style="134" customWidth="1"/>
    <col min="11020" max="11020" width="5.1796875" style="134" customWidth="1"/>
    <col min="11021" max="11022" width="8.81640625" style="134"/>
    <col min="11023" max="11023" width="9.7265625" style="134" customWidth="1"/>
    <col min="11024" max="11024" width="4.7265625" style="134" customWidth="1"/>
    <col min="11025" max="11025" width="9.453125" style="134" bestFit="1" customWidth="1"/>
    <col min="11026" max="11026" width="8.81640625" style="134"/>
    <col min="11027" max="11027" width="9.81640625" style="134" customWidth="1"/>
    <col min="11028" max="11263" width="8.81640625" style="134"/>
    <col min="11264" max="11264" width="2.1796875" style="134" customWidth="1"/>
    <col min="11265" max="11265" width="16.7265625" style="134" customWidth="1"/>
    <col min="11266" max="11266" width="9" style="134" customWidth="1"/>
    <col min="11267" max="11267" width="84.26953125" style="134" bestFit="1" customWidth="1"/>
    <col min="11268" max="11268" width="2.453125" style="134" customWidth="1"/>
    <col min="11269" max="11270" width="8.81640625" style="134"/>
    <col min="11271" max="11271" width="10.7265625" style="134" customWidth="1"/>
    <col min="11272" max="11272" width="5" style="134" customWidth="1"/>
    <col min="11273" max="11274" width="8.81640625" style="134"/>
    <col min="11275" max="11275" width="11.7265625" style="134" customWidth="1"/>
    <col min="11276" max="11276" width="5.1796875" style="134" customWidth="1"/>
    <col min="11277" max="11278" width="8.81640625" style="134"/>
    <col min="11279" max="11279" width="9.7265625" style="134" customWidth="1"/>
    <col min="11280" max="11280" width="4.7265625" style="134" customWidth="1"/>
    <col min="11281" max="11281" width="9.453125" style="134" bestFit="1" customWidth="1"/>
    <col min="11282" max="11282" width="8.81640625" style="134"/>
    <col min="11283" max="11283" width="9.81640625" style="134" customWidth="1"/>
    <col min="11284" max="11519" width="8.81640625" style="134"/>
    <col min="11520" max="11520" width="2.1796875" style="134" customWidth="1"/>
    <col min="11521" max="11521" width="16.7265625" style="134" customWidth="1"/>
    <col min="11522" max="11522" width="9" style="134" customWidth="1"/>
    <col min="11523" max="11523" width="84.26953125" style="134" bestFit="1" customWidth="1"/>
    <col min="11524" max="11524" width="2.453125" style="134" customWidth="1"/>
    <col min="11525" max="11526" width="8.81640625" style="134"/>
    <col min="11527" max="11527" width="10.7265625" style="134" customWidth="1"/>
    <col min="11528" max="11528" width="5" style="134" customWidth="1"/>
    <col min="11529" max="11530" width="8.81640625" style="134"/>
    <col min="11531" max="11531" width="11.7265625" style="134" customWidth="1"/>
    <col min="11532" max="11532" width="5.1796875" style="134" customWidth="1"/>
    <col min="11533" max="11534" width="8.81640625" style="134"/>
    <col min="11535" max="11535" width="9.7265625" style="134" customWidth="1"/>
    <col min="11536" max="11536" width="4.7265625" style="134" customWidth="1"/>
    <col min="11537" max="11537" width="9.453125" style="134" bestFit="1" customWidth="1"/>
    <col min="11538" max="11538" width="8.81640625" style="134"/>
    <col min="11539" max="11539" width="9.81640625" style="134" customWidth="1"/>
    <col min="11540" max="11775" width="8.81640625" style="134"/>
    <col min="11776" max="11776" width="2.1796875" style="134" customWidth="1"/>
    <col min="11777" max="11777" width="16.7265625" style="134" customWidth="1"/>
    <col min="11778" max="11778" width="9" style="134" customWidth="1"/>
    <col min="11779" max="11779" width="84.26953125" style="134" bestFit="1" customWidth="1"/>
    <col min="11780" max="11780" width="2.453125" style="134" customWidth="1"/>
    <col min="11781" max="11782" width="8.81640625" style="134"/>
    <col min="11783" max="11783" width="10.7265625" style="134" customWidth="1"/>
    <col min="11784" max="11784" width="5" style="134" customWidth="1"/>
    <col min="11785" max="11786" width="8.81640625" style="134"/>
    <col min="11787" max="11787" width="11.7265625" style="134" customWidth="1"/>
    <col min="11788" max="11788" width="5.1796875" style="134" customWidth="1"/>
    <col min="11789" max="11790" width="8.81640625" style="134"/>
    <col min="11791" max="11791" width="9.7265625" style="134" customWidth="1"/>
    <col min="11792" max="11792" width="4.7265625" style="134" customWidth="1"/>
    <col min="11793" max="11793" width="9.453125" style="134" bestFit="1" customWidth="1"/>
    <col min="11794" max="11794" width="8.81640625" style="134"/>
    <col min="11795" max="11795" width="9.81640625" style="134" customWidth="1"/>
    <col min="11796" max="12031" width="8.81640625" style="134"/>
    <col min="12032" max="12032" width="2.1796875" style="134" customWidth="1"/>
    <col min="12033" max="12033" width="16.7265625" style="134" customWidth="1"/>
    <col min="12034" max="12034" width="9" style="134" customWidth="1"/>
    <col min="12035" max="12035" width="84.26953125" style="134" bestFit="1" customWidth="1"/>
    <col min="12036" max="12036" width="2.453125" style="134" customWidth="1"/>
    <col min="12037" max="12038" width="8.81640625" style="134"/>
    <col min="12039" max="12039" width="10.7265625" style="134" customWidth="1"/>
    <col min="12040" max="12040" width="5" style="134" customWidth="1"/>
    <col min="12041" max="12042" width="8.81640625" style="134"/>
    <col min="12043" max="12043" width="11.7265625" style="134" customWidth="1"/>
    <col min="12044" max="12044" width="5.1796875" style="134" customWidth="1"/>
    <col min="12045" max="12046" width="8.81640625" style="134"/>
    <col min="12047" max="12047" width="9.7265625" style="134" customWidth="1"/>
    <col min="12048" max="12048" width="4.7265625" style="134" customWidth="1"/>
    <col min="12049" max="12049" width="9.453125" style="134" bestFit="1" customWidth="1"/>
    <col min="12050" max="12050" width="8.81640625" style="134"/>
    <col min="12051" max="12051" width="9.81640625" style="134" customWidth="1"/>
    <col min="12052" max="12287" width="8.81640625" style="134"/>
    <col min="12288" max="12288" width="2.1796875" style="134" customWidth="1"/>
    <col min="12289" max="12289" width="16.7265625" style="134" customWidth="1"/>
    <col min="12290" max="12290" width="9" style="134" customWidth="1"/>
    <col min="12291" max="12291" width="84.26953125" style="134" bestFit="1" customWidth="1"/>
    <col min="12292" max="12292" width="2.453125" style="134" customWidth="1"/>
    <col min="12293" max="12294" width="8.81640625" style="134"/>
    <col min="12295" max="12295" width="10.7265625" style="134" customWidth="1"/>
    <col min="12296" max="12296" width="5" style="134" customWidth="1"/>
    <col min="12297" max="12298" width="8.81640625" style="134"/>
    <col min="12299" max="12299" width="11.7265625" style="134" customWidth="1"/>
    <col min="12300" max="12300" width="5.1796875" style="134" customWidth="1"/>
    <col min="12301" max="12302" width="8.81640625" style="134"/>
    <col min="12303" max="12303" width="9.7265625" style="134" customWidth="1"/>
    <col min="12304" max="12304" width="4.7265625" style="134" customWidth="1"/>
    <col min="12305" max="12305" width="9.453125" style="134" bestFit="1" customWidth="1"/>
    <col min="12306" max="12306" width="8.81640625" style="134"/>
    <col min="12307" max="12307" width="9.81640625" style="134" customWidth="1"/>
    <col min="12308" max="12543" width="8.81640625" style="134"/>
    <col min="12544" max="12544" width="2.1796875" style="134" customWidth="1"/>
    <col min="12545" max="12545" width="16.7265625" style="134" customWidth="1"/>
    <col min="12546" max="12546" width="9" style="134" customWidth="1"/>
    <col min="12547" max="12547" width="84.26953125" style="134" bestFit="1" customWidth="1"/>
    <col min="12548" max="12548" width="2.453125" style="134" customWidth="1"/>
    <col min="12549" max="12550" width="8.81640625" style="134"/>
    <col min="12551" max="12551" width="10.7265625" style="134" customWidth="1"/>
    <col min="12552" max="12552" width="5" style="134" customWidth="1"/>
    <col min="12553" max="12554" width="8.81640625" style="134"/>
    <col min="12555" max="12555" width="11.7265625" style="134" customWidth="1"/>
    <col min="12556" max="12556" width="5.1796875" style="134" customWidth="1"/>
    <col min="12557" max="12558" width="8.81640625" style="134"/>
    <col min="12559" max="12559" width="9.7265625" style="134" customWidth="1"/>
    <col min="12560" max="12560" width="4.7265625" style="134" customWidth="1"/>
    <col min="12561" max="12561" width="9.453125" style="134" bestFit="1" customWidth="1"/>
    <col min="12562" max="12562" width="8.81640625" style="134"/>
    <col min="12563" max="12563" width="9.81640625" style="134" customWidth="1"/>
    <col min="12564" max="12799" width="8.81640625" style="134"/>
    <col min="12800" max="12800" width="2.1796875" style="134" customWidth="1"/>
    <col min="12801" max="12801" width="16.7265625" style="134" customWidth="1"/>
    <col min="12802" max="12802" width="9" style="134" customWidth="1"/>
    <col min="12803" max="12803" width="84.26953125" style="134" bestFit="1" customWidth="1"/>
    <col min="12804" max="12804" width="2.453125" style="134" customWidth="1"/>
    <col min="12805" max="12806" width="8.81640625" style="134"/>
    <col min="12807" max="12807" width="10.7265625" style="134" customWidth="1"/>
    <col min="12808" max="12808" width="5" style="134" customWidth="1"/>
    <col min="12809" max="12810" width="8.81640625" style="134"/>
    <col min="12811" max="12811" width="11.7265625" style="134" customWidth="1"/>
    <col min="12812" max="12812" width="5.1796875" style="134" customWidth="1"/>
    <col min="12813" max="12814" width="8.81640625" style="134"/>
    <col min="12815" max="12815" width="9.7265625" style="134" customWidth="1"/>
    <col min="12816" max="12816" width="4.7265625" style="134" customWidth="1"/>
    <col min="12817" max="12817" width="9.453125" style="134" bestFit="1" customWidth="1"/>
    <col min="12818" max="12818" width="8.81640625" style="134"/>
    <col min="12819" max="12819" width="9.81640625" style="134" customWidth="1"/>
    <col min="12820" max="13055" width="8.81640625" style="134"/>
    <col min="13056" max="13056" width="2.1796875" style="134" customWidth="1"/>
    <col min="13057" max="13057" width="16.7265625" style="134" customWidth="1"/>
    <col min="13058" max="13058" width="9" style="134" customWidth="1"/>
    <col min="13059" max="13059" width="84.26953125" style="134" bestFit="1" customWidth="1"/>
    <col min="13060" max="13060" width="2.453125" style="134" customWidth="1"/>
    <col min="13061" max="13062" width="8.81640625" style="134"/>
    <col min="13063" max="13063" width="10.7265625" style="134" customWidth="1"/>
    <col min="13064" max="13064" width="5" style="134" customWidth="1"/>
    <col min="13065" max="13066" width="8.81640625" style="134"/>
    <col min="13067" max="13067" width="11.7265625" style="134" customWidth="1"/>
    <col min="13068" max="13068" width="5.1796875" style="134" customWidth="1"/>
    <col min="13069" max="13070" width="8.81640625" style="134"/>
    <col min="13071" max="13071" width="9.7265625" style="134" customWidth="1"/>
    <col min="13072" max="13072" width="4.7265625" style="134" customWidth="1"/>
    <col min="13073" max="13073" width="9.453125" style="134" bestFit="1" customWidth="1"/>
    <col min="13074" max="13074" width="8.81640625" style="134"/>
    <col min="13075" max="13075" width="9.81640625" style="134" customWidth="1"/>
    <col min="13076" max="13311" width="8.81640625" style="134"/>
    <col min="13312" max="13312" width="2.1796875" style="134" customWidth="1"/>
    <col min="13313" max="13313" width="16.7265625" style="134" customWidth="1"/>
    <col min="13314" max="13314" width="9" style="134" customWidth="1"/>
    <col min="13315" max="13315" width="84.26953125" style="134" bestFit="1" customWidth="1"/>
    <col min="13316" max="13316" width="2.453125" style="134" customWidth="1"/>
    <col min="13317" max="13318" width="8.81640625" style="134"/>
    <col min="13319" max="13319" width="10.7265625" style="134" customWidth="1"/>
    <col min="13320" max="13320" width="5" style="134" customWidth="1"/>
    <col min="13321" max="13322" width="8.81640625" style="134"/>
    <col min="13323" max="13323" width="11.7265625" style="134" customWidth="1"/>
    <col min="13324" max="13324" width="5.1796875" style="134" customWidth="1"/>
    <col min="13325" max="13326" width="8.81640625" style="134"/>
    <col min="13327" max="13327" width="9.7265625" style="134" customWidth="1"/>
    <col min="13328" max="13328" width="4.7265625" style="134" customWidth="1"/>
    <col min="13329" max="13329" width="9.453125" style="134" bestFit="1" customWidth="1"/>
    <col min="13330" max="13330" width="8.81640625" style="134"/>
    <col min="13331" max="13331" width="9.81640625" style="134" customWidth="1"/>
    <col min="13332" max="13567" width="8.81640625" style="134"/>
    <col min="13568" max="13568" width="2.1796875" style="134" customWidth="1"/>
    <col min="13569" max="13569" width="16.7265625" style="134" customWidth="1"/>
    <col min="13570" max="13570" width="9" style="134" customWidth="1"/>
    <col min="13571" max="13571" width="84.26953125" style="134" bestFit="1" customWidth="1"/>
    <col min="13572" max="13572" width="2.453125" style="134" customWidth="1"/>
    <col min="13573" max="13574" width="8.81640625" style="134"/>
    <col min="13575" max="13575" width="10.7265625" style="134" customWidth="1"/>
    <col min="13576" max="13576" width="5" style="134" customWidth="1"/>
    <col min="13577" max="13578" width="8.81640625" style="134"/>
    <col min="13579" max="13579" width="11.7265625" style="134" customWidth="1"/>
    <col min="13580" max="13580" width="5.1796875" style="134" customWidth="1"/>
    <col min="13581" max="13582" width="8.81640625" style="134"/>
    <col min="13583" max="13583" width="9.7265625" style="134" customWidth="1"/>
    <col min="13584" max="13584" width="4.7265625" style="134" customWidth="1"/>
    <col min="13585" max="13585" width="9.453125" style="134" bestFit="1" customWidth="1"/>
    <col min="13586" max="13586" width="8.81640625" style="134"/>
    <col min="13587" max="13587" width="9.81640625" style="134" customWidth="1"/>
    <col min="13588" max="13823" width="8.81640625" style="134"/>
    <col min="13824" max="13824" width="2.1796875" style="134" customWidth="1"/>
    <col min="13825" max="13825" width="16.7265625" style="134" customWidth="1"/>
    <col min="13826" max="13826" width="9" style="134" customWidth="1"/>
    <col min="13827" max="13827" width="84.26953125" style="134" bestFit="1" customWidth="1"/>
    <col min="13828" max="13828" width="2.453125" style="134" customWidth="1"/>
    <col min="13829" max="13830" width="8.81640625" style="134"/>
    <col min="13831" max="13831" width="10.7265625" style="134" customWidth="1"/>
    <col min="13832" max="13832" width="5" style="134" customWidth="1"/>
    <col min="13833" max="13834" width="8.81640625" style="134"/>
    <col min="13835" max="13835" width="11.7265625" style="134" customWidth="1"/>
    <col min="13836" max="13836" width="5.1796875" style="134" customWidth="1"/>
    <col min="13837" max="13838" width="8.81640625" style="134"/>
    <col min="13839" max="13839" width="9.7265625" style="134" customWidth="1"/>
    <col min="13840" max="13840" width="4.7265625" style="134" customWidth="1"/>
    <col min="13841" max="13841" width="9.453125" style="134" bestFit="1" customWidth="1"/>
    <col min="13842" max="13842" width="8.81640625" style="134"/>
    <col min="13843" max="13843" width="9.81640625" style="134" customWidth="1"/>
    <col min="13844" max="14079" width="8.81640625" style="134"/>
    <col min="14080" max="14080" width="2.1796875" style="134" customWidth="1"/>
    <col min="14081" max="14081" width="16.7265625" style="134" customWidth="1"/>
    <col min="14082" max="14082" width="9" style="134" customWidth="1"/>
    <col min="14083" max="14083" width="84.26953125" style="134" bestFit="1" customWidth="1"/>
    <col min="14084" max="14084" width="2.453125" style="134" customWidth="1"/>
    <col min="14085" max="14086" width="8.81640625" style="134"/>
    <col min="14087" max="14087" width="10.7265625" style="134" customWidth="1"/>
    <col min="14088" max="14088" width="5" style="134" customWidth="1"/>
    <col min="14089" max="14090" width="8.81640625" style="134"/>
    <col min="14091" max="14091" width="11.7265625" style="134" customWidth="1"/>
    <col min="14092" max="14092" width="5.1796875" style="134" customWidth="1"/>
    <col min="14093" max="14094" width="8.81640625" style="134"/>
    <col min="14095" max="14095" width="9.7265625" style="134" customWidth="1"/>
    <col min="14096" max="14096" width="4.7265625" style="134" customWidth="1"/>
    <col min="14097" max="14097" width="9.453125" style="134" bestFit="1" customWidth="1"/>
    <col min="14098" max="14098" width="8.81640625" style="134"/>
    <col min="14099" max="14099" width="9.81640625" style="134" customWidth="1"/>
    <col min="14100" max="14335" width="8.81640625" style="134"/>
    <col min="14336" max="14336" width="2.1796875" style="134" customWidth="1"/>
    <col min="14337" max="14337" width="16.7265625" style="134" customWidth="1"/>
    <col min="14338" max="14338" width="9" style="134" customWidth="1"/>
    <col min="14339" max="14339" width="84.26953125" style="134" bestFit="1" customWidth="1"/>
    <col min="14340" max="14340" width="2.453125" style="134" customWidth="1"/>
    <col min="14341" max="14342" width="8.81640625" style="134"/>
    <col min="14343" max="14343" width="10.7265625" style="134" customWidth="1"/>
    <col min="14344" max="14344" width="5" style="134" customWidth="1"/>
    <col min="14345" max="14346" width="8.81640625" style="134"/>
    <col min="14347" max="14347" width="11.7265625" style="134" customWidth="1"/>
    <col min="14348" max="14348" width="5.1796875" style="134" customWidth="1"/>
    <col min="14349" max="14350" width="8.81640625" style="134"/>
    <col min="14351" max="14351" width="9.7265625" style="134" customWidth="1"/>
    <col min="14352" max="14352" width="4.7265625" style="134" customWidth="1"/>
    <col min="14353" max="14353" width="9.453125" style="134" bestFit="1" customWidth="1"/>
    <col min="14354" max="14354" width="8.81640625" style="134"/>
    <col min="14355" max="14355" width="9.81640625" style="134" customWidth="1"/>
    <col min="14356" max="14591" width="8.81640625" style="134"/>
    <col min="14592" max="14592" width="2.1796875" style="134" customWidth="1"/>
    <col min="14593" max="14593" width="16.7265625" style="134" customWidth="1"/>
    <col min="14594" max="14594" width="9" style="134" customWidth="1"/>
    <col min="14595" max="14595" width="84.26953125" style="134" bestFit="1" customWidth="1"/>
    <col min="14596" max="14596" width="2.453125" style="134" customWidth="1"/>
    <col min="14597" max="14598" width="8.81640625" style="134"/>
    <col min="14599" max="14599" width="10.7265625" style="134" customWidth="1"/>
    <col min="14600" max="14600" width="5" style="134" customWidth="1"/>
    <col min="14601" max="14602" width="8.81640625" style="134"/>
    <col min="14603" max="14603" width="11.7265625" style="134" customWidth="1"/>
    <col min="14604" max="14604" width="5.1796875" style="134" customWidth="1"/>
    <col min="14605" max="14606" width="8.81640625" style="134"/>
    <col min="14607" max="14607" width="9.7265625" style="134" customWidth="1"/>
    <col min="14608" max="14608" width="4.7265625" style="134" customWidth="1"/>
    <col min="14609" max="14609" width="9.453125" style="134" bestFit="1" customWidth="1"/>
    <col min="14610" max="14610" width="8.81640625" style="134"/>
    <col min="14611" max="14611" width="9.81640625" style="134" customWidth="1"/>
    <col min="14612" max="14847" width="8.81640625" style="134"/>
    <col min="14848" max="14848" width="2.1796875" style="134" customWidth="1"/>
    <col min="14849" max="14849" width="16.7265625" style="134" customWidth="1"/>
    <col min="14850" max="14850" width="9" style="134" customWidth="1"/>
    <col min="14851" max="14851" width="84.26953125" style="134" bestFit="1" customWidth="1"/>
    <col min="14852" max="14852" width="2.453125" style="134" customWidth="1"/>
    <col min="14853" max="14854" width="8.81640625" style="134"/>
    <col min="14855" max="14855" width="10.7265625" style="134" customWidth="1"/>
    <col min="14856" max="14856" width="5" style="134" customWidth="1"/>
    <col min="14857" max="14858" width="8.81640625" style="134"/>
    <col min="14859" max="14859" width="11.7265625" style="134" customWidth="1"/>
    <col min="14860" max="14860" width="5.1796875" style="134" customWidth="1"/>
    <col min="14861" max="14862" width="8.81640625" style="134"/>
    <col min="14863" max="14863" width="9.7265625" style="134" customWidth="1"/>
    <col min="14864" max="14864" width="4.7265625" style="134" customWidth="1"/>
    <col min="14865" max="14865" width="9.453125" style="134" bestFit="1" customWidth="1"/>
    <col min="14866" max="14866" width="8.81640625" style="134"/>
    <col min="14867" max="14867" width="9.81640625" style="134" customWidth="1"/>
    <col min="14868" max="15103" width="8.81640625" style="134"/>
    <col min="15104" max="15104" width="2.1796875" style="134" customWidth="1"/>
    <col min="15105" max="15105" width="16.7265625" style="134" customWidth="1"/>
    <col min="15106" max="15106" width="9" style="134" customWidth="1"/>
    <col min="15107" max="15107" width="84.26953125" style="134" bestFit="1" customWidth="1"/>
    <col min="15108" max="15108" width="2.453125" style="134" customWidth="1"/>
    <col min="15109" max="15110" width="8.81640625" style="134"/>
    <col min="15111" max="15111" width="10.7265625" style="134" customWidth="1"/>
    <col min="15112" max="15112" width="5" style="134" customWidth="1"/>
    <col min="15113" max="15114" width="8.81640625" style="134"/>
    <col min="15115" max="15115" width="11.7265625" style="134" customWidth="1"/>
    <col min="15116" max="15116" width="5.1796875" style="134" customWidth="1"/>
    <col min="15117" max="15118" width="8.81640625" style="134"/>
    <col min="15119" max="15119" width="9.7265625" style="134" customWidth="1"/>
    <col min="15120" max="15120" width="4.7265625" style="134" customWidth="1"/>
    <col min="15121" max="15121" width="9.453125" style="134" bestFit="1" customWidth="1"/>
    <col min="15122" max="15122" width="8.81640625" style="134"/>
    <col min="15123" max="15123" width="9.81640625" style="134" customWidth="1"/>
    <col min="15124" max="15359" width="8.81640625" style="134"/>
    <col min="15360" max="15360" width="2.1796875" style="134" customWidth="1"/>
    <col min="15361" max="15361" width="16.7265625" style="134" customWidth="1"/>
    <col min="15362" max="15362" width="9" style="134" customWidth="1"/>
    <col min="15363" max="15363" width="84.26953125" style="134" bestFit="1" customWidth="1"/>
    <col min="15364" max="15364" width="2.453125" style="134" customWidth="1"/>
    <col min="15365" max="15366" width="8.81640625" style="134"/>
    <col min="15367" max="15367" width="10.7265625" style="134" customWidth="1"/>
    <col min="15368" max="15368" width="5" style="134" customWidth="1"/>
    <col min="15369" max="15370" width="8.81640625" style="134"/>
    <col min="15371" max="15371" width="11.7265625" style="134" customWidth="1"/>
    <col min="15372" max="15372" width="5.1796875" style="134" customWidth="1"/>
    <col min="15373" max="15374" width="8.81640625" style="134"/>
    <col min="15375" max="15375" width="9.7265625" style="134" customWidth="1"/>
    <col min="15376" max="15376" width="4.7265625" style="134" customWidth="1"/>
    <col min="15377" max="15377" width="9.453125" style="134" bestFit="1" customWidth="1"/>
    <col min="15378" max="15378" width="8.81640625" style="134"/>
    <col min="15379" max="15379" width="9.81640625" style="134" customWidth="1"/>
    <col min="15380" max="15615" width="8.81640625" style="134"/>
    <col min="15616" max="15616" width="2.1796875" style="134" customWidth="1"/>
    <col min="15617" max="15617" width="16.7265625" style="134" customWidth="1"/>
    <col min="15618" max="15618" width="9" style="134" customWidth="1"/>
    <col min="15619" max="15619" width="84.26953125" style="134" bestFit="1" customWidth="1"/>
    <col min="15620" max="15620" width="2.453125" style="134" customWidth="1"/>
    <col min="15621" max="15622" width="8.81640625" style="134"/>
    <col min="15623" max="15623" width="10.7265625" style="134" customWidth="1"/>
    <col min="15624" max="15624" width="5" style="134" customWidth="1"/>
    <col min="15625" max="15626" width="8.81640625" style="134"/>
    <col min="15627" max="15627" width="11.7265625" style="134" customWidth="1"/>
    <col min="15628" max="15628" width="5.1796875" style="134" customWidth="1"/>
    <col min="15629" max="15630" width="8.81640625" style="134"/>
    <col min="15631" max="15631" width="9.7265625" style="134" customWidth="1"/>
    <col min="15632" max="15632" width="4.7265625" style="134" customWidth="1"/>
    <col min="15633" max="15633" width="9.453125" style="134" bestFit="1" customWidth="1"/>
    <col min="15634" max="15634" width="8.81640625" style="134"/>
    <col min="15635" max="15635" width="9.81640625" style="134" customWidth="1"/>
    <col min="15636" max="15871" width="8.81640625" style="134"/>
    <col min="15872" max="15872" width="2.1796875" style="134" customWidth="1"/>
    <col min="15873" max="15873" width="16.7265625" style="134" customWidth="1"/>
    <col min="15874" max="15874" width="9" style="134" customWidth="1"/>
    <col min="15875" max="15875" width="84.26953125" style="134" bestFit="1" customWidth="1"/>
    <col min="15876" max="15876" width="2.453125" style="134" customWidth="1"/>
    <col min="15877" max="15878" width="8.81640625" style="134"/>
    <col min="15879" max="15879" width="10.7265625" style="134" customWidth="1"/>
    <col min="15880" max="15880" width="5" style="134" customWidth="1"/>
    <col min="15881" max="15882" width="8.81640625" style="134"/>
    <col min="15883" max="15883" width="11.7265625" style="134" customWidth="1"/>
    <col min="15884" max="15884" width="5.1796875" style="134" customWidth="1"/>
    <col min="15885" max="15886" width="8.81640625" style="134"/>
    <col min="15887" max="15887" width="9.7265625" style="134" customWidth="1"/>
    <col min="15888" max="15888" width="4.7265625" style="134" customWidth="1"/>
    <col min="15889" max="15889" width="9.453125" style="134" bestFit="1" customWidth="1"/>
    <col min="15890" max="15890" width="8.81640625" style="134"/>
    <col min="15891" max="15891" width="9.81640625" style="134" customWidth="1"/>
    <col min="15892" max="16127" width="8.81640625" style="134"/>
    <col min="16128" max="16128" width="2.1796875" style="134" customWidth="1"/>
    <col min="16129" max="16129" width="16.7265625" style="134" customWidth="1"/>
    <col min="16130" max="16130" width="9" style="134" customWidth="1"/>
    <col min="16131" max="16131" width="84.26953125" style="134" bestFit="1" customWidth="1"/>
    <col min="16132" max="16132" width="2.453125" style="134" customWidth="1"/>
    <col min="16133" max="16134" width="8.81640625" style="134"/>
    <col min="16135" max="16135" width="10.7265625" style="134" customWidth="1"/>
    <col min="16136" max="16136" width="5" style="134" customWidth="1"/>
    <col min="16137" max="16138" width="8.81640625" style="134"/>
    <col min="16139" max="16139" width="11.7265625" style="134" customWidth="1"/>
    <col min="16140" max="16140" width="5.1796875" style="134" customWidth="1"/>
    <col min="16141" max="16142" width="8.81640625" style="134"/>
    <col min="16143" max="16143" width="9.7265625" style="134" customWidth="1"/>
    <col min="16144" max="16144" width="4.7265625" style="134" customWidth="1"/>
    <col min="16145" max="16145" width="9.453125" style="134" bestFit="1" customWidth="1"/>
    <col min="16146" max="16146" width="8.81640625" style="134"/>
    <col min="16147" max="16147" width="9.81640625" style="134" customWidth="1"/>
    <col min="16148" max="16384" width="8.81640625" style="134"/>
  </cols>
  <sheetData>
    <row r="1" spans="1:23" s="124" customFormat="1" x14ac:dyDescent="0.35">
      <c r="A1" s="125" t="s">
        <v>167</v>
      </c>
      <c r="C1" s="183"/>
      <c r="D1" s="149"/>
      <c r="E1" s="127"/>
      <c r="H1" s="245"/>
      <c r="L1" s="245"/>
      <c r="O1" s="128"/>
    </row>
    <row r="2" spans="1:23" s="124" customFormat="1" x14ac:dyDescent="0.35">
      <c r="B2" s="125"/>
      <c r="C2" s="126"/>
      <c r="D2" s="149"/>
      <c r="E2" s="127"/>
      <c r="F2" s="127"/>
      <c r="G2" s="282"/>
      <c r="H2" s="245"/>
      <c r="J2" s="245"/>
      <c r="K2" s="282"/>
      <c r="L2" s="245"/>
      <c r="N2" s="128"/>
      <c r="O2" s="128"/>
    </row>
    <row r="3" spans="1:23" s="124" customFormat="1" x14ac:dyDescent="0.35">
      <c r="C3" s="126"/>
      <c r="D3" s="149"/>
      <c r="E3" s="127"/>
      <c r="F3" s="430" t="s">
        <v>105</v>
      </c>
      <c r="G3" s="431"/>
      <c r="H3" s="432"/>
      <c r="I3" s="236"/>
      <c r="J3" s="430" t="s">
        <v>106</v>
      </c>
      <c r="K3" s="431"/>
      <c r="L3" s="432"/>
      <c r="N3" s="426" t="s">
        <v>107</v>
      </c>
      <c r="O3" s="426"/>
      <c r="P3" s="426"/>
      <c r="R3" s="435" t="s">
        <v>108</v>
      </c>
      <c r="S3" s="436"/>
      <c r="T3" s="436"/>
      <c r="U3" s="437"/>
    </row>
    <row r="4" spans="1:23" s="125" customFormat="1" ht="58" x14ac:dyDescent="0.35">
      <c r="C4" s="179"/>
      <c r="D4" s="150"/>
      <c r="E4" s="180"/>
      <c r="F4" s="270" t="s">
        <v>109</v>
      </c>
      <c r="G4" s="270" t="s">
        <v>110</v>
      </c>
      <c r="H4" s="271" t="s">
        <v>111</v>
      </c>
      <c r="J4" s="277" t="s">
        <v>112</v>
      </c>
      <c r="K4" s="277" t="s">
        <v>113</v>
      </c>
      <c r="L4" s="276" t="s">
        <v>114</v>
      </c>
      <c r="N4" s="277" t="s">
        <v>115</v>
      </c>
      <c r="O4" s="277" t="s">
        <v>116</v>
      </c>
      <c r="P4" s="129" t="s">
        <v>117</v>
      </c>
      <c r="R4" s="277" t="s">
        <v>118</v>
      </c>
      <c r="S4" s="277" t="s">
        <v>119</v>
      </c>
      <c r="T4" s="277" t="s">
        <v>120</v>
      </c>
      <c r="U4" s="129" t="s">
        <v>121</v>
      </c>
      <c r="V4" s="129" t="s">
        <v>122</v>
      </c>
      <c r="W4" s="129" t="s">
        <v>123</v>
      </c>
    </row>
    <row r="5" spans="1:23" s="318" customFormat="1" x14ac:dyDescent="0.35">
      <c r="A5" s="315"/>
      <c r="B5" s="427" t="s">
        <v>124</v>
      </c>
      <c r="C5" s="428"/>
      <c r="D5" s="429"/>
      <c r="E5" s="272"/>
      <c r="F5" s="316">
        <v>520</v>
      </c>
      <c r="G5" s="316">
        <v>353</v>
      </c>
      <c r="H5" s="276" t="s">
        <v>52</v>
      </c>
      <c r="I5" s="317"/>
      <c r="J5" s="316">
        <v>124</v>
      </c>
      <c r="K5" s="316">
        <v>136</v>
      </c>
      <c r="L5" s="276" t="s">
        <v>52</v>
      </c>
      <c r="M5" s="317"/>
      <c r="N5" s="316">
        <v>767</v>
      </c>
      <c r="O5" s="316">
        <v>132</v>
      </c>
      <c r="P5" s="276" t="s">
        <v>52</v>
      </c>
      <c r="Q5" s="317"/>
      <c r="R5" s="316">
        <v>278</v>
      </c>
      <c r="S5" s="316">
        <v>110</v>
      </c>
      <c r="T5" s="316">
        <v>515</v>
      </c>
      <c r="U5" s="314" t="s">
        <v>52</v>
      </c>
      <c r="V5" s="314" t="s">
        <v>52</v>
      </c>
      <c r="W5" s="314" t="s">
        <v>52</v>
      </c>
    </row>
    <row r="6" spans="1:23" s="125" customFormat="1" x14ac:dyDescent="0.35">
      <c r="A6" s="181"/>
      <c r="B6" s="130"/>
      <c r="C6" s="130"/>
      <c r="D6" s="130"/>
      <c r="E6" s="180"/>
      <c r="F6" s="272"/>
      <c r="G6" s="272"/>
      <c r="H6" s="273"/>
      <c r="J6" s="182"/>
      <c r="K6" s="182"/>
      <c r="L6" s="273"/>
      <c r="N6" s="182"/>
      <c r="O6" s="182"/>
      <c r="P6" s="130"/>
      <c r="S6" s="182"/>
      <c r="T6" s="182"/>
      <c r="U6" s="130"/>
    </row>
    <row r="7" spans="1:23" s="135" customFormat="1" x14ac:dyDescent="0.35">
      <c r="A7" s="140"/>
      <c r="B7" s="141"/>
      <c r="C7" s="141"/>
      <c r="D7" s="130"/>
      <c r="E7" s="139"/>
      <c r="F7" s="430" t="s">
        <v>105</v>
      </c>
      <c r="G7" s="431"/>
      <c r="H7" s="432"/>
      <c r="I7" s="281"/>
      <c r="J7" s="430" t="s">
        <v>106</v>
      </c>
      <c r="K7" s="431"/>
      <c r="L7" s="432"/>
      <c r="M7" s="283"/>
      <c r="N7" s="426" t="s">
        <v>107</v>
      </c>
      <c r="O7" s="426"/>
      <c r="P7" s="426"/>
      <c r="Q7" s="134"/>
      <c r="R7" s="435" t="s">
        <v>108</v>
      </c>
      <c r="S7" s="436"/>
      <c r="T7" s="436"/>
      <c r="U7" s="437"/>
    </row>
    <row r="8" spans="1:23" s="135" customFormat="1" ht="44.15" customHeight="1" x14ac:dyDescent="0.35">
      <c r="B8" s="277" t="s">
        <v>125</v>
      </c>
      <c r="C8" s="129" t="s">
        <v>126</v>
      </c>
      <c r="D8" s="129" t="s">
        <v>127</v>
      </c>
      <c r="E8" s="142"/>
      <c r="F8" s="270" t="s">
        <v>109</v>
      </c>
      <c r="G8" s="270" t="s">
        <v>110</v>
      </c>
      <c r="H8" s="271" t="s">
        <v>111</v>
      </c>
      <c r="I8" s="190"/>
      <c r="J8" s="277" t="s">
        <v>112</v>
      </c>
      <c r="K8" s="277" t="s">
        <v>113</v>
      </c>
      <c r="L8" s="276" t="s">
        <v>114</v>
      </c>
      <c r="M8" s="190"/>
      <c r="N8" s="277" t="s">
        <v>115</v>
      </c>
      <c r="O8" s="277" t="s">
        <v>116</v>
      </c>
      <c r="P8" s="129" t="s">
        <v>117</v>
      </c>
      <c r="Q8" s="190"/>
      <c r="R8" s="277" t="s">
        <v>118</v>
      </c>
      <c r="S8" s="277" t="s">
        <v>119</v>
      </c>
      <c r="T8" s="277" t="s">
        <v>120</v>
      </c>
      <c r="U8" s="129" t="s">
        <v>121</v>
      </c>
      <c r="V8" s="129" t="s">
        <v>122</v>
      </c>
      <c r="W8" s="129" t="s">
        <v>123</v>
      </c>
    </row>
    <row r="9" spans="1:23" x14ac:dyDescent="0.35">
      <c r="B9" s="424" t="s">
        <v>128</v>
      </c>
      <c r="C9" s="131">
        <v>2.1</v>
      </c>
      <c r="D9" s="184" t="s">
        <v>129</v>
      </c>
      <c r="E9" s="143"/>
      <c r="F9" s="132">
        <v>0.83461538461538465</v>
      </c>
      <c r="G9" s="132">
        <v>0.82719546742209626</v>
      </c>
      <c r="H9" s="268">
        <f>F9-G9</f>
        <v>7.4199171932883834E-3</v>
      </c>
      <c r="I9" s="144"/>
      <c r="J9" s="132">
        <v>0.79838709677419351</v>
      </c>
      <c r="K9" s="132">
        <v>0.82352941176470584</v>
      </c>
      <c r="L9" s="268">
        <f>J9-K9</f>
        <v>-2.5142314990512338E-2</v>
      </c>
      <c r="M9" s="144"/>
      <c r="N9" s="132">
        <v>0.83181225554106908</v>
      </c>
      <c r="O9" s="132">
        <v>0.81060606060606055</v>
      </c>
      <c r="P9" s="268">
        <f>O9-N9</f>
        <v>-2.1206194935008527E-2</v>
      </c>
      <c r="Q9" s="144"/>
      <c r="R9" s="132">
        <v>0.78700361010830322</v>
      </c>
      <c r="S9" s="132">
        <v>0.81818181818181823</v>
      </c>
      <c r="T9" s="268">
        <v>0.85019455252918286</v>
      </c>
      <c r="U9" s="132">
        <f>S9-R9</f>
        <v>3.1178208073515012E-2</v>
      </c>
      <c r="V9" s="132">
        <f>T9-R9</f>
        <v>6.3190942420879637E-2</v>
      </c>
      <c r="W9" s="268">
        <f>T9-S9</f>
        <v>3.2012734347364624E-2</v>
      </c>
    </row>
    <row r="10" spans="1:23" x14ac:dyDescent="0.35">
      <c r="B10" s="424"/>
      <c r="C10" s="131">
        <v>2.2000000000000002</v>
      </c>
      <c r="D10" s="185" t="s">
        <v>130</v>
      </c>
      <c r="F10" s="132">
        <v>0.87307692307692308</v>
      </c>
      <c r="G10" s="132">
        <v>0.84985835694050993</v>
      </c>
      <c r="H10" s="268">
        <f t="shared" ref="H10:H15" si="0">F10-G10</f>
        <v>2.3218566136413155E-2</v>
      </c>
      <c r="I10" s="144"/>
      <c r="J10" s="132">
        <v>0.83870967741935487</v>
      </c>
      <c r="K10" s="132">
        <v>0.83823529411764708</v>
      </c>
      <c r="L10" s="268">
        <f t="shared" ref="L10:L15" si="1">J10-K10</f>
        <v>4.7438330170779253E-4</v>
      </c>
      <c r="M10" s="144"/>
      <c r="N10" s="132">
        <v>0.85658409387222945</v>
      </c>
      <c r="O10" s="132">
        <v>0.87878787878787878</v>
      </c>
      <c r="P10" s="268">
        <f t="shared" ref="P10:P15" si="2">O10-N10</f>
        <v>2.2203784915649338E-2</v>
      </c>
      <c r="Q10" s="144"/>
      <c r="R10" s="132">
        <v>0.8267148014440433</v>
      </c>
      <c r="S10" s="132">
        <v>0.81818181818181823</v>
      </c>
      <c r="T10" s="268">
        <v>0.88326848249027234</v>
      </c>
      <c r="U10" s="132">
        <f t="shared" ref="U10:U15" si="3">S10-R10</f>
        <v>-8.532983262225069E-3</v>
      </c>
      <c r="V10" s="132">
        <f t="shared" ref="V10:V15" si="4">T10-R10</f>
        <v>5.6553681046229043E-2</v>
      </c>
      <c r="W10" s="268">
        <f t="shared" ref="W10:W15" si="5">T10-S10</f>
        <v>6.5086664308454112E-2</v>
      </c>
    </row>
    <row r="11" spans="1:23" x14ac:dyDescent="0.35">
      <c r="B11" s="424"/>
      <c r="C11" s="131">
        <v>2.2999999999999998</v>
      </c>
      <c r="D11" s="185" t="s">
        <v>131</v>
      </c>
      <c r="F11" s="209">
        <v>0.84615384615384615</v>
      </c>
      <c r="G11" s="209">
        <v>0.82102272727272729</v>
      </c>
      <c r="H11" s="268">
        <f t="shared" si="0"/>
        <v>2.5131118881118852E-2</v>
      </c>
      <c r="I11" s="144"/>
      <c r="J11" s="209">
        <v>0.83870967741935487</v>
      </c>
      <c r="K11" s="209">
        <v>0.88235294117647056</v>
      </c>
      <c r="L11" s="268">
        <f t="shared" si="1"/>
        <v>-4.3643263757115691E-2</v>
      </c>
      <c r="M11" s="144"/>
      <c r="N11" s="209">
        <v>0.81984334203655351</v>
      </c>
      <c r="O11" s="209">
        <v>0.9242424242424242</v>
      </c>
      <c r="P11" s="268">
        <f t="shared" si="2"/>
        <v>0.10439908220587069</v>
      </c>
      <c r="Q11" s="144"/>
      <c r="R11" s="209">
        <v>0.85559566787003605</v>
      </c>
      <c r="S11" s="209">
        <v>0.81818181818181823</v>
      </c>
      <c r="T11" s="268">
        <v>0.82456140350877194</v>
      </c>
      <c r="U11" s="132">
        <f t="shared" si="3"/>
        <v>-3.7413849688217815E-2</v>
      </c>
      <c r="V11" s="132">
        <f t="shared" si="4"/>
        <v>-3.1034264361264108E-2</v>
      </c>
      <c r="W11" s="268">
        <f t="shared" si="5"/>
        <v>6.3795853269537073E-3</v>
      </c>
    </row>
    <row r="12" spans="1:23" x14ac:dyDescent="0.35">
      <c r="B12" s="424"/>
      <c r="C12" s="131">
        <v>2.4</v>
      </c>
      <c r="D12" s="185" t="s">
        <v>15</v>
      </c>
      <c r="F12" s="132">
        <v>0.85192307692307689</v>
      </c>
      <c r="G12" s="132">
        <v>0.82102272727272729</v>
      </c>
      <c r="H12" s="268">
        <f t="shared" si="0"/>
        <v>3.0900349650349601E-2</v>
      </c>
      <c r="I12" s="144"/>
      <c r="J12" s="132">
        <v>0.84677419354838712</v>
      </c>
      <c r="K12" s="132">
        <v>0.86764705882352944</v>
      </c>
      <c r="L12" s="268">
        <f t="shared" si="1"/>
        <v>-2.0872865275142316E-2</v>
      </c>
      <c r="M12" s="144"/>
      <c r="N12" s="132">
        <v>0.82767624020887731</v>
      </c>
      <c r="O12" s="132">
        <v>0.88636363636363635</v>
      </c>
      <c r="P12" s="268">
        <f t="shared" si="2"/>
        <v>5.8687396154759042E-2</v>
      </c>
      <c r="Q12" s="144"/>
      <c r="R12" s="132">
        <v>0.84476534296028882</v>
      </c>
      <c r="S12" s="132">
        <v>0.81818181818181823</v>
      </c>
      <c r="T12" s="268">
        <v>0.83235867446393763</v>
      </c>
      <c r="U12" s="132">
        <f t="shared" si="3"/>
        <v>-2.6583524778470591E-2</v>
      </c>
      <c r="V12" s="132">
        <f t="shared" si="4"/>
        <v>-1.2406668496351192E-2</v>
      </c>
      <c r="W12" s="268">
        <f t="shared" si="5"/>
        <v>1.4176856282119399E-2</v>
      </c>
    </row>
    <row r="13" spans="1:23" x14ac:dyDescent="0.35">
      <c r="B13" s="424"/>
      <c r="C13" s="131">
        <v>2.5</v>
      </c>
      <c r="D13" s="185" t="s">
        <v>16</v>
      </c>
      <c r="F13" s="132">
        <v>0.80077369439071566</v>
      </c>
      <c r="G13" s="132">
        <v>0.7847025495750708</v>
      </c>
      <c r="H13" s="268">
        <f t="shared" si="0"/>
        <v>1.6071144815644867E-2</v>
      </c>
      <c r="I13" s="144"/>
      <c r="J13" s="132">
        <v>0.73170731707317072</v>
      </c>
      <c r="K13" s="132">
        <v>0.75</v>
      </c>
      <c r="L13" s="268">
        <f t="shared" si="1"/>
        <v>-1.8292682926829285E-2</v>
      </c>
      <c r="M13" s="144"/>
      <c r="N13" s="132">
        <v>0.79057591623036649</v>
      </c>
      <c r="O13" s="132">
        <v>0.79545454545454541</v>
      </c>
      <c r="P13" s="268">
        <f t="shared" si="2"/>
        <v>4.8786292241789209E-3</v>
      </c>
      <c r="Q13" s="144"/>
      <c r="R13" s="132">
        <v>0.72826086956521741</v>
      </c>
      <c r="S13" s="132">
        <v>0.74311926605504586</v>
      </c>
      <c r="T13" s="268">
        <v>0.83235867446393763</v>
      </c>
      <c r="U13" s="132">
        <f t="shared" si="3"/>
        <v>1.4858396489828452E-2</v>
      </c>
      <c r="V13" s="132">
        <f t="shared" si="4"/>
        <v>0.10409780489872023</v>
      </c>
      <c r="W13" s="268">
        <f t="shared" si="5"/>
        <v>8.9239408408891774E-2</v>
      </c>
    </row>
    <row r="14" spans="1:23" ht="29" x14ac:dyDescent="0.35">
      <c r="B14" s="424"/>
      <c r="C14" s="328">
        <v>2.6</v>
      </c>
      <c r="D14" s="185" t="s">
        <v>132</v>
      </c>
      <c r="F14" s="132">
        <v>0.60852713178294571</v>
      </c>
      <c r="G14" s="132">
        <v>0.66951566951566954</v>
      </c>
      <c r="H14" s="268">
        <f t="shared" si="0"/>
        <v>-6.0988537732723835E-2</v>
      </c>
      <c r="I14" s="144"/>
      <c r="J14" s="132">
        <v>0.6097560975609756</v>
      </c>
      <c r="K14" s="132">
        <v>0.63703703703703707</v>
      </c>
      <c r="L14" s="268">
        <f t="shared" si="1"/>
        <v>-2.7280939476061472E-2</v>
      </c>
      <c r="M14" s="144"/>
      <c r="N14" s="132">
        <v>0.62368421052631584</v>
      </c>
      <c r="O14" s="132">
        <v>0.65151515151515149</v>
      </c>
      <c r="P14" s="268">
        <f t="shared" si="2"/>
        <v>2.7830940988835651E-2</v>
      </c>
      <c r="Q14" s="144"/>
      <c r="R14" s="132">
        <v>0.6</v>
      </c>
      <c r="S14" s="132">
        <v>0.58715596330275233</v>
      </c>
      <c r="T14" s="268">
        <v>0.64901960784313728</v>
      </c>
      <c r="U14" s="132">
        <f t="shared" si="3"/>
        <v>-1.2844036697247652E-2</v>
      </c>
      <c r="V14" s="132">
        <f t="shared" si="4"/>
        <v>4.9019607843137303E-2</v>
      </c>
      <c r="W14" s="268">
        <f t="shared" si="5"/>
        <v>6.1863644540384954E-2</v>
      </c>
    </row>
    <row r="15" spans="1:23" ht="15" customHeight="1" x14ac:dyDescent="0.35">
      <c r="B15" s="424"/>
      <c r="C15" s="131">
        <v>2.7</v>
      </c>
      <c r="D15" s="185" t="s">
        <v>133</v>
      </c>
      <c r="F15" s="132">
        <v>0.69260700389105057</v>
      </c>
      <c r="G15" s="132">
        <v>0.73352435530085958</v>
      </c>
      <c r="H15" s="268">
        <f t="shared" si="0"/>
        <v>-4.0917351409809011E-2</v>
      </c>
      <c r="I15" s="144"/>
      <c r="J15" s="132">
        <v>0.64</v>
      </c>
      <c r="K15" s="132">
        <v>0.72592592592592597</v>
      </c>
      <c r="L15" s="268">
        <f t="shared" si="1"/>
        <v>-8.5925925925925961E-2</v>
      </c>
      <c r="M15" s="144"/>
      <c r="N15" s="132">
        <v>0.69749009247027738</v>
      </c>
      <c r="O15" s="132">
        <v>0.75</v>
      </c>
      <c r="P15" s="268">
        <f t="shared" si="2"/>
        <v>5.2509907529722621E-2</v>
      </c>
      <c r="Q15" s="144"/>
      <c r="R15" s="132">
        <v>0.66058394160583944</v>
      </c>
      <c r="S15" s="132">
        <v>0.64814814814814814</v>
      </c>
      <c r="T15" s="268">
        <v>0.73870333988212178</v>
      </c>
      <c r="U15" s="132">
        <f t="shared" si="3"/>
        <v>-1.2435793457691302E-2</v>
      </c>
      <c r="V15" s="132">
        <f t="shared" si="4"/>
        <v>7.8119398276282337E-2</v>
      </c>
      <c r="W15" s="268">
        <f t="shared" si="5"/>
        <v>9.0555191733973639E-2</v>
      </c>
    </row>
    <row r="16" spans="1:23" ht="7" customHeight="1" x14ac:dyDescent="0.35">
      <c r="B16" s="186"/>
      <c r="C16" s="327"/>
      <c r="D16" s="187"/>
      <c r="F16" s="178"/>
      <c r="G16" s="178"/>
      <c r="H16" s="133"/>
      <c r="I16" s="144"/>
      <c r="J16" s="178"/>
      <c r="K16" s="178"/>
      <c r="L16" s="133"/>
      <c r="M16" s="144"/>
      <c r="N16" s="178"/>
      <c r="O16" s="178"/>
      <c r="P16" s="133"/>
      <c r="Q16" s="144"/>
      <c r="R16" s="178"/>
      <c r="S16" s="178"/>
      <c r="T16" s="133"/>
      <c r="U16" s="178"/>
      <c r="V16" s="178"/>
      <c r="W16" s="133"/>
    </row>
    <row r="17" spans="2:23" ht="29" x14ac:dyDescent="0.35">
      <c r="B17" s="433" t="s">
        <v>134</v>
      </c>
      <c r="C17" s="328">
        <v>4.0999999999999996</v>
      </c>
      <c r="D17" s="185" t="s">
        <v>19</v>
      </c>
      <c r="F17" s="132">
        <v>0.86153846153846159</v>
      </c>
      <c r="G17" s="132">
        <v>0.85754985754985757</v>
      </c>
      <c r="H17" s="268">
        <f t="shared" ref="H17:H21" si="6">F17-G17</f>
        <v>3.9886039886040114E-3</v>
      </c>
      <c r="I17" s="274"/>
      <c r="J17" s="132">
        <v>0.63709677419354838</v>
      </c>
      <c r="K17" s="132">
        <v>0.82962962962962961</v>
      </c>
      <c r="L17" s="268">
        <f t="shared" ref="L17:L21" si="7">J17-K17</f>
        <v>-0.19253285543608123</v>
      </c>
      <c r="M17" s="144"/>
      <c r="N17" s="132">
        <v>0.86292428198433424</v>
      </c>
      <c r="O17" s="132">
        <v>0.81679389312977102</v>
      </c>
      <c r="P17" s="268">
        <f t="shared" ref="P17:P21" si="8">O17-N17</f>
        <v>-4.613038885456322E-2</v>
      </c>
      <c r="Q17" s="144"/>
      <c r="R17" s="132">
        <v>0.81159420289855078</v>
      </c>
      <c r="S17" s="132">
        <v>0.82727272727272727</v>
      </c>
      <c r="T17" s="268">
        <v>0.88499025341130599</v>
      </c>
      <c r="U17" s="132">
        <f t="shared" ref="U17:U21" si="9">S17-R17</f>
        <v>1.5678524374176495E-2</v>
      </c>
      <c r="V17" s="132">
        <f t="shared" ref="V17:V21" si="10">T17-R17</f>
        <v>7.3396050512755218E-2</v>
      </c>
      <c r="W17" s="268">
        <f t="shared" ref="W17:W21" si="11">T17-S17</f>
        <v>5.7717526138578723E-2</v>
      </c>
    </row>
    <row r="18" spans="2:23" ht="29" x14ac:dyDescent="0.35">
      <c r="B18" s="433"/>
      <c r="C18" s="328">
        <v>4.2</v>
      </c>
      <c r="D18" s="185" t="s">
        <v>20</v>
      </c>
      <c r="F18" s="132">
        <v>0.6621359223300971</v>
      </c>
      <c r="G18" s="132">
        <v>0.71346704871060174</v>
      </c>
      <c r="H18" s="268">
        <f t="shared" si="6"/>
        <v>-5.1331126380504633E-2</v>
      </c>
      <c r="I18" s="274"/>
      <c r="J18" s="132">
        <v>0.83064516129032262</v>
      </c>
      <c r="K18" s="132">
        <v>0.66417910447761197</v>
      </c>
      <c r="L18" s="268">
        <f t="shared" si="7"/>
        <v>0.16646605681271065</v>
      </c>
      <c r="M18" s="144"/>
      <c r="N18" s="132">
        <v>0.68684210526315792</v>
      </c>
      <c r="O18" s="132">
        <v>0.63076923076923075</v>
      </c>
      <c r="P18" s="268">
        <f t="shared" si="8"/>
        <v>-5.6072874493927172E-2</v>
      </c>
      <c r="Q18" s="144"/>
      <c r="R18" s="132">
        <v>0.68</v>
      </c>
      <c r="S18" s="132">
        <v>0.62385321100917435</v>
      </c>
      <c r="T18" s="268">
        <v>0.68700787401574803</v>
      </c>
      <c r="U18" s="132">
        <f t="shared" si="9"/>
        <v>-5.6146788990825702E-2</v>
      </c>
      <c r="V18" s="132">
        <f t="shared" si="10"/>
        <v>7.0078740157479835E-3</v>
      </c>
      <c r="W18" s="268">
        <f t="shared" si="11"/>
        <v>6.3154663006573686E-2</v>
      </c>
    </row>
    <row r="19" spans="2:23" x14ac:dyDescent="0.35">
      <c r="B19" s="433"/>
      <c r="C19" s="131">
        <v>4.3</v>
      </c>
      <c r="D19" s="185" t="s">
        <v>21</v>
      </c>
      <c r="F19" s="132">
        <v>0.7562862669245648</v>
      </c>
      <c r="G19" s="132">
        <v>0.76068376068376065</v>
      </c>
      <c r="H19" s="268">
        <f t="shared" si="6"/>
        <v>-4.3974937591958474E-3</v>
      </c>
      <c r="I19" s="274"/>
      <c r="J19" s="132">
        <v>0.717741935483871</v>
      </c>
      <c r="K19" s="132">
        <v>0.70588235294117652</v>
      </c>
      <c r="L19" s="268">
        <f t="shared" si="7"/>
        <v>1.185958254269448E-2</v>
      </c>
      <c r="M19" s="144"/>
      <c r="N19" s="132">
        <v>0.7549148099606815</v>
      </c>
      <c r="O19" s="132">
        <v>0.74809160305343514</v>
      </c>
      <c r="P19" s="268">
        <f t="shared" si="8"/>
        <v>-6.8232069072463597E-3</v>
      </c>
      <c r="Q19" s="144"/>
      <c r="R19" s="132">
        <v>0.73285198555956677</v>
      </c>
      <c r="S19" s="132">
        <v>0.71818181818181814</v>
      </c>
      <c r="T19" s="268">
        <v>0.77013752455795681</v>
      </c>
      <c r="U19" s="132">
        <f t="shared" si="9"/>
        <v>-1.4670167377748622E-2</v>
      </c>
      <c r="V19" s="132">
        <f t="shared" si="10"/>
        <v>3.7285538998390044E-2</v>
      </c>
      <c r="W19" s="268">
        <f t="shared" si="11"/>
        <v>5.1955706376138666E-2</v>
      </c>
    </row>
    <row r="20" spans="2:23" x14ac:dyDescent="0.35">
      <c r="B20" s="433"/>
      <c r="C20" s="131">
        <v>4.4000000000000004</v>
      </c>
      <c r="D20" s="185" t="s">
        <v>22</v>
      </c>
      <c r="F20" s="132">
        <v>0.75435203094777559</v>
      </c>
      <c r="G20" s="132">
        <v>0.75358166189111753</v>
      </c>
      <c r="H20" s="268">
        <f t="shared" si="6"/>
        <v>7.703690566580601E-4</v>
      </c>
      <c r="I20" s="274"/>
      <c r="J20" s="132">
        <v>0.79032258064516125</v>
      </c>
      <c r="K20" s="132">
        <v>0.71323529411764708</v>
      </c>
      <c r="L20" s="268">
        <f t="shared" si="7"/>
        <v>7.7087286527514176E-2</v>
      </c>
      <c r="M20" s="144"/>
      <c r="N20" s="132">
        <v>0.74770039421813406</v>
      </c>
      <c r="O20" s="132">
        <v>0.74809160305343514</v>
      </c>
      <c r="P20" s="268">
        <f t="shared" si="8"/>
        <v>3.912088353010823E-4</v>
      </c>
      <c r="Q20" s="144"/>
      <c r="R20" s="132">
        <v>0.65942028985507251</v>
      </c>
      <c r="S20" s="132">
        <v>0.77272727272727271</v>
      </c>
      <c r="T20" s="268">
        <v>0.78937007874015752</v>
      </c>
      <c r="U20" s="132">
        <f t="shared" si="9"/>
        <v>0.1133069828722002</v>
      </c>
      <c r="V20" s="132">
        <f t="shared" si="10"/>
        <v>0.12994978888508502</v>
      </c>
      <c r="W20" s="268">
        <f t="shared" si="11"/>
        <v>1.6642806012884814E-2</v>
      </c>
    </row>
    <row r="21" spans="2:23" x14ac:dyDescent="0.35">
      <c r="B21" s="433"/>
      <c r="C21" s="131">
        <v>4.5</v>
      </c>
      <c r="D21" s="185" t="s">
        <v>23</v>
      </c>
      <c r="F21" s="132">
        <v>0.72480620155038755</v>
      </c>
      <c r="G21" s="132">
        <v>0.72857142857142854</v>
      </c>
      <c r="H21" s="268">
        <f t="shared" si="6"/>
        <v>-3.7652270210409844E-3</v>
      </c>
      <c r="I21" s="286"/>
      <c r="J21" s="132">
        <v>0.64227642276422769</v>
      </c>
      <c r="K21" s="132">
        <v>0.73333333333333328</v>
      </c>
      <c r="L21" s="268">
        <f t="shared" si="7"/>
        <v>-9.1056910569105587E-2</v>
      </c>
      <c r="M21" s="144"/>
      <c r="N21" s="132">
        <v>0.71222076215505914</v>
      </c>
      <c r="O21" s="132">
        <v>0.77862595419847325</v>
      </c>
      <c r="P21" s="268">
        <f t="shared" si="8"/>
        <v>6.6405192043414107E-2</v>
      </c>
      <c r="Q21" s="144"/>
      <c r="R21" s="132">
        <v>0.71739130434782605</v>
      </c>
      <c r="S21" s="132">
        <v>0.65137614678899081</v>
      </c>
      <c r="T21" s="268">
        <v>0.73673870333988212</v>
      </c>
      <c r="U21" s="132">
        <f t="shared" si="9"/>
        <v>-6.6015157558835247E-2</v>
      </c>
      <c r="V21" s="132">
        <f t="shared" si="10"/>
        <v>1.9347398992056064E-2</v>
      </c>
      <c r="W21" s="268">
        <f t="shared" si="11"/>
        <v>8.5362556550891311E-2</v>
      </c>
    </row>
    <row r="22" spans="2:23" ht="7" customHeight="1" x14ac:dyDescent="0.35">
      <c r="B22" s="425"/>
      <c r="C22" s="425"/>
      <c r="D22" s="425"/>
      <c r="E22" s="54"/>
      <c r="F22" s="178"/>
      <c r="G22" s="178"/>
      <c r="H22" s="269"/>
      <c r="I22" s="144"/>
      <c r="J22" s="178"/>
      <c r="K22" s="178"/>
      <c r="L22" s="269"/>
      <c r="M22" s="144"/>
      <c r="N22" s="178"/>
      <c r="O22" s="178"/>
      <c r="P22" s="269"/>
      <c r="Q22" s="144"/>
      <c r="R22" s="178"/>
      <c r="S22" s="178"/>
      <c r="T22" s="269"/>
      <c r="U22" s="178"/>
      <c r="V22" s="178"/>
      <c r="W22" s="269"/>
    </row>
    <row r="23" spans="2:23" x14ac:dyDescent="0.35">
      <c r="B23" s="424" t="s">
        <v>135</v>
      </c>
      <c r="C23" s="131">
        <v>6.1</v>
      </c>
      <c r="D23" s="185" t="s">
        <v>136</v>
      </c>
      <c r="F23" s="132">
        <v>0.75239923224568139</v>
      </c>
      <c r="G23" s="132">
        <v>0.76136363636363635</v>
      </c>
      <c r="H23" s="268">
        <f t="shared" ref="H23:H26" si="12">F23-G23</f>
        <v>-8.9644041179549605E-3</v>
      </c>
      <c r="I23" s="274"/>
      <c r="J23" s="132">
        <v>0.65322580645161288</v>
      </c>
      <c r="K23" s="132">
        <v>0.71323529411764708</v>
      </c>
      <c r="L23" s="268">
        <f t="shared" ref="L23:L26" si="13">J23-K23</f>
        <v>-6.00094876660342E-2</v>
      </c>
      <c r="M23" s="144"/>
      <c r="N23" s="132">
        <v>0.74315514993481091</v>
      </c>
      <c r="O23" s="132">
        <v>0.78030303030303028</v>
      </c>
      <c r="P23" s="268">
        <f t="shared" ref="P23:P26" si="14">O23-N23</f>
        <v>3.7147880368219366E-2</v>
      </c>
      <c r="Q23" s="144"/>
      <c r="R23" s="132">
        <v>0.66425992779783394</v>
      </c>
      <c r="S23" s="132">
        <v>0.74311926605504586</v>
      </c>
      <c r="T23" s="268">
        <v>0.79223300970873789</v>
      </c>
      <c r="U23" s="132">
        <f t="shared" ref="U23:U26" si="15">S23-R23</f>
        <v>7.8859338257211919E-2</v>
      </c>
      <c r="V23" s="132">
        <f t="shared" ref="V23:V26" si="16">T23-R23</f>
        <v>0.12797308191090395</v>
      </c>
      <c r="W23" s="268">
        <f t="shared" ref="W23:W26" si="17">T23-S23</f>
        <v>4.9113743653692032E-2</v>
      </c>
    </row>
    <row r="24" spans="2:23" x14ac:dyDescent="0.35">
      <c r="B24" s="424"/>
      <c r="C24" s="131">
        <v>6.2</v>
      </c>
      <c r="D24" s="185" t="s">
        <v>137</v>
      </c>
      <c r="F24" s="132">
        <v>0.72920696324951639</v>
      </c>
      <c r="G24" s="132">
        <v>0.67897727272727271</v>
      </c>
      <c r="H24" s="268">
        <f t="shared" si="12"/>
        <v>5.0229690522243686E-2</v>
      </c>
      <c r="I24" s="274"/>
      <c r="J24" s="132">
        <v>0.65322580645161288</v>
      </c>
      <c r="K24" s="132">
        <v>0.73333333333333328</v>
      </c>
      <c r="L24" s="268">
        <f t="shared" si="13"/>
        <v>-8.0107526881720403E-2</v>
      </c>
      <c r="M24" s="144"/>
      <c r="N24" s="132">
        <v>0.70588235294117652</v>
      </c>
      <c r="O24" s="132">
        <v>0.69230769230769229</v>
      </c>
      <c r="P24" s="268">
        <f t="shared" si="14"/>
        <v>-1.3574660633484226E-2</v>
      </c>
      <c r="Q24" s="144"/>
      <c r="R24" s="132">
        <v>0.67765567765567769</v>
      </c>
      <c r="S24" s="132">
        <v>0.68181818181818177</v>
      </c>
      <c r="T24" s="268">
        <v>0.72124756335282647</v>
      </c>
      <c r="U24" s="132">
        <f t="shared" si="15"/>
        <v>4.1625041625040771E-3</v>
      </c>
      <c r="V24" s="132">
        <f t="shared" si="16"/>
        <v>4.359188569714878E-2</v>
      </c>
      <c r="W24" s="268">
        <f t="shared" si="17"/>
        <v>3.9429381534644703E-2</v>
      </c>
    </row>
    <row r="25" spans="2:23" x14ac:dyDescent="0.35">
      <c r="B25" s="424"/>
      <c r="C25" s="131">
        <v>6.3</v>
      </c>
      <c r="D25" s="185" t="s">
        <v>138</v>
      </c>
      <c r="F25" s="132">
        <v>0.57392996108949412</v>
      </c>
      <c r="G25" s="132">
        <v>0.5669515669515669</v>
      </c>
      <c r="H25" s="268">
        <f t="shared" si="12"/>
        <v>6.9783941379272241E-3</v>
      </c>
      <c r="I25" s="274"/>
      <c r="J25" s="132">
        <v>0.56451612903225812</v>
      </c>
      <c r="K25" s="132">
        <v>0.50370370370370365</v>
      </c>
      <c r="L25" s="268">
        <f t="shared" si="13"/>
        <v>6.0812425328554465E-2</v>
      </c>
      <c r="M25" s="144"/>
      <c r="N25" s="132">
        <v>0.56373193166885682</v>
      </c>
      <c r="O25" s="132">
        <v>0.58461538461538465</v>
      </c>
      <c r="P25" s="268">
        <f t="shared" si="14"/>
        <v>2.0883452946527825E-2</v>
      </c>
      <c r="Q25" s="144"/>
      <c r="R25" s="132">
        <v>0.52363636363636368</v>
      </c>
      <c r="S25" s="132">
        <v>0.45370370370370372</v>
      </c>
      <c r="T25" s="268">
        <v>0.61176470588235299</v>
      </c>
      <c r="U25" s="132">
        <f t="shared" si="15"/>
        <v>-6.9932659932659957E-2</v>
      </c>
      <c r="V25" s="132">
        <f t="shared" si="16"/>
        <v>8.8128342245989311E-2</v>
      </c>
      <c r="W25" s="268">
        <f t="shared" si="17"/>
        <v>0.15806100217864927</v>
      </c>
    </row>
    <row r="26" spans="2:23" x14ac:dyDescent="0.35">
      <c r="B26" s="424"/>
      <c r="C26" s="131">
        <v>6.4</v>
      </c>
      <c r="D26" s="185" t="s">
        <v>27</v>
      </c>
      <c r="F26" s="132">
        <v>0.6262230919765166</v>
      </c>
      <c r="G26" s="132">
        <v>0.68678160919540232</v>
      </c>
      <c r="H26" s="268">
        <f t="shared" si="12"/>
        <v>-6.0558517218885721E-2</v>
      </c>
      <c r="I26" s="286"/>
      <c r="J26" s="132">
        <v>0.63414634146341464</v>
      </c>
      <c r="K26" s="132">
        <v>0.54814814814814816</v>
      </c>
      <c r="L26" s="268">
        <f t="shared" si="13"/>
        <v>8.599819331526648E-2</v>
      </c>
      <c r="M26" s="144"/>
      <c r="N26" s="132">
        <v>0.64635761589403973</v>
      </c>
      <c r="O26" s="132">
        <v>0.62307692307692308</v>
      </c>
      <c r="P26" s="268">
        <f t="shared" si="14"/>
        <v>-2.3280692817116644E-2</v>
      </c>
      <c r="Q26" s="144"/>
      <c r="R26" s="132">
        <v>0.57509157509157505</v>
      </c>
      <c r="S26" s="132">
        <v>0.52830188679245282</v>
      </c>
      <c r="T26" s="268">
        <v>0.70078740157480313</v>
      </c>
      <c r="U26" s="132">
        <f t="shared" si="15"/>
        <v>-4.6789688299122223E-2</v>
      </c>
      <c r="V26" s="132">
        <f t="shared" si="16"/>
        <v>0.12569582648322808</v>
      </c>
      <c r="W26" s="268">
        <f t="shared" si="17"/>
        <v>0.1724855147823503</v>
      </c>
    </row>
    <row r="27" spans="2:23" ht="7" customHeight="1" x14ac:dyDescent="0.35">
      <c r="B27" s="425"/>
      <c r="C27" s="425"/>
      <c r="D27" s="425"/>
      <c r="E27" s="54"/>
      <c r="F27" s="178"/>
      <c r="G27" s="178"/>
      <c r="H27" s="133"/>
      <c r="I27" s="144"/>
      <c r="J27" s="178"/>
      <c r="K27" s="178"/>
      <c r="L27" s="133"/>
      <c r="M27" s="144"/>
      <c r="N27" s="178"/>
      <c r="O27" s="178"/>
      <c r="P27" s="133"/>
      <c r="Q27" s="144"/>
      <c r="R27" s="178"/>
      <c r="S27" s="178"/>
      <c r="T27" s="133"/>
      <c r="U27" s="178"/>
      <c r="V27" s="178"/>
      <c r="W27" s="133"/>
    </row>
    <row r="28" spans="2:23" x14ac:dyDescent="0.35">
      <c r="B28" s="424" t="s">
        <v>139</v>
      </c>
      <c r="C28" s="131">
        <v>10.1</v>
      </c>
      <c r="D28" s="185" t="s">
        <v>28</v>
      </c>
      <c r="F28" s="132">
        <v>0.7440347071583514</v>
      </c>
      <c r="G28" s="132">
        <v>0.77557755775577553</v>
      </c>
      <c r="H28" s="268">
        <f t="shared" ref="H28:H31" si="18">F28-G28</f>
        <v>-3.1542850597424121E-2</v>
      </c>
      <c r="I28" s="274"/>
      <c r="J28" s="132">
        <v>0.69523809523809521</v>
      </c>
      <c r="K28" s="132">
        <v>0.75</v>
      </c>
      <c r="L28" s="268">
        <f t="shared" ref="L28:L31" si="19">J28-K28</f>
        <v>-5.4761904761904789E-2</v>
      </c>
      <c r="M28" s="144"/>
      <c r="N28" s="132">
        <v>0.75592747559274753</v>
      </c>
      <c r="O28" s="132">
        <v>0.7142857142857143</v>
      </c>
      <c r="P28" s="268">
        <f t="shared" ref="P28:P31" si="20">O28-N28</f>
        <v>-4.1641761307033232E-2</v>
      </c>
      <c r="Q28" s="144"/>
      <c r="R28" s="132">
        <v>0.69124423963133641</v>
      </c>
      <c r="S28" s="132">
        <v>0.74257425742574257</v>
      </c>
      <c r="T28" s="268">
        <v>0.77919320594479835</v>
      </c>
      <c r="U28" s="132">
        <f t="shared" ref="U28:U31" si="21">S28-R28</f>
        <v>5.1330017794406158E-2</v>
      </c>
      <c r="V28" s="132">
        <f t="shared" ref="V28:V31" si="22">T28-R28</f>
        <v>8.794896631346194E-2</v>
      </c>
      <c r="W28" s="268">
        <f t="shared" ref="W28:W31" si="23">T28-S28</f>
        <v>3.6618948519055783E-2</v>
      </c>
    </row>
    <row r="29" spans="2:23" ht="29" x14ac:dyDescent="0.35">
      <c r="B29" s="424"/>
      <c r="C29" s="328">
        <v>10.199999999999999</v>
      </c>
      <c r="D29" s="185" t="s">
        <v>29</v>
      </c>
      <c r="F29" s="132">
        <v>0.64189189189189189</v>
      </c>
      <c r="G29" s="132">
        <v>0.71140939597315433</v>
      </c>
      <c r="H29" s="268">
        <f t="shared" si="18"/>
        <v>-6.9517504081262449E-2</v>
      </c>
      <c r="I29" s="274"/>
      <c r="J29" s="132">
        <v>0.53125</v>
      </c>
      <c r="K29" s="132">
        <v>0.64</v>
      </c>
      <c r="L29" s="268">
        <f t="shared" si="19"/>
        <v>-0.10875000000000001</v>
      </c>
      <c r="M29" s="144"/>
      <c r="N29" s="132">
        <v>0.66952789699570814</v>
      </c>
      <c r="O29" s="132">
        <v>0.62121212121212122</v>
      </c>
      <c r="P29" s="268">
        <f t="shared" si="20"/>
        <v>-4.8315775783586923E-2</v>
      </c>
      <c r="Q29" s="144"/>
      <c r="R29" s="132">
        <v>0.5748792270531401</v>
      </c>
      <c r="S29" s="132">
        <v>0.62886597938144329</v>
      </c>
      <c r="T29" s="268">
        <v>0.71274298056155505</v>
      </c>
      <c r="U29" s="132">
        <f t="shared" si="21"/>
        <v>5.3986752328303189E-2</v>
      </c>
      <c r="V29" s="132">
        <f t="shared" si="22"/>
        <v>0.13786375350841495</v>
      </c>
      <c r="W29" s="268">
        <f t="shared" si="23"/>
        <v>8.3877001180111765E-2</v>
      </c>
    </row>
    <row r="30" spans="2:23" x14ac:dyDescent="0.35">
      <c r="B30" s="424"/>
      <c r="C30" s="131">
        <v>10.3</v>
      </c>
      <c r="D30" s="185" t="s">
        <v>140</v>
      </c>
      <c r="F30" s="132">
        <v>0.78899082568807344</v>
      </c>
      <c r="G30" s="132">
        <v>0.82935153583617749</v>
      </c>
      <c r="H30" s="268">
        <f t="shared" si="18"/>
        <v>-4.0360710148104051E-2</v>
      </c>
      <c r="I30" s="274"/>
      <c r="J30" s="132">
        <v>0.76041666666666663</v>
      </c>
      <c r="K30" s="132">
        <v>0.77419354838709675</v>
      </c>
      <c r="L30" s="268">
        <f t="shared" si="19"/>
        <v>-1.3776881720430123E-2</v>
      </c>
      <c r="M30" s="144"/>
      <c r="N30" s="132">
        <v>0.79941860465116277</v>
      </c>
      <c r="O30" s="132">
        <v>0.79032258064516125</v>
      </c>
      <c r="P30" s="268">
        <f t="shared" si="20"/>
        <v>-9.096024006001513E-3</v>
      </c>
      <c r="Q30" s="144"/>
      <c r="R30" s="132">
        <v>0.745</v>
      </c>
      <c r="S30" s="132">
        <v>0.76595744680851063</v>
      </c>
      <c r="T30" s="268">
        <v>0.82751091703056767</v>
      </c>
      <c r="U30" s="132">
        <f t="shared" si="21"/>
        <v>2.0957446808510638E-2</v>
      </c>
      <c r="V30" s="132">
        <f t="shared" si="22"/>
        <v>8.2510917030567676E-2</v>
      </c>
      <c r="W30" s="268">
        <f t="shared" si="23"/>
        <v>6.1553470222057038E-2</v>
      </c>
    </row>
    <row r="31" spans="2:23" x14ac:dyDescent="0.35">
      <c r="B31" s="424"/>
      <c r="C31" s="328">
        <v>10.4</v>
      </c>
      <c r="D31" s="185" t="s">
        <v>141</v>
      </c>
      <c r="F31" s="132">
        <v>0.71289537712895379</v>
      </c>
      <c r="G31" s="132">
        <v>0.75812274368231047</v>
      </c>
      <c r="H31" s="268">
        <f t="shared" si="18"/>
        <v>-4.5227366553356685E-2</v>
      </c>
      <c r="I31" s="286"/>
      <c r="J31" s="132">
        <v>0.61538461538461542</v>
      </c>
      <c r="K31" s="132">
        <v>0.72727272727272729</v>
      </c>
      <c r="L31" s="268">
        <f t="shared" si="19"/>
        <v>-0.11188811188811187</v>
      </c>
      <c r="M31" s="144"/>
      <c r="N31" s="132">
        <v>0.73076923076923073</v>
      </c>
      <c r="O31" s="132">
        <v>0.69491525423728817</v>
      </c>
      <c r="P31" s="268">
        <f t="shared" si="20"/>
        <v>-3.5853976531942555E-2</v>
      </c>
      <c r="Q31" s="144"/>
      <c r="R31" s="132">
        <v>0.64210526315789473</v>
      </c>
      <c r="S31" s="132">
        <v>0.70588235294117652</v>
      </c>
      <c r="T31" s="268">
        <v>0.76834862385321101</v>
      </c>
      <c r="U31" s="132">
        <f t="shared" si="21"/>
        <v>6.3777089783281782E-2</v>
      </c>
      <c r="V31" s="132">
        <f t="shared" si="22"/>
        <v>0.12624336069531628</v>
      </c>
      <c r="W31" s="268">
        <f t="shared" si="23"/>
        <v>6.2466270912034494E-2</v>
      </c>
    </row>
    <row r="32" spans="2:23" ht="7" customHeight="1" x14ac:dyDescent="0.35">
      <c r="B32" s="425"/>
      <c r="C32" s="425"/>
      <c r="D32" s="425"/>
      <c r="E32" s="54"/>
      <c r="F32" s="178"/>
      <c r="G32" s="178"/>
      <c r="H32" s="133"/>
      <c r="I32" s="144"/>
      <c r="J32" s="178"/>
      <c r="K32" s="178"/>
      <c r="L32" s="133"/>
      <c r="M32" s="144"/>
      <c r="N32" s="178"/>
      <c r="O32" s="178"/>
      <c r="P32" s="133"/>
      <c r="Q32" s="144"/>
      <c r="R32" s="178"/>
      <c r="S32" s="178"/>
      <c r="T32" s="133"/>
      <c r="U32" s="178"/>
      <c r="V32" s="178"/>
      <c r="W32" s="133"/>
    </row>
    <row r="33" spans="2:23" x14ac:dyDescent="0.35">
      <c r="B33" s="424" t="s">
        <v>142</v>
      </c>
      <c r="C33" s="328">
        <v>12.1</v>
      </c>
      <c r="D33" s="185" t="s">
        <v>143</v>
      </c>
      <c r="F33" s="132">
        <v>0.79150579150579148</v>
      </c>
      <c r="G33" s="132">
        <v>0.75213675213675213</v>
      </c>
      <c r="H33" s="268">
        <f t="shared" ref="H33:H37" si="24">F33-G33</f>
        <v>3.9369039369039349E-2</v>
      </c>
      <c r="I33" s="274"/>
      <c r="J33" s="132">
        <v>0.72580645161290325</v>
      </c>
      <c r="K33" s="132">
        <v>0.72592592592592597</v>
      </c>
      <c r="L33" s="268">
        <f t="shared" ref="L33:L37" si="25">J33-K33</f>
        <v>-1.1947431302272715E-4</v>
      </c>
      <c r="M33" s="144"/>
      <c r="N33" s="132">
        <v>0.7827225130890052</v>
      </c>
      <c r="O33" s="132">
        <v>0.69465648854961837</v>
      </c>
      <c r="P33" s="268">
        <f t="shared" ref="P33:P37" si="26">O33-N33</f>
        <v>-8.8066024539386834E-2</v>
      </c>
      <c r="Q33" s="144"/>
      <c r="R33" s="132">
        <v>0.69818181818181824</v>
      </c>
      <c r="S33" s="132">
        <v>0.82727272727272727</v>
      </c>
      <c r="T33" s="268">
        <v>0.79452054794520544</v>
      </c>
      <c r="U33" s="132">
        <f t="shared" ref="U33:U37" si="27">S33-R33</f>
        <v>0.12909090909090903</v>
      </c>
      <c r="V33" s="132">
        <f t="shared" ref="V33:V37" si="28">T33-R33</f>
        <v>9.6338729763387199E-2</v>
      </c>
      <c r="W33" s="268">
        <f t="shared" ref="W33:W37" si="29">T33-S33</f>
        <v>-3.2752179327521835E-2</v>
      </c>
    </row>
    <row r="34" spans="2:23" x14ac:dyDescent="0.35">
      <c r="B34" s="424"/>
      <c r="C34" s="328">
        <v>12.2</v>
      </c>
      <c r="D34" s="185" t="s">
        <v>144</v>
      </c>
      <c r="F34" s="132">
        <v>0.72972972972972971</v>
      </c>
      <c r="G34" s="132">
        <v>0.74431818181818177</v>
      </c>
      <c r="H34" s="268">
        <f t="shared" si="24"/>
        <v>-1.4588452088452053E-2</v>
      </c>
      <c r="I34" s="274"/>
      <c r="J34" s="132">
        <v>0.70967741935483875</v>
      </c>
      <c r="K34" s="132">
        <v>0.69117647058823528</v>
      </c>
      <c r="L34" s="268">
        <f t="shared" si="25"/>
        <v>1.8500948766603464E-2</v>
      </c>
      <c r="M34" s="144"/>
      <c r="N34" s="132">
        <v>0.7359477124183007</v>
      </c>
      <c r="O34" s="132">
        <v>0.68702290076335881</v>
      </c>
      <c r="P34" s="268">
        <f t="shared" si="26"/>
        <v>-4.8924811654941891E-2</v>
      </c>
      <c r="Q34" s="144"/>
      <c r="R34" s="132">
        <v>0.68478260869565222</v>
      </c>
      <c r="S34" s="132">
        <v>0.57943925233644855</v>
      </c>
      <c r="T34" s="268">
        <v>0.78404669260700388</v>
      </c>
      <c r="U34" s="132">
        <f t="shared" si="27"/>
        <v>-0.10534335635920367</v>
      </c>
      <c r="V34" s="132">
        <f t="shared" si="28"/>
        <v>9.9264083911351664E-2</v>
      </c>
      <c r="W34" s="268">
        <f t="shared" si="29"/>
        <v>0.20460744027055533</v>
      </c>
    </row>
    <row r="35" spans="2:23" x14ac:dyDescent="0.35">
      <c r="B35" s="424"/>
      <c r="C35" s="328">
        <v>12.3</v>
      </c>
      <c r="D35" s="185" t="s">
        <v>145</v>
      </c>
      <c r="F35" s="132">
        <v>0.66344294003868476</v>
      </c>
      <c r="G35" s="132">
        <v>0.68376068376068377</v>
      </c>
      <c r="H35" s="268">
        <f t="shared" si="24"/>
        <v>-2.0317743721999015E-2</v>
      </c>
      <c r="I35" s="274"/>
      <c r="J35" s="132">
        <v>0.61475409836065575</v>
      </c>
      <c r="K35" s="132">
        <v>0.63703703703703707</v>
      </c>
      <c r="L35" s="268">
        <f t="shared" si="25"/>
        <v>-2.2282938676381314E-2</v>
      </c>
      <c r="M35" s="144"/>
      <c r="N35" s="132">
        <v>0.67234600262123201</v>
      </c>
      <c r="O35" s="132">
        <v>0.64885496183206104</v>
      </c>
      <c r="P35" s="268">
        <f t="shared" si="26"/>
        <v>-2.3491040789170969E-2</v>
      </c>
      <c r="Q35" s="144"/>
      <c r="R35" s="132">
        <v>0.60439560439560436</v>
      </c>
      <c r="S35" s="132">
        <v>0.6454545454545455</v>
      </c>
      <c r="T35" s="268">
        <v>0.70703125</v>
      </c>
      <c r="U35" s="132">
        <f t="shared" si="27"/>
        <v>4.1058941058941145E-2</v>
      </c>
      <c r="V35" s="132">
        <f t="shared" si="28"/>
        <v>0.10263564560439564</v>
      </c>
      <c r="W35" s="268">
        <f t="shared" si="29"/>
        <v>6.1576704545454497E-2</v>
      </c>
    </row>
    <row r="36" spans="2:23" x14ac:dyDescent="0.35">
      <c r="B36" s="424"/>
      <c r="C36" s="328">
        <v>12.4</v>
      </c>
      <c r="D36" s="185" t="s">
        <v>35</v>
      </c>
      <c r="F36" s="132">
        <v>0.70599613152804641</v>
      </c>
      <c r="G36" s="132">
        <v>0.72521246458923516</v>
      </c>
      <c r="H36" s="268">
        <f t="shared" si="24"/>
        <v>-1.9216333061188751E-2</v>
      </c>
      <c r="I36" s="274"/>
      <c r="J36" s="132">
        <v>0.66935483870967738</v>
      </c>
      <c r="K36" s="132">
        <v>0.64444444444444449</v>
      </c>
      <c r="L36" s="268">
        <f t="shared" si="25"/>
        <v>2.4910394265232894E-2</v>
      </c>
      <c r="M36" s="144"/>
      <c r="N36" s="132">
        <v>0.71073298429319376</v>
      </c>
      <c r="O36" s="132">
        <v>0.68181818181818177</v>
      </c>
      <c r="P36" s="268">
        <f t="shared" si="26"/>
        <v>-2.8914802475011991E-2</v>
      </c>
      <c r="Q36" s="144"/>
      <c r="R36" s="132">
        <v>0.63043478260869568</v>
      </c>
      <c r="S36" s="132">
        <v>0.65454545454545454</v>
      </c>
      <c r="T36" s="268">
        <v>0.755859375</v>
      </c>
      <c r="U36" s="132">
        <f t="shared" si="27"/>
        <v>2.4110671936758865E-2</v>
      </c>
      <c r="V36" s="132">
        <f t="shared" si="28"/>
        <v>0.12542459239130432</v>
      </c>
      <c r="W36" s="268">
        <f t="shared" si="29"/>
        <v>0.10131392045454546</v>
      </c>
    </row>
    <row r="37" spans="2:23" s="144" customFormat="1" x14ac:dyDescent="0.35">
      <c r="B37" s="424"/>
      <c r="C37" s="328">
        <v>12.5</v>
      </c>
      <c r="D37" s="188" t="s">
        <v>36</v>
      </c>
      <c r="E37" s="145"/>
      <c r="F37" s="132">
        <v>0.59029126213592231</v>
      </c>
      <c r="G37" s="132">
        <v>0.59259259259259256</v>
      </c>
      <c r="H37" s="268">
        <f t="shared" si="24"/>
        <v>-2.3013304566702475E-3</v>
      </c>
      <c r="I37" s="286"/>
      <c r="J37" s="132">
        <v>0.5161290322580645</v>
      </c>
      <c r="K37" s="132">
        <v>0.49629629629629629</v>
      </c>
      <c r="L37" s="268">
        <f t="shared" si="25"/>
        <v>1.9832735961768211E-2</v>
      </c>
      <c r="N37" s="132">
        <v>0.60789473684210527</v>
      </c>
      <c r="O37" s="132">
        <v>0.46969696969696972</v>
      </c>
      <c r="P37" s="268">
        <f t="shared" si="26"/>
        <v>-0.13819776714513554</v>
      </c>
      <c r="R37" s="132">
        <v>0.4891304347826087</v>
      </c>
      <c r="S37" s="132">
        <v>0.46788990825688076</v>
      </c>
      <c r="T37" s="268">
        <v>0.66404715127701375</v>
      </c>
      <c r="U37" s="132">
        <f t="shared" si="27"/>
        <v>-2.1240526525727943E-2</v>
      </c>
      <c r="V37" s="132">
        <f t="shared" si="28"/>
        <v>0.17491671649440504</v>
      </c>
      <c r="W37" s="268">
        <f t="shared" si="29"/>
        <v>0.19615724302013299</v>
      </c>
    </row>
    <row r="38" spans="2:23" ht="7.5" customHeight="1" x14ac:dyDescent="0.35">
      <c r="B38" s="425"/>
      <c r="C38" s="425"/>
      <c r="D38" s="425"/>
      <c r="E38" s="54"/>
      <c r="F38" s="178"/>
      <c r="G38" s="178"/>
      <c r="H38" s="133"/>
      <c r="I38" s="144"/>
      <c r="J38" s="178"/>
      <c r="K38" s="178"/>
      <c r="L38" s="133"/>
      <c r="M38" s="144"/>
      <c r="N38" s="178"/>
      <c r="O38" s="178"/>
      <c r="P38" s="133"/>
      <c r="Q38" s="144"/>
      <c r="R38" s="178"/>
      <c r="S38" s="178"/>
      <c r="T38" s="133"/>
      <c r="U38" s="178"/>
      <c r="V38" s="178"/>
      <c r="W38" s="133"/>
    </row>
    <row r="39" spans="2:23" s="138" customFormat="1" x14ac:dyDescent="0.35">
      <c r="B39" s="424" t="s">
        <v>146</v>
      </c>
      <c r="C39" s="328">
        <v>14.1</v>
      </c>
      <c r="D39" s="188" t="s">
        <v>37</v>
      </c>
      <c r="E39" s="145"/>
      <c r="F39" s="132">
        <v>0.78988326848249024</v>
      </c>
      <c r="G39" s="132">
        <v>0.83526011560693647</v>
      </c>
      <c r="H39" s="268">
        <f t="shared" ref="H39:H42" si="30">F39-G39</f>
        <v>-4.5376847124446229E-2</v>
      </c>
      <c r="I39" s="274"/>
      <c r="J39" s="132">
        <v>0.74789915966386555</v>
      </c>
      <c r="K39" s="132">
        <v>0.80303030303030298</v>
      </c>
      <c r="L39" s="268">
        <f t="shared" ref="L39:L42" si="31">J39-K39</f>
        <v>-5.513114336643743E-2</v>
      </c>
      <c r="M39" s="144"/>
      <c r="N39" s="132">
        <v>0.80577427821522307</v>
      </c>
      <c r="O39" s="132">
        <v>0.79838709677419351</v>
      </c>
      <c r="P39" s="268">
        <f t="shared" ref="P39:P42" si="32">O39-N39</f>
        <v>-7.3871814410295666E-3</v>
      </c>
      <c r="Q39" s="144"/>
      <c r="R39" s="132">
        <v>0.77153558052434457</v>
      </c>
      <c r="S39" s="132">
        <v>0.76851851851851849</v>
      </c>
      <c r="T39" s="268">
        <v>0.82846003898635479</v>
      </c>
      <c r="U39" s="132">
        <f t="shared" ref="U39:U42" si="33">S39-R39</f>
        <v>-3.0170620058260766E-3</v>
      </c>
      <c r="V39" s="132">
        <f t="shared" ref="V39:V42" si="34">T39-R39</f>
        <v>5.6924458462010219E-2</v>
      </c>
      <c r="W39" s="268">
        <f t="shared" ref="W39:W42" si="35">T39-S39</f>
        <v>5.9941520467836296E-2</v>
      </c>
    </row>
    <row r="40" spans="2:23" s="138" customFormat="1" x14ac:dyDescent="0.35">
      <c r="B40" s="424"/>
      <c r="C40" s="328">
        <v>14.2</v>
      </c>
      <c r="D40" s="189" t="s">
        <v>38</v>
      </c>
      <c r="E40" s="146"/>
      <c r="F40" s="132">
        <v>0.85048543689320388</v>
      </c>
      <c r="G40" s="132">
        <v>0.84285714285714286</v>
      </c>
      <c r="H40" s="268">
        <f t="shared" si="30"/>
        <v>7.628294036061023E-3</v>
      </c>
      <c r="I40" s="274"/>
      <c r="J40" s="132">
        <v>0.80327868852459017</v>
      </c>
      <c r="K40" s="132">
        <v>0.80152671755725191</v>
      </c>
      <c r="L40" s="268">
        <f t="shared" si="31"/>
        <v>1.7519709673382566E-3</v>
      </c>
      <c r="M40" s="144"/>
      <c r="N40" s="132">
        <v>0.84705882352941175</v>
      </c>
      <c r="O40" s="132">
        <v>0.82399999999999995</v>
      </c>
      <c r="P40" s="268">
        <f t="shared" si="32"/>
        <v>-2.3058823529411798E-2</v>
      </c>
      <c r="Q40" s="144"/>
      <c r="R40" s="132">
        <v>0.7992565055762082</v>
      </c>
      <c r="S40" s="132">
        <v>0.83486238532110091</v>
      </c>
      <c r="T40" s="268">
        <v>0.86964980544747084</v>
      </c>
      <c r="U40" s="132">
        <f t="shared" si="33"/>
        <v>3.560587974489271E-2</v>
      </c>
      <c r="V40" s="132">
        <f t="shared" si="34"/>
        <v>7.0393299871262638E-2</v>
      </c>
      <c r="W40" s="268">
        <f t="shared" si="35"/>
        <v>3.4787420126369928E-2</v>
      </c>
    </row>
    <row r="41" spans="2:23" s="138" customFormat="1" ht="29" x14ac:dyDescent="0.35">
      <c r="B41" s="424"/>
      <c r="C41" s="328">
        <v>14.3</v>
      </c>
      <c r="D41" s="189" t="s">
        <v>39</v>
      </c>
      <c r="E41" s="147"/>
      <c r="F41" s="132">
        <v>0.79759519038076154</v>
      </c>
      <c r="G41" s="132">
        <v>0.84502923976608191</v>
      </c>
      <c r="H41" s="268">
        <f t="shared" si="30"/>
        <v>-4.7434049385320365E-2</v>
      </c>
      <c r="I41" s="274"/>
      <c r="J41" s="132">
        <v>0.7807017543859649</v>
      </c>
      <c r="K41" s="132">
        <v>0.76190476190476186</v>
      </c>
      <c r="L41" s="268">
        <f t="shared" si="31"/>
        <v>1.8796992481203034E-2</v>
      </c>
      <c r="M41" s="144"/>
      <c r="N41" s="132">
        <v>0.81793842034805886</v>
      </c>
      <c r="O41" s="132">
        <v>0.77118644067796616</v>
      </c>
      <c r="P41" s="268">
        <f t="shared" si="32"/>
        <v>-4.6751979670092703E-2</v>
      </c>
      <c r="Q41" s="144"/>
      <c r="R41" s="132">
        <v>0.75486381322957197</v>
      </c>
      <c r="S41" s="132">
        <v>0.81553398058252424</v>
      </c>
      <c r="T41" s="268">
        <v>0.83826429980276129</v>
      </c>
      <c r="U41" s="132">
        <f t="shared" si="33"/>
        <v>6.0670167352952276E-2</v>
      </c>
      <c r="V41" s="132">
        <f t="shared" si="34"/>
        <v>8.3400486573189325E-2</v>
      </c>
      <c r="W41" s="268">
        <f t="shared" si="35"/>
        <v>2.273031922023705E-2</v>
      </c>
    </row>
    <row r="42" spans="2:23" s="144" customFormat="1" ht="29" x14ac:dyDescent="0.35">
      <c r="B42" s="424"/>
      <c r="C42" s="328">
        <v>14.4</v>
      </c>
      <c r="D42" s="188" t="s">
        <v>40</v>
      </c>
      <c r="E42" s="145"/>
      <c r="F42" s="132">
        <v>0.78415841584158419</v>
      </c>
      <c r="G42" s="132">
        <v>0.7774566473988439</v>
      </c>
      <c r="H42" s="268">
        <f t="shared" si="30"/>
        <v>6.7017684427402857E-3</v>
      </c>
      <c r="I42" s="286"/>
      <c r="J42" s="132">
        <v>0.67500000000000004</v>
      </c>
      <c r="K42" s="132">
        <v>0.703125</v>
      </c>
      <c r="L42" s="268">
        <f t="shared" si="31"/>
        <v>-2.8124999999999956E-2</v>
      </c>
      <c r="N42" s="132">
        <v>0.7891963109354414</v>
      </c>
      <c r="O42" s="132">
        <v>0.69491525423728817</v>
      </c>
      <c r="P42" s="268">
        <f t="shared" si="32"/>
        <v>-9.4281056698153232E-2</v>
      </c>
      <c r="R42" s="132">
        <v>0.68441064638783267</v>
      </c>
      <c r="S42" s="132">
        <v>0.76190476190476186</v>
      </c>
      <c r="T42" s="268">
        <v>0.82583170254403127</v>
      </c>
      <c r="U42" s="132">
        <f t="shared" si="33"/>
        <v>7.7494115516929196E-2</v>
      </c>
      <c r="V42" s="132">
        <f t="shared" si="34"/>
        <v>0.1414210561561986</v>
      </c>
      <c r="W42" s="268">
        <f t="shared" si="35"/>
        <v>6.3926940639269403E-2</v>
      </c>
    </row>
    <row r="43" spans="2:23" ht="7.5" customHeight="1" x14ac:dyDescent="0.35">
      <c r="B43" s="425"/>
      <c r="C43" s="425"/>
      <c r="D43" s="425"/>
      <c r="E43" s="54"/>
      <c r="F43" s="178"/>
      <c r="G43" s="178"/>
      <c r="H43" s="133"/>
      <c r="I43" s="144"/>
      <c r="J43" s="178"/>
      <c r="K43" s="178"/>
      <c r="L43" s="133"/>
      <c r="M43" s="144"/>
      <c r="N43" s="178"/>
      <c r="O43" s="178"/>
      <c r="P43" s="133"/>
      <c r="Q43" s="144"/>
      <c r="R43" s="178"/>
      <c r="S43" s="178"/>
      <c r="T43" s="133"/>
      <c r="U43" s="178"/>
      <c r="V43" s="178"/>
      <c r="W43" s="133"/>
    </row>
    <row r="44" spans="2:23" s="138" customFormat="1" x14ac:dyDescent="0.35">
      <c r="B44" s="424" t="s">
        <v>147</v>
      </c>
      <c r="C44" s="328">
        <v>16.100000000000001</v>
      </c>
      <c r="D44" s="188" t="s">
        <v>148</v>
      </c>
      <c r="E44" s="145"/>
      <c r="F44" s="132">
        <v>0.79038461538461535</v>
      </c>
      <c r="G44" s="132">
        <v>0.78125</v>
      </c>
      <c r="H44" s="268">
        <f t="shared" ref="H44:H49" si="36">F44-G44</f>
        <v>9.1346153846153522E-3</v>
      </c>
      <c r="I44" s="274"/>
      <c r="J44" s="132">
        <v>0.79838709677419351</v>
      </c>
      <c r="K44" s="132">
        <v>0.75</v>
      </c>
      <c r="L44" s="268">
        <f t="shared" ref="L44:L49" si="37">J44-K44</f>
        <v>4.8387096774193505E-2</v>
      </c>
      <c r="M44" s="144"/>
      <c r="N44" s="132">
        <v>0.78720626631853785</v>
      </c>
      <c r="O44" s="132">
        <v>0.75</v>
      </c>
      <c r="P44" s="268">
        <f t="shared" ref="P44:P49" si="38">O44-N44</f>
        <v>-3.7206266318537851E-2</v>
      </c>
      <c r="Q44" s="144"/>
      <c r="R44" s="132">
        <v>0.76173285198555951</v>
      </c>
      <c r="S44" s="132">
        <v>0.71818181818181814</v>
      </c>
      <c r="T44" s="268">
        <v>0.80506822612085771</v>
      </c>
      <c r="U44" s="132">
        <f t="shared" ref="U44:U49" si="39">S44-R44</f>
        <v>-4.3551033803741368E-2</v>
      </c>
      <c r="V44" s="132">
        <f t="shared" ref="V44:V49" si="40">T44-R44</f>
        <v>4.3335374135298199E-2</v>
      </c>
      <c r="W44" s="268">
        <f t="shared" ref="W44:W49" si="41">T44-S44</f>
        <v>8.6886407939039567E-2</v>
      </c>
    </row>
    <row r="45" spans="2:23" s="138" customFormat="1" x14ac:dyDescent="0.35">
      <c r="B45" s="424"/>
      <c r="C45" s="328">
        <v>16.2</v>
      </c>
      <c r="D45" s="189" t="s">
        <v>42</v>
      </c>
      <c r="E45" s="146"/>
      <c r="F45" s="132">
        <v>0.68461538461538463</v>
      </c>
      <c r="G45" s="132">
        <v>0.72</v>
      </c>
      <c r="H45" s="268">
        <f t="shared" si="36"/>
        <v>-3.5384615384615348E-2</v>
      </c>
      <c r="I45" s="274"/>
      <c r="J45" s="132">
        <v>0.69354838709677424</v>
      </c>
      <c r="K45" s="132">
        <v>0.66417910447761197</v>
      </c>
      <c r="L45" s="268">
        <f t="shared" si="37"/>
        <v>2.9369282619162274E-2</v>
      </c>
      <c r="M45" s="144"/>
      <c r="N45" s="132">
        <v>0.69843342036553524</v>
      </c>
      <c r="O45" s="132">
        <v>0.66923076923076918</v>
      </c>
      <c r="P45" s="268">
        <f t="shared" si="38"/>
        <v>-2.9202651134766056E-2</v>
      </c>
      <c r="Q45" s="144"/>
      <c r="R45" s="132">
        <v>0.6581818181818182</v>
      </c>
      <c r="S45" s="132">
        <v>0.64220183486238536</v>
      </c>
      <c r="T45" s="268">
        <v>0.72373540856031127</v>
      </c>
      <c r="U45" s="132">
        <f t="shared" si="39"/>
        <v>-1.5979983319432844E-2</v>
      </c>
      <c r="V45" s="132">
        <f t="shared" si="40"/>
        <v>6.5553590378493065E-2</v>
      </c>
      <c r="W45" s="268">
        <f t="shared" si="41"/>
        <v>8.153357369792591E-2</v>
      </c>
    </row>
    <row r="46" spans="2:23" s="138" customFormat="1" x14ac:dyDescent="0.35">
      <c r="B46" s="424"/>
      <c r="C46" s="328">
        <v>16.3</v>
      </c>
      <c r="D46" s="189" t="s">
        <v>43</v>
      </c>
      <c r="E46" s="147"/>
      <c r="F46" s="132">
        <v>0.80115830115830111</v>
      </c>
      <c r="G46" s="132">
        <v>0.78917378917378922</v>
      </c>
      <c r="H46" s="268">
        <f t="shared" si="36"/>
        <v>1.1984511984511892E-2</v>
      </c>
      <c r="I46" s="274"/>
      <c r="J46" s="132">
        <v>0.77685950413223137</v>
      </c>
      <c r="K46" s="132">
        <v>0.75735294117647056</v>
      </c>
      <c r="L46" s="268">
        <f t="shared" si="37"/>
        <v>1.9506562955760809E-2</v>
      </c>
      <c r="M46" s="144"/>
      <c r="N46" s="132">
        <v>0.80104712041884818</v>
      </c>
      <c r="O46" s="132">
        <v>0.74809160305343514</v>
      </c>
      <c r="P46" s="268">
        <f t="shared" si="38"/>
        <v>-5.2955517365413041E-2</v>
      </c>
      <c r="Q46" s="144"/>
      <c r="R46" s="132">
        <v>0.75182481751824815</v>
      </c>
      <c r="S46" s="132">
        <v>0.75454545454545452</v>
      </c>
      <c r="T46" s="268">
        <v>0.82261208576998046</v>
      </c>
      <c r="U46" s="132">
        <f t="shared" si="39"/>
        <v>2.720637027206374E-3</v>
      </c>
      <c r="V46" s="132">
        <f t="shared" si="40"/>
        <v>7.0787268251732316E-2</v>
      </c>
      <c r="W46" s="268">
        <f t="shared" si="41"/>
        <v>6.8066631224525942E-2</v>
      </c>
    </row>
    <row r="47" spans="2:23" s="138" customFormat="1" ht="29" x14ac:dyDescent="0.35">
      <c r="B47" s="424"/>
      <c r="C47" s="328">
        <v>16.399999999999999</v>
      </c>
      <c r="D47" s="189" t="s">
        <v>44</v>
      </c>
      <c r="E47" s="147"/>
      <c r="F47" s="132">
        <v>0.70703125</v>
      </c>
      <c r="G47" s="132">
        <v>0.72</v>
      </c>
      <c r="H47" s="268">
        <f t="shared" si="36"/>
        <v>-1.2968749999999973E-2</v>
      </c>
      <c r="I47" s="274"/>
      <c r="J47" s="132">
        <v>0.7024793388429752</v>
      </c>
      <c r="K47" s="132">
        <v>0.61832061068702293</v>
      </c>
      <c r="L47" s="268">
        <f t="shared" si="37"/>
        <v>8.4158728155952267E-2</v>
      </c>
      <c r="M47" s="144"/>
      <c r="N47" s="132">
        <v>0.7131578947368421</v>
      </c>
      <c r="O47" s="132">
        <v>0.69291338582677164</v>
      </c>
      <c r="P47" s="268">
        <f t="shared" si="38"/>
        <v>-2.0244508910070458E-2</v>
      </c>
      <c r="Q47" s="144"/>
      <c r="R47" s="132">
        <v>0.66044776119402981</v>
      </c>
      <c r="S47" s="132">
        <v>0.63551401869158874</v>
      </c>
      <c r="T47" s="268">
        <v>0.75048732943469787</v>
      </c>
      <c r="U47" s="132">
        <f t="shared" si="39"/>
        <v>-2.493374250244107E-2</v>
      </c>
      <c r="V47" s="132">
        <f t="shared" si="40"/>
        <v>9.0039568240668055E-2</v>
      </c>
      <c r="W47" s="268">
        <f t="shared" si="41"/>
        <v>0.11497331074310913</v>
      </c>
    </row>
    <row r="48" spans="2:23" s="138" customFormat="1" x14ac:dyDescent="0.35">
      <c r="B48" s="424"/>
      <c r="C48" s="328">
        <v>16.5</v>
      </c>
      <c r="D48" s="189" t="s">
        <v>45</v>
      </c>
      <c r="E48" s="147"/>
      <c r="F48" s="132">
        <v>0.72709551656920079</v>
      </c>
      <c r="G48" s="132">
        <v>0.73487031700288186</v>
      </c>
      <c r="H48" s="268">
        <f t="shared" si="36"/>
        <v>-7.7748004336810617E-3</v>
      </c>
      <c r="I48" s="274"/>
      <c r="J48" s="132">
        <v>0.6776859504132231</v>
      </c>
      <c r="K48" s="132">
        <v>0.65151515151515149</v>
      </c>
      <c r="L48" s="268">
        <f t="shared" si="37"/>
        <v>2.6170798898071612E-2</v>
      </c>
      <c r="M48" s="144"/>
      <c r="N48" s="132">
        <v>0.73289473684210527</v>
      </c>
      <c r="O48" s="132">
        <v>0.67460317460317465</v>
      </c>
      <c r="P48" s="268">
        <f t="shared" si="38"/>
        <v>-5.8291562238930617E-2</v>
      </c>
      <c r="Q48" s="144"/>
      <c r="R48" s="132">
        <v>0.65799256505576209</v>
      </c>
      <c r="S48" s="132">
        <v>0.63207547169811318</v>
      </c>
      <c r="T48" s="268">
        <v>0.77734375</v>
      </c>
      <c r="U48" s="132">
        <f t="shared" si="39"/>
        <v>-2.5917093357648913E-2</v>
      </c>
      <c r="V48" s="132">
        <f t="shared" si="40"/>
        <v>0.11935118494423791</v>
      </c>
      <c r="W48" s="268">
        <f t="shared" si="41"/>
        <v>0.14526827830188682</v>
      </c>
    </row>
    <row r="49" spans="2:23" s="144" customFormat="1" x14ac:dyDescent="0.35">
      <c r="B49" s="424"/>
      <c r="C49" s="328">
        <v>16.600000000000001</v>
      </c>
      <c r="D49" s="189" t="s">
        <v>46</v>
      </c>
      <c r="E49" s="147"/>
      <c r="F49" s="132">
        <v>0.7042801556420234</v>
      </c>
      <c r="G49" s="132">
        <v>0.77363896848137537</v>
      </c>
      <c r="H49" s="268">
        <f t="shared" si="36"/>
        <v>-6.9358812839351969E-2</v>
      </c>
      <c r="I49" s="286"/>
      <c r="J49" s="132">
        <v>0.7024793388429752</v>
      </c>
      <c r="K49" s="132">
        <v>0.71755725190839692</v>
      </c>
      <c r="L49" s="268">
        <f t="shared" si="37"/>
        <v>-1.5077913065421722E-2</v>
      </c>
      <c r="N49" s="132">
        <v>0.72703412073490814</v>
      </c>
      <c r="O49" s="132">
        <v>0.74015748031496065</v>
      </c>
      <c r="P49" s="268">
        <f t="shared" si="38"/>
        <v>1.3123359580052507E-2</v>
      </c>
      <c r="R49" s="132">
        <v>0.69402985074626866</v>
      </c>
      <c r="S49" s="132">
        <v>0.68807339449541283</v>
      </c>
      <c r="T49" s="268">
        <v>0.75438596491228072</v>
      </c>
      <c r="U49" s="132">
        <f t="shared" si="39"/>
        <v>-5.956456250855835E-3</v>
      </c>
      <c r="V49" s="132">
        <f t="shared" si="40"/>
        <v>6.0356114166012054E-2</v>
      </c>
      <c r="W49" s="268">
        <f t="shared" si="41"/>
        <v>6.6312570416867889E-2</v>
      </c>
    </row>
    <row r="50" spans="2:23" s="144" customFormat="1" ht="7" customHeight="1" x14ac:dyDescent="0.35">
      <c r="B50" s="434"/>
      <c r="C50" s="434"/>
      <c r="D50" s="434"/>
      <c r="E50" s="148"/>
      <c r="F50" s="178"/>
      <c r="G50" s="178"/>
      <c r="H50" s="133"/>
      <c r="J50" s="178"/>
      <c r="K50" s="178"/>
      <c r="L50" s="133"/>
      <c r="N50" s="178"/>
      <c r="O50" s="178"/>
      <c r="P50" s="133"/>
      <c r="R50" s="178"/>
      <c r="S50" s="178"/>
      <c r="T50" s="133"/>
      <c r="U50" s="178"/>
      <c r="V50" s="178"/>
      <c r="W50" s="133"/>
    </row>
    <row r="51" spans="2:23" ht="34" customHeight="1" x14ac:dyDescent="0.35">
      <c r="B51" s="326" t="s">
        <v>149</v>
      </c>
      <c r="C51" s="328">
        <v>18.100000000000001</v>
      </c>
      <c r="D51" s="189" t="s">
        <v>83</v>
      </c>
      <c r="F51" s="132">
        <v>0.74</v>
      </c>
      <c r="G51" s="132">
        <v>0.75</v>
      </c>
      <c r="H51" s="268">
        <f>F51-G51</f>
        <v>-1.0000000000000009E-2</v>
      </c>
      <c r="I51" s="144"/>
      <c r="J51" s="132">
        <v>0.69</v>
      </c>
      <c r="K51" s="132">
        <v>0.7</v>
      </c>
      <c r="L51" s="268">
        <f>J51-K51</f>
        <v>-1.0000000000000009E-2</v>
      </c>
      <c r="M51" s="144"/>
      <c r="N51" s="132">
        <v>0.74</v>
      </c>
      <c r="O51" s="132">
        <v>0.73</v>
      </c>
      <c r="P51" s="268">
        <f>O51-N51</f>
        <v>-1.0000000000000009E-2</v>
      </c>
      <c r="Q51" s="144"/>
      <c r="R51" s="132">
        <v>0.68</v>
      </c>
      <c r="S51" s="132">
        <v>0.72</v>
      </c>
      <c r="T51" s="268">
        <v>0.77</v>
      </c>
      <c r="U51" s="132">
        <f>S51-R51</f>
        <v>3.9999999999999925E-2</v>
      </c>
      <c r="V51" s="132">
        <f>T51-R51</f>
        <v>8.9999999999999969E-2</v>
      </c>
      <c r="W51" s="268">
        <f>T51-S51</f>
        <v>5.0000000000000044E-2</v>
      </c>
    </row>
    <row r="52" spans="2:23" ht="7.5" customHeight="1" x14ac:dyDescent="0.35">
      <c r="B52" s="425"/>
      <c r="C52" s="425"/>
      <c r="D52" s="425"/>
      <c r="E52" s="54"/>
      <c r="F52" s="178"/>
      <c r="G52" s="178"/>
      <c r="H52" s="133"/>
      <c r="I52" s="144"/>
      <c r="J52" s="178"/>
      <c r="K52" s="178"/>
      <c r="L52" s="133"/>
      <c r="M52" s="144"/>
      <c r="N52" s="178"/>
      <c r="O52" s="178"/>
      <c r="P52" s="133"/>
      <c r="Q52" s="144"/>
      <c r="R52" s="178"/>
      <c r="S52" s="178"/>
      <c r="T52" s="133"/>
      <c r="U52" s="178"/>
      <c r="V52" s="178"/>
      <c r="W52" s="133"/>
    </row>
    <row r="53" spans="2:23" x14ac:dyDescent="0.35">
      <c r="B53" s="424" t="s">
        <v>150</v>
      </c>
      <c r="C53" s="328">
        <v>23.1</v>
      </c>
      <c r="D53" s="188" t="s">
        <v>151</v>
      </c>
      <c r="E53" s="145"/>
      <c r="F53" s="132">
        <v>0.83852140077821014</v>
      </c>
      <c r="G53" s="132">
        <v>0.8452722063037249</v>
      </c>
      <c r="H53" s="268">
        <f t="shared" ref="H53:H56" si="42">F53-G53</f>
        <v>-6.7508055255147692E-3</v>
      </c>
      <c r="I53" s="274"/>
      <c r="J53" s="132">
        <v>0.86065573770491799</v>
      </c>
      <c r="K53" s="132">
        <v>0.8527131782945736</v>
      </c>
      <c r="L53" s="268">
        <f t="shared" ref="L53:L56" si="43">J53-K53</f>
        <v>7.9425594103443853E-3</v>
      </c>
      <c r="M53" s="144"/>
      <c r="N53" s="132">
        <v>0.84162303664921467</v>
      </c>
      <c r="O53" s="132">
        <v>0.84677419354838712</v>
      </c>
      <c r="P53" s="268">
        <f t="shared" ref="P53:P56" si="44">O53-N53</f>
        <v>5.1511568991724488E-3</v>
      </c>
      <c r="Q53" s="144"/>
      <c r="R53" s="132">
        <v>0.84328358208955223</v>
      </c>
      <c r="S53" s="132">
        <v>0.83486238532110091</v>
      </c>
      <c r="T53" s="268">
        <v>0.84015594541910332</v>
      </c>
      <c r="U53" s="132">
        <f t="shared" ref="U53:U56" si="45">S53-R53</f>
        <v>-8.4211967684513223E-3</v>
      </c>
      <c r="V53" s="132">
        <f t="shared" ref="V53:V56" si="46">T53-R53</f>
        <v>-3.1276366704489078E-3</v>
      </c>
      <c r="W53" s="268">
        <f t="shared" ref="W53:W56" si="47">T53-S53</f>
        <v>5.2935600980024144E-3</v>
      </c>
    </row>
    <row r="54" spans="2:23" x14ac:dyDescent="0.35">
      <c r="B54" s="424"/>
      <c r="C54" s="328">
        <v>23.2</v>
      </c>
      <c r="D54" s="189" t="s">
        <v>152</v>
      </c>
      <c r="E54" s="146"/>
      <c r="F54" s="132">
        <v>0.80943025540275049</v>
      </c>
      <c r="G54" s="132">
        <v>0.8472622478386167</v>
      </c>
      <c r="H54" s="268">
        <f t="shared" si="42"/>
        <v>-3.7831992435866213E-2</v>
      </c>
      <c r="I54" s="274"/>
      <c r="J54" s="132">
        <v>0.81818181818181823</v>
      </c>
      <c r="K54" s="132">
        <v>0.83720930232558144</v>
      </c>
      <c r="L54" s="268">
        <f t="shared" si="43"/>
        <v>-1.9027484143763207E-2</v>
      </c>
      <c r="M54" s="144"/>
      <c r="N54" s="132">
        <v>0.82275132275132279</v>
      </c>
      <c r="O54" s="132">
        <v>0.83199999999999996</v>
      </c>
      <c r="P54" s="268">
        <f t="shared" si="44"/>
        <v>9.2486772486771729E-3</v>
      </c>
      <c r="Q54" s="144"/>
      <c r="R54" s="132">
        <v>0.81203007518796988</v>
      </c>
      <c r="S54" s="132">
        <v>0.77981651376146788</v>
      </c>
      <c r="T54" s="268">
        <v>0.83826429980276129</v>
      </c>
      <c r="U54" s="132">
        <f t="shared" si="45"/>
        <v>-3.2213561426502002E-2</v>
      </c>
      <c r="V54" s="132">
        <f t="shared" si="46"/>
        <v>2.6234224614791413E-2</v>
      </c>
      <c r="W54" s="268">
        <f t="shared" si="47"/>
        <v>5.8447786041293415E-2</v>
      </c>
    </row>
    <row r="55" spans="2:23" x14ac:dyDescent="0.35">
      <c r="B55" s="424"/>
      <c r="C55" s="328">
        <v>23.3</v>
      </c>
      <c r="D55" s="189" t="s">
        <v>153</v>
      </c>
      <c r="E55" s="147"/>
      <c r="F55" s="132">
        <v>0.73622047244094491</v>
      </c>
      <c r="G55" s="132">
        <v>0.74127906976744184</v>
      </c>
      <c r="H55" s="268">
        <f t="shared" si="42"/>
        <v>-5.0585973264969386E-3</v>
      </c>
      <c r="I55" s="274"/>
      <c r="J55" s="132">
        <v>0.73770491803278693</v>
      </c>
      <c r="K55" s="132">
        <v>0.66666666666666663</v>
      </c>
      <c r="L55" s="268">
        <f t="shared" si="43"/>
        <v>7.1038251366120297E-2</v>
      </c>
      <c r="M55" s="144"/>
      <c r="N55" s="132">
        <v>0.7353723404255319</v>
      </c>
      <c r="O55" s="132">
        <v>0.752</v>
      </c>
      <c r="P55" s="268">
        <f t="shared" si="44"/>
        <v>1.6627659574468101E-2</v>
      </c>
      <c r="Q55" s="144"/>
      <c r="R55" s="132">
        <v>0.69172932330827064</v>
      </c>
      <c r="S55" s="132">
        <v>0.67889908256880738</v>
      </c>
      <c r="T55" s="268">
        <v>0.77335984095427435</v>
      </c>
      <c r="U55" s="132">
        <f t="shared" si="45"/>
        <v>-1.2830240739463261E-2</v>
      </c>
      <c r="V55" s="132">
        <f t="shared" si="46"/>
        <v>8.1630517646003709E-2</v>
      </c>
      <c r="W55" s="268">
        <f t="shared" si="47"/>
        <v>9.446075838546697E-2</v>
      </c>
    </row>
    <row r="56" spans="2:23" ht="29" x14ac:dyDescent="0.35">
      <c r="B56" s="424"/>
      <c r="C56" s="328">
        <v>28</v>
      </c>
      <c r="D56" s="189" t="s">
        <v>51</v>
      </c>
      <c r="E56" s="147"/>
      <c r="F56" s="132">
        <v>0.64150943396226412</v>
      </c>
      <c r="G56" s="132">
        <v>0.67500000000000004</v>
      </c>
      <c r="H56" s="268">
        <f t="shared" si="42"/>
        <v>-3.3490566037735925E-2</v>
      </c>
      <c r="I56" s="274"/>
      <c r="J56" s="132"/>
      <c r="K56" s="132"/>
      <c r="L56" s="268">
        <f t="shared" si="43"/>
        <v>0</v>
      </c>
      <c r="M56" s="144"/>
      <c r="N56" s="132">
        <v>0.64444444444444449</v>
      </c>
      <c r="O56" s="132"/>
      <c r="P56" s="268">
        <f t="shared" si="44"/>
        <v>-0.64444444444444449</v>
      </c>
      <c r="Q56" s="144"/>
      <c r="R56" s="132"/>
      <c r="S56" s="132"/>
      <c r="T56" s="268">
        <v>0.67073170731707321</v>
      </c>
      <c r="U56" s="132">
        <f t="shared" si="45"/>
        <v>0</v>
      </c>
      <c r="V56" s="132">
        <f t="shared" si="46"/>
        <v>0.67073170731707321</v>
      </c>
      <c r="W56" s="268">
        <f t="shared" si="47"/>
        <v>0.67073170731707321</v>
      </c>
    </row>
    <row r="57" spans="2:23" x14ac:dyDescent="0.35">
      <c r="B57" s="124"/>
      <c r="C57" s="126"/>
      <c r="E57" s="127"/>
      <c r="F57" s="124"/>
      <c r="G57" s="124"/>
      <c r="H57" s="245"/>
      <c r="I57" s="124"/>
      <c r="J57" s="124"/>
      <c r="K57" s="124"/>
      <c r="L57" s="245"/>
      <c r="M57" s="124"/>
      <c r="N57" s="128"/>
      <c r="O57" s="128"/>
      <c r="P57" s="124"/>
      <c r="Q57" s="124"/>
      <c r="R57" s="124"/>
      <c r="S57" s="124"/>
      <c r="T57" s="124"/>
      <c r="U57" s="124"/>
    </row>
  </sheetData>
  <mergeCells count="24">
    <mergeCell ref="B50:D50"/>
    <mergeCell ref="B33:B37"/>
    <mergeCell ref="R7:U7"/>
    <mergeCell ref="R3:U3"/>
    <mergeCell ref="B32:D32"/>
    <mergeCell ref="B39:B42"/>
    <mergeCell ref="B43:D43"/>
    <mergeCell ref="B28:B31"/>
    <mergeCell ref="B53:B56"/>
    <mergeCell ref="B52:D52"/>
    <mergeCell ref="N3:P3"/>
    <mergeCell ref="B5:D5"/>
    <mergeCell ref="B9:B15"/>
    <mergeCell ref="N7:P7"/>
    <mergeCell ref="J7:L7"/>
    <mergeCell ref="J3:L3"/>
    <mergeCell ref="F3:H3"/>
    <mergeCell ref="F7:H7"/>
    <mergeCell ref="B17:B21"/>
    <mergeCell ref="B22:D22"/>
    <mergeCell ref="B23:B26"/>
    <mergeCell ref="B44:B49"/>
    <mergeCell ref="B27:D27"/>
    <mergeCell ref="B38:D38"/>
  </mergeCells>
  <pageMargins left="0.11811023622047245" right="0.11811023622047245" top="0.74803149606299213" bottom="0.35433070866141736" header="0.31496062992125984" footer="0.31496062992125984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1" sqref="C1:H41"/>
    </sheetView>
  </sheetViews>
  <sheetFormatPr defaultRowHeight="14.5" x14ac:dyDescent="0.35"/>
  <cols>
    <col min="1" max="3" width="9.1796875" style="305"/>
  </cols>
  <sheetData>
    <row r="1" spans="1:8" s="311" customFormat="1" ht="58" x14ac:dyDescent="0.35">
      <c r="A1" s="305"/>
      <c r="B1" s="313"/>
      <c r="C1" s="313"/>
      <c r="D1" s="312" t="s">
        <v>154</v>
      </c>
      <c r="E1" s="312" t="s">
        <v>155</v>
      </c>
      <c r="F1" s="312" t="s">
        <v>156</v>
      </c>
      <c r="G1" s="312" t="s">
        <v>157</v>
      </c>
      <c r="H1" s="312" t="s">
        <v>158</v>
      </c>
    </row>
    <row r="2" spans="1:8" x14ac:dyDescent="0.35">
      <c r="A2" s="359" t="s">
        <v>0</v>
      </c>
      <c r="B2" s="63">
        <v>2.1</v>
      </c>
      <c r="C2" s="309" t="s">
        <v>12</v>
      </c>
      <c r="D2" s="306">
        <v>0.29067245119305857</v>
      </c>
      <c r="E2" s="306">
        <v>0.54374548083875629</v>
      </c>
      <c r="F2" s="306">
        <v>9.8336948662328269E-2</v>
      </c>
      <c r="G2" s="306">
        <v>4.1214750542299353E-2</v>
      </c>
      <c r="H2" s="306">
        <v>2.6030368763557483E-2</v>
      </c>
    </row>
    <row r="3" spans="1:8" x14ac:dyDescent="0.35">
      <c r="A3" s="360"/>
      <c r="B3" s="63">
        <v>2.2000000000000002</v>
      </c>
      <c r="C3" s="309" t="s">
        <v>13</v>
      </c>
      <c r="D3" s="306">
        <v>0.40895953757225434</v>
      </c>
      <c r="E3" s="306">
        <v>0.42485549132947975</v>
      </c>
      <c r="F3" s="306">
        <v>0.10621387283236994</v>
      </c>
      <c r="G3" s="306">
        <v>3.8294797687861273E-2</v>
      </c>
      <c r="H3" s="306">
        <v>2.1676300578034682E-2</v>
      </c>
    </row>
    <row r="4" spans="1:8" x14ac:dyDescent="0.35">
      <c r="A4" s="360"/>
      <c r="B4" s="63">
        <v>2.2999999999999998</v>
      </c>
      <c r="C4" s="309" t="s">
        <v>14</v>
      </c>
      <c r="D4" s="306">
        <v>0.38728323699421963</v>
      </c>
      <c r="E4" s="306">
        <v>0.43858381502890176</v>
      </c>
      <c r="F4" s="306">
        <v>0.11054913294797687</v>
      </c>
      <c r="G4" s="306">
        <v>3.9739884393063585E-2</v>
      </c>
      <c r="H4" s="306">
        <v>2.3843930635838149E-2</v>
      </c>
    </row>
    <row r="5" spans="1:8" x14ac:dyDescent="0.35">
      <c r="A5" s="360"/>
      <c r="B5" s="63">
        <v>2.4</v>
      </c>
      <c r="C5" s="309" t="s">
        <v>15</v>
      </c>
      <c r="D5" s="306">
        <v>0.42010122921185827</v>
      </c>
      <c r="E5" s="306">
        <v>0.39696312364425163</v>
      </c>
      <c r="F5" s="306">
        <v>0.11713665943600868</v>
      </c>
      <c r="G5" s="306">
        <v>4.1214750542299353E-2</v>
      </c>
      <c r="H5" s="306">
        <v>2.4584237165582067E-2</v>
      </c>
    </row>
    <row r="6" spans="1:8" x14ac:dyDescent="0.35">
      <c r="A6" s="360"/>
      <c r="B6" s="63">
        <v>2.5</v>
      </c>
      <c r="C6" s="310" t="s">
        <v>16</v>
      </c>
      <c r="D6" s="306">
        <v>0.32561505065123009</v>
      </c>
      <c r="E6" s="306">
        <v>0.4479015918958032</v>
      </c>
      <c r="F6" s="306">
        <v>0.14688856729377714</v>
      </c>
      <c r="G6" s="306">
        <v>5.2821997105643996E-2</v>
      </c>
      <c r="H6" s="306">
        <v>2.6772793053545588E-2</v>
      </c>
    </row>
    <row r="7" spans="1:8" x14ac:dyDescent="0.35">
      <c r="A7" s="360"/>
      <c r="B7" s="63">
        <v>2.6</v>
      </c>
      <c r="C7" s="309" t="s">
        <v>17</v>
      </c>
      <c r="D7" s="306">
        <v>0.26419213973799127</v>
      </c>
      <c r="E7" s="306">
        <v>0.37263464337700147</v>
      </c>
      <c r="F7" s="306">
        <v>0.16957787481804948</v>
      </c>
      <c r="G7" s="306">
        <v>0.1098981077147016</v>
      </c>
      <c r="H7" s="306">
        <v>8.3697234352256192E-2</v>
      </c>
    </row>
    <row r="8" spans="1:8" x14ac:dyDescent="0.35">
      <c r="A8" s="361"/>
      <c r="B8" s="63">
        <v>2.7</v>
      </c>
      <c r="C8" s="309" t="s">
        <v>18</v>
      </c>
      <c r="D8" s="306">
        <v>0.29287790697674421</v>
      </c>
      <c r="E8" s="306">
        <v>0.38226744186046513</v>
      </c>
      <c r="F8" s="306">
        <v>0.16569767441860464</v>
      </c>
      <c r="G8" s="306">
        <v>8.6482558139534885E-2</v>
      </c>
      <c r="H8" s="306">
        <v>7.2674418604651167E-2</v>
      </c>
    </row>
    <row r="9" spans="1:8" x14ac:dyDescent="0.35">
      <c r="A9" s="359" t="s">
        <v>1</v>
      </c>
      <c r="B9" s="63">
        <v>4.0999999999999996</v>
      </c>
      <c r="C9" s="309" t="s">
        <v>19</v>
      </c>
      <c r="D9" s="306">
        <v>0.40116279069767441</v>
      </c>
      <c r="E9" s="306">
        <v>0.41133720930232559</v>
      </c>
      <c r="F9" s="306">
        <v>0.12427325581395349</v>
      </c>
      <c r="G9" s="306">
        <v>4.4331395348837212E-2</v>
      </c>
      <c r="H9" s="306">
        <v>1.8895348837209301E-2</v>
      </c>
    </row>
    <row r="10" spans="1:8" x14ac:dyDescent="0.35">
      <c r="A10" s="360"/>
      <c r="B10" s="63">
        <v>4.2</v>
      </c>
      <c r="C10" s="309" t="s">
        <v>20</v>
      </c>
      <c r="D10" s="306">
        <v>0.29578488372093026</v>
      </c>
      <c r="E10" s="306">
        <v>0.36845930232558138</v>
      </c>
      <c r="F10" s="306">
        <v>0.1933139534883721</v>
      </c>
      <c r="G10" s="306">
        <v>0.10101744186046512</v>
      </c>
      <c r="H10" s="306">
        <v>4.142441860465116E-2</v>
      </c>
    </row>
    <row r="11" spans="1:8" x14ac:dyDescent="0.35">
      <c r="A11" s="360"/>
      <c r="B11" s="63">
        <v>4.3</v>
      </c>
      <c r="C11" s="309" t="s">
        <v>21</v>
      </c>
      <c r="D11" s="306">
        <v>0.37192474674384951</v>
      </c>
      <c r="E11" s="306">
        <v>0.38494934876989872</v>
      </c>
      <c r="F11" s="306">
        <v>0.1512301013024602</v>
      </c>
      <c r="G11" s="306">
        <v>5.9334298118668596E-2</v>
      </c>
      <c r="H11" s="306">
        <v>3.2561505065123009E-2</v>
      </c>
    </row>
    <row r="12" spans="1:8" x14ac:dyDescent="0.35">
      <c r="A12" s="360"/>
      <c r="B12" s="63">
        <v>4.4000000000000004</v>
      </c>
      <c r="C12" s="309" t="s">
        <v>22</v>
      </c>
      <c r="D12" s="306">
        <v>0.2467343976777939</v>
      </c>
      <c r="E12" s="306">
        <v>0.43686502177068215</v>
      </c>
      <c r="F12" s="306">
        <v>0.1676342525399129</v>
      </c>
      <c r="G12" s="306">
        <v>8.8534107402031936E-2</v>
      </c>
      <c r="H12" s="306">
        <v>6.0232220609579099E-2</v>
      </c>
    </row>
    <row r="13" spans="1:8" x14ac:dyDescent="0.35">
      <c r="A13" s="361"/>
      <c r="B13" s="63">
        <v>4.5</v>
      </c>
      <c r="C13" s="309" t="s">
        <v>23</v>
      </c>
      <c r="D13" s="306">
        <v>0.32363636363636361</v>
      </c>
      <c r="E13" s="306">
        <v>0.37818181818181817</v>
      </c>
      <c r="F13" s="306">
        <v>0.18618181818181817</v>
      </c>
      <c r="G13" s="306">
        <v>5.9636363636363633E-2</v>
      </c>
      <c r="H13" s="306">
        <v>5.2363636363636362E-2</v>
      </c>
    </row>
    <row r="14" spans="1:8" x14ac:dyDescent="0.35">
      <c r="A14" s="359" t="s">
        <v>2</v>
      </c>
      <c r="B14" s="63">
        <v>6.1</v>
      </c>
      <c r="C14" s="309" t="s">
        <v>24</v>
      </c>
      <c r="D14" s="306">
        <v>0.30094271211022477</v>
      </c>
      <c r="E14" s="306">
        <v>0.41116751269035534</v>
      </c>
      <c r="F14" s="306">
        <v>0.1457577955039884</v>
      </c>
      <c r="G14" s="306">
        <v>7.6867295141406819E-2</v>
      </c>
      <c r="H14" s="306">
        <v>6.5264684554024649E-2</v>
      </c>
    </row>
    <row r="15" spans="1:8" x14ac:dyDescent="0.35">
      <c r="A15" s="360"/>
      <c r="B15" s="63">
        <v>6.2</v>
      </c>
      <c r="C15" s="309" t="s">
        <v>25</v>
      </c>
      <c r="D15" s="306">
        <v>0.27179487179487177</v>
      </c>
      <c r="E15" s="306">
        <v>0.40732600732600732</v>
      </c>
      <c r="F15" s="306">
        <v>0.18974358974358974</v>
      </c>
      <c r="G15" s="306">
        <v>7.8388278388278387E-2</v>
      </c>
      <c r="H15" s="306">
        <v>5.2747252747252747E-2</v>
      </c>
    </row>
    <row r="16" spans="1:8" x14ac:dyDescent="0.35">
      <c r="A16" s="360"/>
      <c r="B16" s="63">
        <v>6.3</v>
      </c>
      <c r="C16" s="309" t="s">
        <v>26</v>
      </c>
      <c r="D16" s="306">
        <v>0.22587719298245615</v>
      </c>
      <c r="E16" s="306">
        <v>0.33040935672514621</v>
      </c>
      <c r="F16" s="306">
        <v>0.18494152046783627</v>
      </c>
      <c r="G16" s="306">
        <v>0.1337719298245614</v>
      </c>
      <c r="H16" s="306">
        <v>0.125</v>
      </c>
    </row>
    <row r="17" spans="1:8" x14ac:dyDescent="0.35">
      <c r="A17" s="361"/>
      <c r="B17" s="63">
        <v>6.4</v>
      </c>
      <c r="C17" s="309" t="s">
        <v>27</v>
      </c>
      <c r="D17" s="306">
        <v>0.26141384388807071</v>
      </c>
      <c r="E17" s="306">
        <v>0.36156111929307805</v>
      </c>
      <c r="F17" s="306">
        <v>0.18188512518409425</v>
      </c>
      <c r="G17" s="306">
        <v>0.10603829160530191</v>
      </c>
      <c r="H17" s="306">
        <v>8.9101620029455084E-2</v>
      </c>
    </row>
    <row r="18" spans="1:8" x14ac:dyDescent="0.35">
      <c r="A18" s="438" t="s">
        <v>3</v>
      </c>
      <c r="B18" s="63">
        <v>10.1</v>
      </c>
      <c r="C18" s="310" t="s">
        <v>28</v>
      </c>
      <c r="D18" s="306">
        <v>0.29371231696813094</v>
      </c>
      <c r="E18" s="306">
        <v>0.46511627906976744</v>
      </c>
      <c r="F18" s="306">
        <v>0.13867355727820843</v>
      </c>
      <c r="G18" s="306">
        <v>6.7183462532299745E-2</v>
      </c>
      <c r="H18" s="306">
        <v>3.5314384151593457E-2</v>
      </c>
    </row>
    <row r="19" spans="1:8" x14ac:dyDescent="0.35">
      <c r="A19" s="439"/>
      <c r="B19" s="63">
        <v>10.199999999999999</v>
      </c>
      <c r="C19" s="309" t="s">
        <v>29</v>
      </c>
      <c r="D19" s="306">
        <v>0.29785330948121647</v>
      </c>
      <c r="E19" s="306">
        <v>0.37567084078711988</v>
      </c>
      <c r="F19" s="306">
        <v>0.16547406082289803</v>
      </c>
      <c r="G19" s="306">
        <v>8.8550983899821106E-2</v>
      </c>
      <c r="H19" s="306">
        <v>7.2450805008944547E-2</v>
      </c>
    </row>
    <row r="20" spans="1:8" x14ac:dyDescent="0.35">
      <c r="A20" s="439"/>
      <c r="B20" s="63">
        <v>10.3</v>
      </c>
      <c r="C20" s="309" t="s">
        <v>30</v>
      </c>
      <c r="D20" s="306">
        <v>0.4944954128440367</v>
      </c>
      <c r="E20" s="306">
        <v>0.33486238532110091</v>
      </c>
      <c r="F20" s="306">
        <v>0.11559633027522936</v>
      </c>
      <c r="G20" s="306">
        <v>3.3944954128440369E-2</v>
      </c>
      <c r="H20" s="306">
        <v>2.1100917431192662E-2</v>
      </c>
    </row>
    <row r="21" spans="1:8" x14ac:dyDescent="0.35">
      <c r="A21" s="440"/>
      <c r="B21" s="63">
        <v>10.4</v>
      </c>
      <c r="C21" s="309" t="s">
        <v>31</v>
      </c>
      <c r="D21" s="306">
        <v>0.42610364683301344</v>
      </c>
      <c r="E21" s="306">
        <v>0.32149712092130517</v>
      </c>
      <c r="F21" s="306">
        <v>0.16410748560460653</v>
      </c>
      <c r="G21" s="306">
        <v>4.6065259117082535E-2</v>
      </c>
      <c r="H21" s="306">
        <v>4.2226487523992322E-2</v>
      </c>
    </row>
    <row r="22" spans="1:8" x14ac:dyDescent="0.35">
      <c r="A22" s="359" t="s">
        <v>4</v>
      </c>
      <c r="B22" s="63">
        <v>12.1</v>
      </c>
      <c r="C22" s="309" t="s">
        <v>32</v>
      </c>
      <c r="D22" s="306">
        <v>0.2960812772133527</v>
      </c>
      <c r="E22" s="306">
        <v>0.43904208998548622</v>
      </c>
      <c r="F22" s="306">
        <v>0.14078374455732948</v>
      </c>
      <c r="G22" s="306">
        <v>7.6923076923076927E-2</v>
      </c>
      <c r="H22" s="306">
        <v>4.716981132075472E-2</v>
      </c>
    </row>
    <row r="23" spans="1:8" x14ac:dyDescent="0.35">
      <c r="A23" s="360"/>
      <c r="B23" s="63">
        <v>12.2</v>
      </c>
      <c r="C23" s="309" t="s">
        <v>33</v>
      </c>
      <c r="D23" s="306">
        <v>0.32869692532942901</v>
      </c>
      <c r="E23" s="306">
        <v>0.38653001464128844</v>
      </c>
      <c r="F23" s="306">
        <v>0.1398243045387994</v>
      </c>
      <c r="G23" s="306">
        <v>9.0043923865300149E-2</v>
      </c>
      <c r="H23" s="306">
        <v>5.4904831625183018E-2</v>
      </c>
    </row>
    <row r="24" spans="1:8" x14ac:dyDescent="0.35">
      <c r="A24" s="360"/>
      <c r="B24" s="63">
        <v>12.3</v>
      </c>
      <c r="C24" s="309" t="s">
        <v>34</v>
      </c>
      <c r="D24" s="306">
        <v>0.29761042722664738</v>
      </c>
      <c r="E24" s="306">
        <v>0.40043446777697322</v>
      </c>
      <c r="F24" s="306">
        <v>0.15278783490224476</v>
      </c>
      <c r="G24" s="306">
        <v>8.7617668356263584E-2</v>
      </c>
      <c r="H24" s="306">
        <v>6.1549601737871107E-2</v>
      </c>
    </row>
    <row r="25" spans="1:8" x14ac:dyDescent="0.35">
      <c r="A25" s="360"/>
      <c r="B25" s="63">
        <v>12.4</v>
      </c>
      <c r="C25" s="309" t="s">
        <v>35</v>
      </c>
      <c r="D25" s="306">
        <v>0.30724637681159422</v>
      </c>
      <c r="E25" s="306">
        <v>0.39565217391304347</v>
      </c>
      <c r="F25" s="306">
        <v>0.15652173913043479</v>
      </c>
      <c r="G25" s="306">
        <v>7.9710144927536225E-2</v>
      </c>
      <c r="H25" s="306">
        <v>6.0869565217391307E-2</v>
      </c>
    </row>
    <row r="26" spans="1:8" x14ac:dyDescent="0.35">
      <c r="A26" s="361"/>
      <c r="B26" s="63">
        <v>12.5</v>
      </c>
      <c r="C26" s="309" t="s">
        <v>36</v>
      </c>
      <c r="D26" s="306">
        <v>0.26315789473684209</v>
      </c>
      <c r="E26" s="306">
        <v>0.33260233918128657</v>
      </c>
      <c r="F26" s="306">
        <v>0.22295321637426901</v>
      </c>
      <c r="G26" s="306">
        <v>0.11257309941520467</v>
      </c>
      <c r="H26" s="306">
        <v>6.8713450292397657E-2</v>
      </c>
    </row>
    <row r="27" spans="1:8" x14ac:dyDescent="0.35">
      <c r="A27" s="359" t="s">
        <v>5</v>
      </c>
      <c r="B27" s="63">
        <v>14.1</v>
      </c>
      <c r="C27" s="310" t="s">
        <v>37</v>
      </c>
      <c r="D27" s="306">
        <v>0.36838235294117649</v>
      </c>
      <c r="E27" s="306">
        <v>0.42867647058823527</v>
      </c>
      <c r="F27" s="306">
        <v>0.11911764705882352</v>
      </c>
      <c r="G27" s="306">
        <v>5.1470588235294115E-2</v>
      </c>
      <c r="H27" s="306">
        <v>3.2352941176470591E-2</v>
      </c>
    </row>
    <row r="28" spans="1:8" x14ac:dyDescent="0.35">
      <c r="A28" s="360"/>
      <c r="B28" s="63">
        <v>14.2</v>
      </c>
      <c r="C28" s="310" t="s">
        <v>38</v>
      </c>
      <c r="D28" s="306">
        <v>0.4108983799705449</v>
      </c>
      <c r="E28" s="306">
        <v>0.44624447717231225</v>
      </c>
      <c r="F28" s="306">
        <v>0.101620029455081</v>
      </c>
      <c r="G28" s="306">
        <v>1.9882179675994108E-2</v>
      </c>
      <c r="H28" s="306">
        <v>2.1354933726067747E-2</v>
      </c>
    </row>
    <row r="29" spans="1:8" x14ac:dyDescent="0.35">
      <c r="A29" s="360"/>
      <c r="B29" s="63">
        <v>14.3</v>
      </c>
      <c r="C29" s="310" t="s">
        <v>39</v>
      </c>
      <c r="D29" s="306">
        <v>0.39143501126972202</v>
      </c>
      <c r="E29" s="306">
        <v>0.42374154770848987</v>
      </c>
      <c r="F29" s="306">
        <v>0.12922614575507138</v>
      </c>
      <c r="G29" s="306">
        <v>3.5311795642374154E-2</v>
      </c>
      <c r="H29" s="306">
        <v>2.02854996243426E-2</v>
      </c>
    </row>
    <row r="30" spans="1:8" x14ac:dyDescent="0.35">
      <c r="A30" s="361"/>
      <c r="B30" s="63">
        <v>14.4</v>
      </c>
      <c r="C30" s="309" t="s">
        <v>40</v>
      </c>
      <c r="D30" s="306">
        <v>0.33781763826606875</v>
      </c>
      <c r="E30" s="306">
        <v>0.40732436472346784</v>
      </c>
      <c r="F30" s="306">
        <v>0.16591928251121077</v>
      </c>
      <c r="G30" s="306">
        <v>5.0074738415545592E-2</v>
      </c>
      <c r="H30" s="306">
        <v>3.8863976083707022E-2</v>
      </c>
    </row>
    <row r="31" spans="1:8" x14ac:dyDescent="0.35">
      <c r="A31" s="359" t="s">
        <v>6</v>
      </c>
      <c r="B31" s="63">
        <v>16.100000000000001</v>
      </c>
      <c r="C31" s="309" t="s">
        <v>41</v>
      </c>
      <c r="D31" s="306">
        <v>0.36528685548293394</v>
      </c>
      <c r="E31" s="306">
        <v>0.4357298474945534</v>
      </c>
      <c r="F31" s="306">
        <v>0.14233841684822077</v>
      </c>
      <c r="G31" s="306">
        <v>3.2679738562091505E-2</v>
      </c>
      <c r="H31" s="306">
        <v>2.3965141612200435E-2</v>
      </c>
    </row>
    <row r="32" spans="1:8" x14ac:dyDescent="0.35">
      <c r="A32" s="360"/>
      <c r="B32" s="63">
        <v>16.2</v>
      </c>
      <c r="C32" s="309" t="s">
        <v>42</v>
      </c>
      <c r="D32" s="306">
        <v>0.29774872912127814</v>
      </c>
      <c r="E32" s="306">
        <v>0.40159767610748004</v>
      </c>
      <c r="F32" s="306">
        <v>0.20188816267247639</v>
      </c>
      <c r="G32" s="306">
        <v>5.4466230936819175E-2</v>
      </c>
      <c r="H32" s="306">
        <v>4.4299201161946258E-2</v>
      </c>
    </row>
    <row r="33" spans="1:8" x14ac:dyDescent="0.35">
      <c r="A33" s="360"/>
      <c r="B33" s="63">
        <v>16.3</v>
      </c>
      <c r="C33" s="310" t="s">
        <v>43</v>
      </c>
      <c r="D33" s="306">
        <v>0.36430138990490124</v>
      </c>
      <c r="E33" s="306">
        <v>0.40892465252377469</v>
      </c>
      <c r="F33" s="306">
        <v>0.15801024140453548</v>
      </c>
      <c r="G33" s="306">
        <v>3.5844915874177027E-2</v>
      </c>
      <c r="H33" s="306">
        <v>3.2918800292611558E-2</v>
      </c>
    </row>
    <row r="34" spans="1:8" x14ac:dyDescent="0.35">
      <c r="A34" s="360"/>
      <c r="B34" s="63">
        <v>16.399999999999999</v>
      </c>
      <c r="C34" s="309" t="s">
        <v>44</v>
      </c>
      <c r="D34" s="306">
        <v>0.2988252569750367</v>
      </c>
      <c r="E34" s="306">
        <v>0.3891336270190896</v>
      </c>
      <c r="F34" s="306">
        <v>0.21879588839941264</v>
      </c>
      <c r="G34" s="306">
        <v>5.6534508076358299E-2</v>
      </c>
      <c r="H34" s="306">
        <v>3.6710719530102791E-2</v>
      </c>
    </row>
    <row r="35" spans="1:8" x14ac:dyDescent="0.35">
      <c r="A35" s="360"/>
      <c r="B35" s="63">
        <v>16.5</v>
      </c>
      <c r="C35" s="309" t="s">
        <v>45</v>
      </c>
      <c r="D35" s="306">
        <v>0.33211411850768108</v>
      </c>
      <c r="E35" s="306">
        <v>0.3723482077542063</v>
      </c>
      <c r="F35" s="306">
        <v>0.18361375274323335</v>
      </c>
      <c r="G35" s="306">
        <v>6.1448427212874905E-2</v>
      </c>
      <c r="H35" s="306">
        <v>5.0475493782004388E-2</v>
      </c>
    </row>
    <row r="36" spans="1:8" x14ac:dyDescent="0.35">
      <c r="A36" s="361"/>
      <c r="B36" s="63">
        <v>16.600000000000001</v>
      </c>
      <c r="C36" s="309" t="s">
        <v>46</v>
      </c>
      <c r="D36" s="306">
        <v>0.33502906976744184</v>
      </c>
      <c r="E36" s="306">
        <v>0.38008720930232559</v>
      </c>
      <c r="F36" s="306">
        <v>0.17950581395348839</v>
      </c>
      <c r="G36" s="306">
        <v>5.6686046511627904E-2</v>
      </c>
      <c r="H36" s="306">
        <v>4.8691860465116282E-2</v>
      </c>
    </row>
    <row r="37" spans="1:8" x14ac:dyDescent="0.35">
      <c r="A37" s="321" t="s">
        <v>7</v>
      </c>
      <c r="B37" s="63">
        <v>18.100000000000001</v>
      </c>
      <c r="C37" s="308" t="s">
        <v>47</v>
      </c>
      <c r="D37" s="306">
        <v>0.29015918958031839</v>
      </c>
      <c r="E37" s="306">
        <v>0.45586107091172212</v>
      </c>
      <c r="F37" s="306">
        <v>0.12373371924746744</v>
      </c>
      <c r="G37" s="306">
        <v>8.2489146164978294E-2</v>
      </c>
      <c r="H37" s="306">
        <v>4.7756874095513747E-2</v>
      </c>
    </row>
    <row r="38" spans="1:8" x14ac:dyDescent="0.35">
      <c r="A38" s="359" t="s">
        <v>8</v>
      </c>
      <c r="B38" s="301">
        <v>23.1</v>
      </c>
      <c r="C38" s="307" t="s">
        <v>48</v>
      </c>
      <c r="D38" s="306">
        <v>0.33651726671565024</v>
      </c>
      <c r="E38" s="306">
        <v>0.51212343864805288</v>
      </c>
      <c r="F38" s="306">
        <v>9.7722263041880975E-2</v>
      </c>
      <c r="G38" s="306">
        <v>3.7472446730345332E-2</v>
      </c>
      <c r="H38" s="306">
        <v>1.6164584864070537E-2</v>
      </c>
    </row>
    <row r="39" spans="1:8" x14ac:dyDescent="0.35">
      <c r="A39" s="360"/>
      <c r="B39" s="301">
        <v>23.2</v>
      </c>
      <c r="C39" s="307" t="s">
        <v>49</v>
      </c>
      <c r="D39" s="306">
        <v>0.33703703703703702</v>
      </c>
      <c r="E39" s="306">
        <v>0.50148148148148153</v>
      </c>
      <c r="F39" s="306">
        <v>0.11777777777777777</v>
      </c>
      <c r="G39" s="306">
        <v>2.9629629629629631E-2</v>
      </c>
      <c r="H39" s="306">
        <v>1.4074074074074074E-2</v>
      </c>
    </row>
    <row r="40" spans="1:8" x14ac:dyDescent="0.35">
      <c r="A40" s="360"/>
      <c r="B40" s="301">
        <v>23.2</v>
      </c>
      <c r="C40" s="307" t="s">
        <v>50</v>
      </c>
      <c r="D40" s="306">
        <v>0.31797919762258542</v>
      </c>
      <c r="E40" s="306">
        <v>0.4309063893016345</v>
      </c>
      <c r="F40" s="306">
        <v>0.1686478454680535</v>
      </c>
      <c r="G40" s="306">
        <v>5.4977711738484397E-2</v>
      </c>
      <c r="H40" s="306">
        <v>2.7488855869242199E-2</v>
      </c>
    </row>
    <row r="41" spans="1:8" x14ac:dyDescent="0.35">
      <c r="A41" s="361"/>
      <c r="B41" s="301">
        <v>28</v>
      </c>
      <c r="C41" s="307" t="s">
        <v>51</v>
      </c>
      <c r="D41" s="306">
        <v>0.1276595744680851</v>
      </c>
      <c r="E41" s="306">
        <v>0.50354609929078009</v>
      </c>
      <c r="F41" s="306">
        <v>0.24113475177304963</v>
      </c>
      <c r="G41" s="306">
        <v>8.5106382978723402E-2</v>
      </c>
      <c r="H41" s="306">
        <v>4.2553191489361701E-2</v>
      </c>
    </row>
  </sheetData>
  <mergeCells count="8">
    <mergeCell ref="A22:A26"/>
    <mergeCell ref="A27:A30"/>
    <mergeCell ref="A31:A36"/>
    <mergeCell ref="A38:A41"/>
    <mergeCell ref="A2:A8"/>
    <mergeCell ref="A9:A13"/>
    <mergeCell ref="A14:A17"/>
    <mergeCell ref="A18:A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College, Faculty, Benchmarking</vt:lpstr>
      <vt:lpstr>HSS</vt:lpstr>
      <vt:lpstr>S&amp;E</vt:lpstr>
      <vt:lpstr>SMD</vt:lpstr>
      <vt:lpstr>QMUL - Diversity Stats</vt:lpstr>
      <vt:lpstr>Sheet1</vt:lpstr>
      <vt:lpstr>HSS!Print_Area</vt:lpstr>
      <vt:lpstr>'College, Faculty, Benchmarking'!Print_Titles</vt:lpstr>
      <vt:lpstr>HSS!Print_Titles</vt:lpstr>
      <vt:lpstr>'QMUL - Diversity Stats'!Print_Titles</vt:lpstr>
      <vt:lpstr>'S&amp;E'!Print_Titles</vt:lpstr>
      <vt:lpstr>SMD!Print_Titles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</dc:creator>
  <cp:keywords/>
  <dc:description/>
  <cp:lastModifiedBy>Johnny Dixon</cp:lastModifiedBy>
  <cp:revision/>
  <dcterms:created xsi:type="dcterms:W3CDTF">2012-06-25T12:29:14Z</dcterms:created>
  <dcterms:modified xsi:type="dcterms:W3CDTF">2020-11-04T16:23:56Z</dcterms:modified>
  <cp:category/>
  <cp:contentStatus/>
</cp:coreProperties>
</file>