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Academic Secretariat\Student Surveys\Student Surveys\Core Surveys\PTES\PTES 2019\PTES Results\"/>
    </mc:Choice>
  </mc:AlternateContent>
  <bookViews>
    <workbookView xWindow="0" yWindow="0" windowWidth="20490" windowHeight="7620" tabRatio="758"/>
  </bookViews>
  <sheets>
    <sheet name="College, Faculty, Benchmarking" sheetId="74" r:id="rId1"/>
    <sheet name="HSS" sheetId="76" r:id="rId2"/>
    <sheet name="S&amp;E" sheetId="77" r:id="rId3"/>
    <sheet name="SMD" sheetId="78" r:id="rId4"/>
    <sheet name="QMUL - Graphs" sheetId="120" r:id="rId5"/>
    <sheet name="QMUL - Diversity Stats" sheetId="118" r:id="rId6"/>
    <sheet name="Sheet1" sheetId="121" state="hidden" r:id="rId7"/>
  </sheets>
  <definedNames>
    <definedName name="_xlnm.Print_Area" localSheetId="1">HSS!$A$1:$AP$209</definedName>
    <definedName name="_xlnm.Print_Titles" localSheetId="0">'College, Faculty, Benchmarking'!$B:$C</definedName>
    <definedName name="_xlnm.Print_Titles" localSheetId="1">HSS!$B:$D</definedName>
    <definedName name="_xlnm.Print_Titles" localSheetId="5">'QMUL - Diversity Stats'!$B:$D</definedName>
    <definedName name="_xlnm.Print_Titles" localSheetId="2">'S&amp;E'!$B:$D</definedName>
    <definedName name="_xlnm.Print_Titles" localSheetId="3">SMD!$B:$F</definedName>
  </definedNames>
  <calcPr calcId="162913"/>
</workbook>
</file>

<file path=xl/calcChain.xml><?xml version="1.0" encoding="utf-8"?>
<calcChain xmlns="http://schemas.openxmlformats.org/spreadsheetml/2006/main">
  <c r="F72" i="74" l="1"/>
  <c r="F203" i="76" l="1"/>
  <c r="E150" i="76"/>
  <c r="E203" i="76"/>
  <c r="F192" i="76"/>
  <c r="E192" i="76"/>
  <c r="F170" i="76"/>
  <c r="F160" i="76"/>
  <c r="F150" i="76"/>
  <c r="F138" i="76"/>
  <c r="F128" i="76"/>
  <c r="F118" i="76"/>
  <c r="F106" i="76"/>
  <c r="F94" i="76"/>
  <c r="E94" i="76"/>
  <c r="F82" i="76"/>
  <c r="F71" i="76"/>
  <c r="F60" i="76"/>
  <c r="F47" i="76"/>
  <c r="E47" i="76"/>
  <c r="D47" i="76"/>
  <c r="E48" i="76"/>
  <c r="F48" i="76" s="1"/>
  <c r="F36" i="76"/>
  <c r="F26" i="76"/>
  <c r="F16" i="76"/>
  <c r="F76" i="77"/>
  <c r="E76" i="77"/>
  <c r="F64" i="77"/>
  <c r="F52" i="77"/>
  <c r="F40" i="77"/>
  <c r="F28" i="77"/>
  <c r="F16" i="77"/>
  <c r="F178" i="78"/>
  <c r="E178" i="78"/>
  <c r="F167" i="78"/>
  <c r="E167" i="78"/>
  <c r="F155" i="78"/>
  <c r="F144" i="78"/>
  <c r="F133" i="78"/>
  <c r="E133" i="78"/>
  <c r="F115" i="78"/>
  <c r="F104" i="78"/>
  <c r="F92" i="78"/>
  <c r="F84" i="78"/>
  <c r="F72" i="78"/>
  <c r="E72" i="78"/>
  <c r="F60" i="78"/>
  <c r="F49" i="78"/>
  <c r="F38" i="78"/>
  <c r="E38" i="78"/>
  <c r="F27" i="78"/>
  <c r="F16" i="78"/>
  <c r="AT64" i="74" l="1"/>
  <c r="AS64" i="74"/>
  <c r="AR64" i="74"/>
  <c r="AQ64" i="74"/>
  <c r="AP64" i="74"/>
  <c r="AO64" i="74"/>
  <c r="AN64" i="74"/>
  <c r="AM64" i="74"/>
  <c r="AL64" i="74"/>
  <c r="AK64" i="74"/>
  <c r="AJ64" i="74"/>
  <c r="AI64" i="74"/>
  <c r="AH64" i="74"/>
  <c r="AG64" i="74"/>
  <c r="AF64" i="74"/>
  <c r="AE64" i="74"/>
  <c r="AD64" i="74"/>
  <c r="AC64" i="74"/>
  <c r="AB64" i="74"/>
  <c r="AA64" i="74"/>
  <c r="Z64" i="74"/>
  <c r="Y64" i="74"/>
  <c r="X64" i="74"/>
  <c r="W64" i="74"/>
  <c r="V64" i="74"/>
  <c r="U64" i="74"/>
  <c r="T64" i="74"/>
  <c r="S64" i="74"/>
  <c r="R64" i="74"/>
  <c r="Q64" i="74"/>
  <c r="P64" i="74"/>
  <c r="O64" i="74"/>
  <c r="N64" i="74"/>
  <c r="M64" i="74"/>
  <c r="L64" i="74"/>
  <c r="K64" i="74"/>
  <c r="J64" i="74"/>
  <c r="I64" i="74"/>
  <c r="H64" i="74"/>
  <c r="G64" i="74"/>
  <c r="AT63" i="74"/>
  <c r="AS63" i="74"/>
  <c r="AR63" i="74"/>
  <c r="AQ63" i="74"/>
  <c r="AP63" i="74"/>
  <c r="AO63" i="74"/>
  <c r="AN63" i="74"/>
  <c r="AM63" i="74"/>
  <c r="AL63" i="74"/>
  <c r="AK63" i="74"/>
  <c r="AJ63" i="74"/>
  <c r="AI63" i="74"/>
  <c r="AH63" i="74"/>
  <c r="AG63" i="74"/>
  <c r="AF63" i="74"/>
  <c r="AE63" i="74"/>
  <c r="AD63" i="74"/>
  <c r="AC63" i="74"/>
  <c r="AB63" i="74"/>
  <c r="AA63" i="74"/>
  <c r="Z63" i="74"/>
  <c r="Y63" i="74"/>
  <c r="X63" i="74"/>
  <c r="W63" i="74"/>
  <c r="V63" i="74"/>
  <c r="U63" i="74"/>
  <c r="T63" i="74"/>
  <c r="S63" i="74"/>
  <c r="R63" i="74"/>
  <c r="Q63" i="74"/>
  <c r="P63" i="74"/>
  <c r="O63" i="74"/>
  <c r="N63" i="74"/>
  <c r="M63" i="74"/>
  <c r="L63" i="74"/>
  <c r="K63" i="74"/>
  <c r="J63" i="74"/>
  <c r="I63" i="74"/>
  <c r="H63" i="74"/>
  <c r="G63" i="74"/>
  <c r="AT74" i="74"/>
  <c r="AS74" i="74"/>
  <c r="AR74" i="74"/>
  <c r="AQ74" i="74"/>
  <c r="AP74" i="74"/>
  <c r="AO74" i="74"/>
  <c r="AN74" i="74"/>
  <c r="AM74" i="74"/>
  <c r="AL74" i="74"/>
  <c r="AK74" i="74"/>
  <c r="AJ74" i="74"/>
  <c r="AI74" i="74"/>
  <c r="AH74" i="74"/>
  <c r="AG74" i="74"/>
  <c r="AF74" i="74"/>
  <c r="AE74" i="74"/>
  <c r="AD74" i="74"/>
  <c r="AC74" i="74"/>
  <c r="AB74" i="74"/>
  <c r="AA74" i="74"/>
  <c r="Z74" i="74"/>
  <c r="Y74" i="74"/>
  <c r="X74" i="74"/>
  <c r="W74" i="74"/>
  <c r="V74" i="74"/>
  <c r="U74" i="74"/>
  <c r="T74" i="74"/>
  <c r="S74" i="74"/>
  <c r="R74" i="74"/>
  <c r="Q74" i="74"/>
  <c r="P74" i="74"/>
  <c r="O74" i="74"/>
  <c r="N74" i="74"/>
  <c r="M74" i="74"/>
  <c r="L74" i="74"/>
  <c r="K74" i="74"/>
  <c r="J74" i="74"/>
  <c r="I74" i="74"/>
  <c r="H74" i="74"/>
  <c r="G74" i="74"/>
  <c r="AT73" i="74"/>
  <c r="AS73" i="74"/>
  <c r="AR73" i="74"/>
  <c r="AQ73" i="74"/>
  <c r="AP73" i="74"/>
  <c r="AO73" i="74"/>
  <c r="AN73" i="74"/>
  <c r="AM73" i="74"/>
  <c r="AL73" i="74"/>
  <c r="AK73" i="74"/>
  <c r="AJ73" i="74"/>
  <c r="AI73" i="74"/>
  <c r="AH73" i="74"/>
  <c r="AG73" i="74"/>
  <c r="AF73" i="74"/>
  <c r="AE73" i="74"/>
  <c r="AD73" i="74"/>
  <c r="AC73" i="74"/>
  <c r="AB73" i="74"/>
  <c r="AA73" i="74"/>
  <c r="Z73" i="74"/>
  <c r="Y73" i="74"/>
  <c r="X73" i="74"/>
  <c r="W73" i="74"/>
  <c r="V73" i="74"/>
  <c r="U73" i="74"/>
  <c r="T73" i="74"/>
  <c r="S73" i="74"/>
  <c r="R73" i="74"/>
  <c r="Q73" i="74"/>
  <c r="P73" i="74"/>
  <c r="O73" i="74"/>
  <c r="N73" i="74"/>
  <c r="M73" i="74"/>
  <c r="L73" i="74"/>
  <c r="K73" i="74"/>
  <c r="J73" i="74"/>
  <c r="I73" i="74"/>
  <c r="H73" i="74"/>
  <c r="G73" i="74"/>
  <c r="L56" i="118" l="1"/>
  <c r="L55" i="118"/>
  <c r="L54" i="118"/>
  <c r="L53" i="118"/>
  <c r="L51" i="118"/>
  <c r="L49" i="118"/>
  <c r="L48" i="118"/>
  <c r="L47" i="118"/>
  <c r="L46" i="118"/>
  <c r="L45" i="118"/>
  <c r="L44" i="118"/>
  <c r="L42" i="118"/>
  <c r="L41" i="118"/>
  <c r="L40" i="118"/>
  <c r="L39" i="118"/>
  <c r="L37" i="118"/>
  <c r="L36" i="118"/>
  <c r="L35" i="118"/>
  <c r="L34" i="118"/>
  <c r="L33" i="118"/>
  <c r="L31" i="118"/>
  <c r="L30" i="118"/>
  <c r="L29" i="118"/>
  <c r="L28" i="118"/>
  <c r="L26" i="118"/>
  <c r="L25" i="118"/>
  <c r="L24" i="118"/>
  <c r="L23" i="118"/>
  <c r="L21" i="118"/>
  <c r="L20" i="118"/>
  <c r="L19" i="118"/>
  <c r="L18" i="118"/>
  <c r="L17" i="118"/>
  <c r="L15" i="118"/>
  <c r="L14" i="118"/>
  <c r="L13" i="118"/>
  <c r="L12" i="118"/>
  <c r="L11" i="118"/>
  <c r="L10" i="118"/>
  <c r="L9" i="118"/>
  <c r="P56" i="118"/>
  <c r="P55" i="118"/>
  <c r="P54" i="118"/>
  <c r="P53" i="118"/>
  <c r="P51" i="118"/>
  <c r="P49" i="118"/>
  <c r="P48" i="118"/>
  <c r="P47" i="118"/>
  <c r="P46" i="118"/>
  <c r="P45" i="118"/>
  <c r="P44" i="118"/>
  <c r="P42" i="118"/>
  <c r="P41" i="118"/>
  <c r="P40" i="118"/>
  <c r="P39" i="118"/>
  <c r="P37" i="118"/>
  <c r="P36" i="118"/>
  <c r="P35" i="118"/>
  <c r="P34" i="118"/>
  <c r="P33" i="118"/>
  <c r="P31" i="118"/>
  <c r="P30" i="118"/>
  <c r="P29" i="118"/>
  <c r="P28" i="118"/>
  <c r="P26" i="118"/>
  <c r="P25" i="118"/>
  <c r="P24" i="118"/>
  <c r="P23" i="118"/>
  <c r="P21" i="118"/>
  <c r="P20" i="118"/>
  <c r="P19" i="118"/>
  <c r="P18" i="118"/>
  <c r="P17" i="118"/>
  <c r="P15" i="118"/>
  <c r="P14" i="118"/>
  <c r="P13" i="118"/>
  <c r="P12" i="118"/>
  <c r="P11" i="118"/>
  <c r="P10" i="118"/>
  <c r="P9" i="118"/>
  <c r="H56" i="118" l="1"/>
  <c r="H55" i="118"/>
  <c r="H54" i="118"/>
  <c r="H53" i="118"/>
  <c r="H51" i="118"/>
  <c r="H49" i="118"/>
  <c r="H48" i="118"/>
  <c r="H47" i="118"/>
  <c r="H46" i="118"/>
  <c r="H45" i="118"/>
  <c r="H44" i="118"/>
  <c r="H42" i="118"/>
  <c r="H41" i="118"/>
  <c r="H40" i="118"/>
  <c r="H39" i="118"/>
  <c r="H37" i="118"/>
  <c r="H36" i="118"/>
  <c r="H35" i="118"/>
  <c r="H34" i="118"/>
  <c r="H33" i="118"/>
  <c r="H31" i="118"/>
  <c r="H30" i="118"/>
  <c r="H29" i="118"/>
  <c r="H28" i="118"/>
  <c r="H26" i="118"/>
  <c r="H25" i="118"/>
  <c r="H24" i="118"/>
  <c r="H23" i="118"/>
  <c r="H21" i="118"/>
  <c r="H20" i="118"/>
  <c r="H19" i="118"/>
  <c r="H18" i="118"/>
  <c r="H17" i="118"/>
  <c r="H15" i="118"/>
  <c r="H14" i="118"/>
  <c r="H13" i="118"/>
  <c r="H12" i="118"/>
  <c r="H11" i="118"/>
  <c r="H10" i="118"/>
  <c r="H9" i="118"/>
  <c r="W56" i="118" l="1"/>
  <c r="W55" i="118"/>
  <c r="W54" i="118"/>
  <c r="W53" i="118"/>
  <c r="W51" i="118"/>
  <c r="W49" i="118"/>
  <c r="W48" i="118"/>
  <c r="W47" i="118"/>
  <c r="W46" i="118"/>
  <c r="W45" i="118"/>
  <c r="W44" i="118"/>
  <c r="W42" i="118"/>
  <c r="W41" i="118"/>
  <c r="W40" i="118"/>
  <c r="W39" i="118"/>
  <c r="W37" i="118"/>
  <c r="W36" i="118"/>
  <c r="W35" i="118"/>
  <c r="W34" i="118"/>
  <c r="W33" i="118"/>
  <c r="W31" i="118"/>
  <c r="W30" i="118"/>
  <c r="W29" i="118"/>
  <c r="W28" i="118"/>
  <c r="W26" i="118"/>
  <c r="W25" i="118"/>
  <c r="W24" i="118"/>
  <c r="W23" i="118"/>
  <c r="W21" i="118"/>
  <c r="W20" i="118"/>
  <c r="W19" i="118"/>
  <c r="W18" i="118"/>
  <c r="W17" i="118"/>
  <c r="W15" i="118"/>
  <c r="W14" i="118"/>
  <c r="W13" i="118"/>
  <c r="W12" i="118"/>
  <c r="W11" i="118"/>
  <c r="W10" i="118"/>
  <c r="W9" i="118"/>
  <c r="V56" i="118"/>
  <c r="V55" i="118"/>
  <c r="V54" i="118"/>
  <c r="V53" i="118"/>
  <c r="V51" i="118"/>
  <c r="V49" i="118"/>
  <c r="V48" i="118"/>
  <c r="V47" i="118"/>
  <c r="V46" i="118"/>
  <c r="V45" i="118"/>
  <c r="V44" i="118"/>
  <c r="V42" i="118"/>
  <c r="V41" i="118"/>
  <c r="V40" i="118"/>
  <c r="V39" i="118"/>
  <c r="V37" i="118"/>
  <c r="V36" i="118"/>
  <c r="V35" i="118"/>
  <c r="V34" i="118"/>
  <c r="V33" i="118"/>
  <c r="V31" i="118"/>
  <c r="V30" i="118"/>
  <c r="V29" i="118"/>
  <c r="V28" i="118"/>
  <c r="V26" i="118"/>
  <c r="V25" i="118"/>
  <c r="V24" i="118"/>
  <c r="V23" i="118"/>
  <c r="V21" i="118"/>
  <c r="V20" i="118"/>
  <c r="V19" i="118"/>
  <c r="V18" i="118"/>
  <c r="V17" i="118"/>
  <c r="V15" i="118"/>
  <c r="V14" i="118"/>
  <c r="V13" i="118"/>
  <c r="V12" i="118"/>
  <c r="V11" i="118"/>
  <c r="V10" i="118"/>
  <c r="V9" i="118"/>
  <c r="U56" i="118"/>
  <c r="U55" i="118"/>
  <c r="U54" i="118"/>
  <c r="U53" i="118"/>
  <c r="U51" i="118"/>
  <c r="U49" i="118"/>
  <c r="U48" i="118"/>
  <c r="U47" i="118"/>
  <c r="U46" i="118"/>
  <c r="U45" i="118"/>
  <c r="U44" i="118"/>
  <c r="U42" i="118"/>
  <c r="U41" i="118"/>
  <c r="U40" i="118"/>
  <c r="U39" i="118"/>
  <c r="U37" i="118"/>
  <c r="U36" i="118"/>
  <c r="U35" i="118"/>
  <c r="U34" i="118"/>
  <c r="U33" i="118"/>
  <c r="U31" i="118"/>
  <c r="U30" i="118"/>
  <c r="U29" i="118"/>
  <c r="U28" i="118"/>
  <c r="U26" i="118"/>
  <c r="U25" i="118"/>
  <c r="U24" i="118"/>
  <c r="U23" i="118"/>
  <c r="U21" i="118"/>
  <c r="U20" i="118"/>
  <c r="U19" i="118"/>
  <c r="U18" i="118"/>
  <c r="U17" i="118"/>
  <c r="U15" i="118"/>
  <c r="U14" i="118"/>
  <c r="U13" i="118"/>
  <c r="U12" i="118"/>
  <c r="U11" i="118"/>
  <c r="U10" i="118"/>
  <c r="U9" i="118"/>
  <c r="AT77" i="77" l="1"/>
  <c r="AS77" i="77"/>
  <c r="AR77" i="77"/>
  <c r="AQ77" i="77"/>
  <c r="AP77" i="77"/>
  <c r="AO77" i="77"/>
  <c r="AN77" i="77"/>
  <c r="AM77" i="77"/>
  <c r="AL77" i="77"/>
  <c r="AK77" i="77"/>
  <c r="AJ77" i="77"/>
  <c r="AI77" i="77"/>
  <c r="AH77" i="77"/>
  <c r="AG77" i="77"/>
  <c r="AF77" i="77"/>
  <c r="AE77" i="77"/>
  <c r="AD77" i="77"/>
  <c r="AC77" i="77"/>
  <c r="AB77" i="77"/>
  <c r="AA77" i="77"/>
  <c r="Z77" i="77"/>
  <c r="Y77" i="77"/>
  <c r="X77" i="77"/>
  <c r="W77" i="77"/>
  <c r="V77" i="77"/>
  <c r="U77" i="77"/>
  <c r="T77" i="77"/>
  <c r="S77" i="77"/>
  <c r="R77" i="77"/>
  <c r="Q77" i="77"/>
  <c r="P77" i="77"/>
  <c r="O77" i="77"/>
  <c r="N77" i="77"/>
  <c r="M77" i="77"/>
  <c r="L77" i="77"/>
  <c r="K77" i="77"/>
  <c r="J77" i="77"/>
  <c r="I77" i="77"/>
  <c r="H77" i="77"/>
  <c r="G77" i="77"/>
  <c r="AS65" i="77"/>
  <c r="AR65" i="77"/>
  <c r="AQ65" i="77"/>
  <c r="AP65" i="77"/>
  <c r="AO65" i="77"/>
  <c r="AN65" i="77"/>
  <c r="AM65" i="77"/>
  <c r="AL65" i="77"/>
  <c r="AK65" i="77"/>
  <c r="AJ65" i="77"/>
  <c r="AI65" i="77"/>
  <c r="AH65" i="77"/>
  <c r="AG65" i="77"/>
  <c r="AF65" i="77"/>
  <c r="AE65" i="77"/>
  <c r="AD65" i="77"/>
  <c r="AC65" i="77"/>
  <c r="AB65" i="77"/>
  <c r="AA65" i="77"/>
  <c r="Z65" i="77"/>
  <c r="Y65" i="77"/>
  <c r="X65" i="77"/>
  <c r="W65" i="77"/>
  <c r="V65" i="77"/>
  <c r="U65" i="77"/>
  <c r="T65" i="77"/>
  <c r="S65" i="77"/>
  <c r="R65" i="77"/>
  <c r="Q65" i="77"/>
  <c r="P65" i="77"/>
  <c r="O65" i="77"/>
  <c r="N65" i="77"/>
  <c r="M65" i="77"/>
  <c r="L65" i="77"/>
  <c r="K65" i="77"/>
  <c r="J65" i="77"/>
  <c r="I65" i="77"/>
  <c r="H65" i="77"/>
  <c r="G65" i="77"/>
  <c r="AS53" i="77"/>
  <c r="AR53" i="77"/>
  <c r="AQ53" i="77"/>
  <c r="AP53" i="77"/>
  <c r="AO53" i="77"/>
  <c r="AN53" i="77"/>
  <c r="AM53" i="77"/>
  <c r="AL53" i="77"/>
  <c r="AK53" i="77"/>
  <c r="AJ53" i="77"/>
  <c r="AI53" i="77"/>
  <c r="AH53" i="77"/>
  <c r="AG53" i="77"/>
  <c r="AF53" i="77"/>
  <c r="AE53" i="77"/>
  <c r="AD53" i="77"/>
  <c r="AC53" i="77"/>
  <c r="AB53" i="77"/>
  <c r="AA53" i="77"/>
  <c r="Z53" i="77"/>
  <c r="Y53" i="77"/>
  <c r="X53" i="77"/>
  <c r="W53" i="77"/>
  <c r="V53" i="77"/>
  <c r="U53" i="77"/>
  <c r="T53" i="77"/>
  <c r="S53" i="77"/>
  <c r="R53" i="77"/>
  <c r="Q53" i="77"/>
  <c r="P53" i="77"/>
  <c r="O53" i="77"/>
  <c r="N53" i="77"/>
  <c r="M53" i="77"/>
  <c r="L53" i="77"/>
  <c r="K53" i="77"/>
  <c r="J53" i="77"/>
  <c r="I53" i="77"/>
  <c r="H53" i="77"/>
  <c r="G53" i="77"/>
  <c r="AS41" i="77"/>
  <c r="AR41" i="77"/>
  <c r="AQ41" i="77"/>
  <c r="AP41" i="77"/>
  <c r="AO41" i="77"/>
  <c r="AN41" i="77"/>
  <c r="AM41" i="77"/>
  <c r="AL41" i="77"/>
  <c r="AK41" i="77"/>
  <c r="AJ41" i="77"/>
  <c r="AI41" i="77"/>
  <c r="AH41" i="77"/>
  <c r="AG41" i="77"/>
  <c r="AF41" i="77"/>
  <c r="AE41" i="77"/>
  <c r="AD41" i="77"/>
  <c r="AC41" i="77"/>
  <c r="AB41" i="77"/>
  <c r="AA41" i="77"/>
  <c r="Z41" i="77"/>
  <c r="Y41" i="77"/>
  <c r="X41" i="77"/>
  <c r="W41" i="77"/>
  <c r="V41" i="77"/>
  <c r="U41" i="77"/>
  <c r="T41" i="77"/>
  <c r="S41" i="77"/>
  <c r="R41" i="77"/>
  <c r="Q41" i="77"/>
  <c r="P41" i="77"/>
  <c r="O41" i="77"/>
  <c r="N41" i="77"/>
  <c r="M41" i="77"/>
  <c r="L41" i="77"/>
  <c r="K41" i="77"/>
  <c r="J41" i="77"/>
  <c r="I41" i="77"/>
  <c r="H41" i="77"/>
  <c r="G41" i="77"/>
  <c r="AS29" i="77"/>
  <c r="AR29" i="77"/>
  <c r="AQ29" i="77"/>
  <c r="AP29" i="77"/>
  <c r="AO29" i="77"/>
  <c r="AN29" i="77"/>
  <c r="AM29" i="77"/>
  <c r="AL29" i="77"/>
  <c r="AK29" i="77"/>
  <c r="AJ29" i="77"/>
  <c r="AI29" i="77"/>
  <c r="AH29" i="77"/>
  <c r="AG29" i="77"/>
  <c r="AF29" i="77"/>
  <c r="AE29" i="77"/>
  <c r="AD29" i="77"/>
  <c r="AC29" i="77"/>
  <c r="AB29" i="77"/>
  <c r="AA29" i="77"/>
  <c r="Z29" i="77"/>
  <c r="Y29" i="77"/>
  <c r="X29" i="77"/>
  <c r="W29" i="77"/>
  <c r="V29" i="77"/>
  <c r="U29" i="77"/>
  <c r="T29" i="77"/>
  <c r="S29" i="77"/>
  <c r="R29" i="77"/>
  <c r="Q29" i="77"/>
  <c r="P29" i="77"/>
  <c r="O29" i="77"/>
  <c r="N29" i="77"/>
  <c r="M29" i="77"/>
  <c r="L29" i="77"/>
  <c r="K29" i="77"/>
  <c r="J29" i="77"/>
  <c r="I29" i="77"/>
  <c r="H29" i="77"/>
  <c r="G29" i="77"/>
  <c r="AT17" i="77"/>
  <c r="AS17" i="77"/>
  <c r="AR17" i="77"/>
  <c r="AQ17" i="77"/>
  <c r="AP17" i="77"/>
  <c r="AO17" i="77"/>
  <c r="AN17" i="77"/>
  <c r="AM17" i="77"/>
  <c r="AL17" i="77"/>
  <c r="AK17" i="77"/>
  <c r="AJ17" i="77"/>
  <c r="AI17" i="77"/>
  <c r="AH17" i="77"/>
  <c r="AG17" i="77"/>
  <c r="AF17" i="77"/>
  <c r="AE17" i="77"/>
  <c r="AD17" i="77"/>
  <c r="AC17" i="77"/>
  <c r="AB17" i="77"/>
  <c r="AA17" i="77"/>
  <c r="Z17" i="77"/>
  <c r="Y17" i="77"/>
  <c r="X17" i="77"/>
  <c r="W17" i="77"/>
  <c r="V17" i="77"/>
  <c r="U17" i="77"/>
  <c r="T17" i="77"/>
  <c r="S17" i="77"/>
  <c r="R17" i="77"/>
  <c r="Q17" i="77"/>
  <c r="P17" i="77"/>
  <c r="O17" i="77"/>
  <c r="N17" i="77"/>
  <c r="M17" i="77"/>
  <c r="L17" i="77"/>
  <c r="K17" i="77"/>
  <c r="J17" i="77"/>
  <c r="I17" i="77"/>
  <c r="H17" i="77"/>
  <c r="G17" i="77"/>
  <c r="AT179" i="78"/>
  <c r="AS179" i="78"/>
  <c r="AR179" i="78"/>
  <c r="AQ179" i="78"/>
  <c r="AP179" i="78"/>
  <c r="AO179" i="78"/>
  <c r="AN179" i="78"/>
  <c r="AM179" i="78"/>
  <c r="AL179" i="78"/>
  <c r="AK179" i="78"/>
  <c r="AJ179" i="78"/>
  <c r="AI179" i="78"/>
  <c r="AH179" i="78"/>
  <c r="AG179" i="78"/>
  <c r="AF179" i="78"/>
  <c r="AE179" i="78"/>
  <c r="AD179" i="78"/>
  <c r="AC179" i="78"/>
  <c r="AB179" i="78"/>
  <c r="AA179" i="78"/>
  <c r="Z179" i="78"/>
  <c r="Y179" i="78"/>
  <c r="X179" i="78"/>
  <c r="W179" i="78"/>
  <c r="V179" i="78"/>
  <c r="U179" i="78"/>
  <c r="T179" i="78"/>
  <c r="S179" i="78"/>
  <c r="R179" i="78"/>
  <c r="Q179" i="78"/>
  <c r="P179" i="78"/>
  <c r="O179" i="78"/>
  <c r="N179" i="78"/>
  <c r="M179" i="78"/>
  <c r="L179" i="78"/>
  <c r="K179" i="78"/>
  <c r="J179" i="78"/>
  <c r="I179" i="78"/>
  <c r="H179" i="78"/>
  <c r="G179" i="78"/>
  <c r="AS168" i="78"/>
  <c r="AR168" i="78"/>
  <c r="AQ168" i="78"/>
  <c r="AP168" i="78"/>
  <c r="AO168" i="78"/>
  <c r="AN168" i="78"/>
  <c r="AM168" i="78"/>
  <c r="AL168" i="78"/>
  <c r="AK168" i="78"/>
  <c r="AJ168" i="78"/>
  <c r="AI168" i="78"/>
  <c r="AH168" i="78"/>
  <c r="AG168" i="78"/>
  <c r="AF168" i="78"/>
  <c r="AE168" i="78"/>
  <c r="AD168" i="78"/>
  <c r="AC168" i="78"/>
  <c r="AB168" i="78"/>
  <c r="AA168" i="78"/>
  <c r="Z168" i="78"/>
  <c r="Y168" i="78"/>
  <c r="X168" i="78"/>
  <c r="W168" i="78"/>
  <c r="V168" i="78"/>
  <c r="U168" i="78"/>
  <c r="T168" i="78"/>
  <c r="S168" i="78"/>
  <c r="R168" i="78"/>
  <c r="Q168" i="78"/>
  <c r="P168" i="78"/>
  <c r="O168" i="78"/>
  <c r="N168" i="78"/>
  <c r="M168" i="78"/>
  <c r="L168" i="78"/>
  <c r="K168" i="78"/>
  <c r="J168" i="78"/>
  <c r="I168" i="78"/>
  <c r="H168" i="78"/>
  <c r="G168" i="78"/>
  <c r="AS156" i="78"/>
  <c r="AR156" i="78"/>
  <c r="AQ156" i="78"/>
  <c r="AP156" i="78"/>
  <c r="AO156" i="78"/>
  <c r="AN156" i="78"/>
  <c r="AM156" i="78"/>
  <c r="AL156" i="78"/>
  <c r="AK156" i="78"/>
  <c r="AJ156" i="78"/>
  <c r="AI156" i="78"/>
  <c r="AH156" i="78"/>
  <c r="AG156" i="78"/>
  <c r="AF156" i="78"/>
  <c r="AE156" i="78"/>
  <c r="AD156" i="78"/>
  <c r="AC156" i="78"/>
  <c r="AB156" i="78"/>
  <c r="AA156" i="78"/>
  <c r="Z156" i="78"/>
  <c r="Y156" i="78"/>
  <c r="X156" i="78"/>
  <c r="W156" i="78"/>
  <c r="V156" i="78"/>
  <c r="U156" i="78"/>
  <c r="T156" i="78"/>
  <c r="S156" i="78"/>
  <c r="R156" i="78"/>
  <c r="Q156" i="78"/>
  <c r="P156" i="78"/>
  <c r="O156" i="78"/>
  <c r="N156" i="78"/>
  <c r="M156" i="78"/>
  <c r="L156" i="78"/>
  <c r="K156" i="78"/>
  <c r="J156" i="78"/>
  <c r="I156" i="78"/>
  <c r="H156" i="78"/>
  <c r="G156" i="78"/>
  <c r="AS145" i="78"/>
  <c r="AR145" i="78"/>
  <c r="AQ145" i="78"/>
  <c r="AP145" i="78"/>
  <c r="AO145" i="78"/>
  <c r="AN145" i="78"/>
  <c r="AM145" i="78"/>
  <c r="AL145" i="78"/>
  <c r="AK145" i="78"/>
  <c r="AJ145" i="78"/>
  <c r="AI145" i="78"/>
  <c r="AH145" i="78"/>
  <c r="AG145" i="78"/>
  <c r="AF145" i="78"/>
  <c r="AE145" i="78"/>
  <c r="AD145" i="78"/>
  <c r="AC145" i="78"/>
  <c r="AB145" i="78"/>
  <c r="AA145" i="78"/>
  <c r="Z145" i="78"/>
  <c r="Y145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L145" i="78"/>
  <c r="K145" i="78"/>
  <c r="J145" i="78"/>
  <c r="I145" i="78"/>
  <c r="H145" i="78"/>
  <c r="G145" i="78"/>
  <c r="AT134" i="78"/>
  <c r="AS134" i="78"/>
  <c r="AR134" i="78"/>
  <c r="AQ134" i="78"/>
  <c r="AP134" i="78"/>
  <c r="AO134" i="78"/>
  <c r="AN134" i="78"/>
  <c r="AM134" i="78"/>
  <c r="AL134" i="78"/>
  <c r="AK134" i="78"/>
  <c r="AJ134" i="78"/>
  <c r="AI134" i="78"/>
  <c r="AH134" i="78"/>
  <c r="AG134" i="78"/>
  <c r="AF134" i="78"/>
  <c r="AE134" i="78"/>
  <c r="AD134" i="78"/>
  <c r="AC134" i="78"/>
  <c r="AB134" i="78"/>
  <c r="AA134" i="78"/>
  <c r="Z134" i="78"/>
  <c r="Y134" i="78"/>
  <c r="X134" i="78"/>
  <c r="W134" i="78"/>
  <c r="V134" i="78"/>
  <c r="U134" i="78"/>
  <c r="T134" i="78"/>
  <c r="S134" i="78"/>
  <c r="R134" i="78"/>
  <c r="Q134" i="78"/>
  <c r="P134" i="78"/>
  <c r="O134" i="78"/>
  <c r="N134" i="78"/>
  <c r="M134" i="78"/>
  <c r="L134" i="78"/>
  <c r="K134" i="78"/>
  <c r="J134" i="78"/>
  <c r="I134" i="78"/>
  <c r="H134" i="78"/>
  <c r="G134" i="78"/>
  <c r="AT116" i="78"/>
  <c r="AS116" i="78"/>
  <c r="AR116" i="78"/>
  <c r="AQ116" i="78"/>
  <c r="AP116" i="78"/>
  <c r="AO116" i="78"/>
  <c r="AN116" i="78"/>
  <c r="AM116" i="78"/>
  <c r="AL116" i="78"/>
  <c r="AK116" i="78"/>
  <c r="AJ116" i="78"/>
  <c r="AI116" i="78"/>
  <c r="AH116" i="78"/>
  <c r="AG116" i="78"/>
  <c r="AF116" i="78"/>
  <c r="AE116" i="78"/>
  <c r="AD116" i="78"/>
  <c r="AC116" i="78"/>
  <c r="AB116" i="78"/>
  <c r="AA116" i="78"/>
  <c r="Z116" i="78"/>
  <c r="Y116" i="78"/>
  <c r="X116" i="78"/>
  <c r="W116" i="78"/>
  <c r="V116" i="78"/>
  <c r="U116" i="78"/>
  <c r="T116" i="78"/>
  <c r="S116" i="78"/>
  <c r="R116" i="78"/>
  <c r="Q116" i="78"/>
  <c r="P116" i="78"/>
  <c r="O116" i="78"/>
  <c r="N116" i="78"/>
  <c r="M116" i="78"/>
  <c r="L116" i="78"/>
  <c r="K116" i="78"/>
  <c r="J116" i="78"/>
  <c r="I116" i="78"/>
  <c r="H116" i="78"/>
  <c r="G116" i="78"/>
  <c r="AS105" i="78"/>
  <c r="AR105" i="78"/>
  <c r="AQ105" i="78"/>
  <c r="AP105" i="78"/>
  <c r="AO105" i="78"/>
  <c r="AN105" i="78"/>
  <c r="AM105" i="78"/>
  <c r="AL105" i="78"/>
  <c r="AK105" i="78"/>
  <c r="AJ105" i="78"/>
  <c r="AI105" i="78"/>
  <c r="AH105" i="78"/>
  <c r="AG105" i="78"/>
  <c r="AF105" i="78"/>
  <c r="AE105" i="78"/>
  <c r="AD105" i="78"/>
  <c r="AC105" i="78"/>
  <c r="AB105" i="78"/>
  <c r="AA105" i="78"/>
  <c r="Z105" i="78"/>
  <c r="Y105" i="78"/>
  <c r="X105" i="78"/>
  <c r="W105" i="78"/>
  <c r="V105" i="78"/>
  <c r="U105" i="78"/>
  <c r="T105" i="78"/>
  <c r="S105" i="78"/>
  <c r="R105" i="78"/>
  <c r="Q105" i="78"/>
  <c r="P105" i="78"/>
  <c r="O105" i="78"/>
  <c r="N105" i="78"/>
  <c r="M105" i="78"/>
  <c r="L105" i="78"/>
  <c r="K105" i="78"/>
  <c r="J105" i="78"/>
  <c r="I105" i="78"/>
  <c r="H105" i="78"/>
  <c r="G105" i="78"/>
  <c r="AS93" i="78"/>
  <c r="AR93" i="78"/>
  <c r="AQ93" i="78"/>
  <c r="AP93" i="78"/>
  <c r="AO93" i="78"/>
  <c r="AN93" i="78"/>
  <c r="AM93" i="78"/>
  <c r="AL93" i="78"/>
  <c r="AK93" i="78"/>
  <c r="AJ93" i="78"/>
  <c r="AI93" i="78"/>
  <c r="AH93" i="78"/>
  <c r="AG93" i="78"/>
  <c r="AF93" i="78"/>
  <c r="AE93" i="78"/>
  <c r="AD93" i="78"/>
  <c r="AC93" i="78"/>
  <c r="AB93" i="78"/>
  <c r="AA93" i="78"/>
  <c r="Z93" i="78"/>
  <c r="Y93" i="78"/>
  <c r="X93" i="78"/>
  <c r="W93" i="78"/>
  <c r="V93" i="78"/>
  <c r="U93" i="78"/>
  <c r="T93" i="78"/>
  <c r="S93" i="78"/>
  <c r="R93" i="78"/>
  <c r="Q93" i="78"/>
  <c r="P93" i="78"/>
  <c r="O93" i="78"/>
  <c r="N93" i="78"/>
  <c r="M93" i="78"/>
  <c r="L93" i="78"/>
  <c r="K93" i="78"/>
  <c r="J93" i="78"/>
  <c r="I93" i="78"/>
  <c r="H93" i="78"/>
  <c r="G93" i="78"/>
  <c r="AT85" i="78"/>
  <c r="AS85" i="78"/>
  <c r="AR85" i="78"/>
  <c r="AQ85" i="78"/>
  <c r="AP85" i="78"/>
  <c r="AO85" i="78"/>
  <c r="AN85" i="78"/>
  <c r="AM85" i="78"/>
  <c r="AL85" i="78"/>
  <c r="AK85" i="78"/>
  <c r="AJ85" i="78"/>
  <c r="AI85" i="78"/>
  <c r="AH85" i="78"/>
  <c r="AG85" i="78"/>
  <c r="AF85" i="78"/>
  <c r="AE85" i="78"/>
  <c r="AD85" i="78"/>
  <c r="AC85" i="78"/>
  <c r="AB85" i="78"/>
  <c r="AA85" i="78"/>
  <c r="Z85" i="78"/>
  <c r="Y85" i="78"/>
  <c r="X85" i="78"/>
  <c r="W85" i="78"/>
  <c r="V85" i="78"/>
  <c r="U85" i="78"/>
  <c r="T85" i="78"/>
  <c r="S85" i="78"/>
  <c r="R85" i="78"/>
  <c r="Q85" i="78"/>
  <c r="P85" i="78"/>
  <c r="O85" i="78"/>
  <c r="N85" i="78"/>
  <c r="M85" i="78"/>
  <c r="L85" i="78"/>
  <c r="K85" i="78"/>
  <c r="J85" i="78"/>
  <c r="I85" i="78"/>
  <c r="H85" i="78"/>
  <c r="G85" i="78"/>
  <c r="AT73" i="78"/>
  <c r="AS73" i="78"/>
  <c r="AR73" i="78"/>
  <c r="AQ73" i="78"/>
  <c r="AP73" i="78"/>
  <c r="AO73" i="78"/>
  <c r="AN73" i="78"/>
  <c r="AM73" i="78"/>
  <c r="AL73" i="78"/>
  <c r="AK73" i="78"/>
  <c r="AJ73" i="78"/>
  <c r="AI73" i="78"/>
  <c r="AH73" i="78"/>
  <c r="AG73" i="78"/>
  <c r="AF73" i="78"/>
  <c r="AE73" i="78"/>
  <c r="AD73" i="78"/>
  <c r="AC73" i="78"/>
  <c r="AB73" i="78"/>
  <c r="AA73" i="78"/>
  <c r="Z73" i="78"/>
  <c r="Y73" i="78"/>
  <c r="X73" i="78"/>
  <c r="W73" i="78"/>
  <c r="V73" i="78"/>
  <c r="U73" i="78"/>
  <c r="T73" i="78"/>
  <c r="S73" i="78"/>
  <c r="R73" i="78"/>
  <c r="Q73" i="78"/>
  <c r="P73" i="78"/>
  <c r="O73" i="78"/>
  <c r="N73" i="78"/>
  <c r="M73" i="78"/>
  <c r="L73" i="78"/>
  <c r="K73" i="78"/>
  <c r="J73" i="78"/>
  <c r="I73" i="78"/>
  <c r="H73" i="78"/>
  <c r="G73" i="78"/>
  <c r="AT61" i="78"/>
  <c r="AS61" i="78"/>
  <c r="AR61" i="78"/>
  <c r="AQ61" i="78"/>
  <c r="AP61" i="78"/>
  <c r="AO61" i="78"/>
  <c r="AN61" i="78"/>
  <c r="AM61" i="78"/>
  <c r="AL61" i="78"/>
  <c r="AK61" i="78"/>
  <c r="AJ61" i="78"/>
  <c r="AI61" i="78"/>
  <c r="AH61" i="78"/>
  <c r="AG61" i="78"/>
  <c r="AF61" i="78"/>
  <c r="AE61" i="78"/>
  <c r="AD61" i="78"/>
  <c r="AC61" i="78"/>
  <c r="AB61" i="78"/>
  <c r="AA61" i="78"/>
  <c r="Z61" i="78"/>
  <c r="Y61" i="78"/>
  <c r="X61" i="78"/>
  <c r="W61" i="78"/>
  <c r="V61" i="78"/>
  <c r="U61" i="78"/>
  <c r="T61" i="78"/>
  <c r="S61" i="78"/>
  <c r="R61" i="78"/>
  <c r="Q61" i="78"/>
  <c r="P61" i="78"/>
  <c r="O61" i="78"/>
  <c r="N61" i="78"/>
  <c r="M61" i="78"/>
  <c r="L61" i="78"/>
  <c r="K61" i="78"/>
  <c r="J61" i="78"/>
  <c r="I61" i="78"/>
  <c r="H61" i="78"/>
  <c r="G61" i="78"/>
  <c r="AS50" i="78"/>
  <c r="AR50" i="78"/>
  <c r="AQ50" i="78"/>
  <c r="AP50" i="78"/>
  <c r="AO50" i="78"/>
  <c r="AN50" i="78"/>
  <c r="AM50" i="78"/>
  <c r="AL50" i="78"/>
  <c r="AK50" i="78"/>
  <c r="AJ50" i="78"/>
  <c r="AI50" i="78"/>
  <c r="AH50" i="78"/>
  <c r="AG50" i="78"/>
  <c r="AF50" i="78"/>
  <c r="AE50" i="78"/>
  <c r="AD50" i="78"/>
  <c r="AC50" i="78"/>
  <c r="AB50" i="78"/>
  <c r="AA50" i="78"/>
  <c r="Z50" i="78"/>
  <c r="Y50" i="78"/>
  <c r="X50" i="78"/>
  <c r="W50" i="78"/>
  <c r="V50" i="78"/>
  <c r="U50" i="78"/>
  <c r="T50" i="78"/>
  <c r="S50" i="78"/>
  <c r="R50" i="78"/>
  <c r="Q50" i="78"/>
  <c r="P50" i="78"/>
  <c r="O50" i="78"/>
  <c r="N50" i="78"/>
  <c r="M50" i="78"/>
  <c r="L50" i="78"/>
  <c r="K50" i="78"/>
  <c r="J50" i="78"/>
  <c r="I50" i="78"/>
  <c r="H50" i="78"/>
  <c r="G50" i="78"/>
  <c r="AT39" i="78"/>
  <c r="AS39" i="78"/>
  <c r="AR39" i="78"/>
  <c r="AQ39" i="78"/>
  <c r="AP39" i="78"/>
  <c r="AO39" i="78"/>
  <c r="AN39" i="78"/>
  <c r="AM39" i="78"/>
  <c r="AL39" i="78"/>
  <c r="AK39" i="78"/>
  <c r="AJ39" i="78"/>
  <c r="AI39" i="78"/>
  <c r="AH39" i="78"/>
  <c r="AG39" i="78"/>
  <c r="AF39" i="78"/>
  <c r="AE39" i="78"/>
  <c r="AD39" i="78"/>
  <c r="AC39" i="78"/>
  <c r="AB39" i="78"/>
  <c r="AA39" i="78"/>
  <c r="Z39" i="78"/>
  <c r="Y39" i="78"/>
  <c r="X39" i="78"/>
  <c r="W39" i="78"/>
  <c r="V39" i="78"/>
  <c r="U39" i="78"/>
  <c r="T39" i="78"/>
  <c r="S39" i="78"/>
  <c r="R39" i="78"/>
  <c r="Q39" i="78"/>
  <c r="P39" i="78"/>
  <c r="O39" i="78"/>
  <c r="N39" i="78"/>
  <c r="M39" i="78"/>
  <c r="L39" i="78"/>
  <c r="K39" i="78"/>
  <c r="J39" i="78"/>
  <c r="I39" i="78"/>
  <c r="H39" i="78"/>
  <c r="G39" i="78"/>
  <c r="AS28" i="78"/>
  <c r="AR28" i="78"/>
  <c r="AQ28" i="78"/>
  <c r="AP28" i="78"/>
  <c r="AO28" i="78"/>
  <c r="AN28" i="78"/>
  <c r="AM28" i="78"/>
  <c r="AL28" i="78"/>
  <c r="AK28" i="78"/>
  <c r="AJ28" i="78"/>
  <c r="AI28" i="78"/>
  <c r="AH28" i="78"/>
  <c r="AG28" i="78"/>
  <c r="AF28" i="78"/>
  <c r="AE28" i="78"/>
  <c r="AD28" i="78"/>
  <c r="AC28" i="78"/>
  <c r="AB28" i="78"/>
  <c r="AA28" i="78"/>
  <c r="Z28" i="78"/>
  <c r="Y28" i="78"/>
  <c r="X28" i="78"/>
  <c r="W28" i="78"/>
  <c r="V28" i="78"/>
  <c r="U28" i="78"/>
  <c r="T28" i="78"/>
  <c r="S28" i="78"/>
  <c r="R28" i="78"/>
  <c r="Q28" i="78"/>
  <c r="P28" i="78"/>
  <c r="O28" i="78"/>
  <c r="N28" i="78"/>
  <c r="M28" i="78"/>
  <c r="L28" i="78"/>
  <c r="K28" i="78"/>
  <c r="J28" i="78"/>
  <c r="I28" i="78"/>
  <c r="H28" i="78"/>
  <c r="G28" i="78"/>
  <c r="AS17" i="78"/>
  <c r="AR17" i="78"/>
  <c r="AQ17" i="78"/>
  <c r="AP17" i="78"/>
  <c r="AO17" i="78"/>
  <c r="AN17" i="78"/>
  <c r="AM17" i="78"/>
  <c r="AL17" i="78"/>
  <c r="AK17" i="78"/>
  <c r="AJ17" i="78"/>
  <c r="AI17" i="78"/>
  <c r="AH17" i="78"/>
  <c r="AG17" i="78"/>
  <c r="AF17" i="78"/>
  <c r="AE17" i="78"/>
  <c r="AD17" i="78"/>
  <c r="AC17" i="78"/>
  <c r="AB17" i="78"/>
  <c r="AA17" i="78"/>
  <c r="Z17" i="78"/>
  <c r="Y17" i="78"/>
  <c r="X17" i="78"/>
  <c r="W17" i="78"/>
  <c r="V17" i="78"/>
  <c r="U17" i="78"/>
  <c r="T17" i="78"/>
  <c r="S17" i="78"/>
  <c r="R17" i="78"/>
  <c r="Q17" i="78"/>
  <c r="P17" i="78"/>
  <c r="O17" i="78"/>
  <c r="N17" i="78"/>
  <c r="M17" i="78"/>
  <c r="L17" i="78"/>
  <c r="K17" i="78"/>
  <c r="J17" i="78"/>
  <c r="I17" i="78"/>
  <c r="H17" i="78"/>
  <c r="G17" i="78"/>
  <c r="AT54" i="74"/>
  <c r="AS54" i="74"/>
  <c r="AR54" i="74"/>
  <c r="AQ54" i="74"/>
  <c r="AP54" i="74"/>
  <c r="AO54" i="74"/>
  <c r="AN54" i="74"/>
  <c r="AM54" i="74"/>
  <c r="AL54" i="74"/>
  <c r="AK54" i="74"/>
  <c r="AJ54" i="74"/>
  <c r="AI54" i="74"/>
  <c r="AH54" i="74"/>
  <c r="AG54" i="74"/>
  <c r="AF54" i="74"/>
  <c r="AE54" i="74"/>
  <c r="AD54" i="74"/>
  <c r="AC54" i="74"/>
  <c r="AB54" i="74"/>
  <c r="AA54" i="74"/>
  <c r="Z54" i="74"/>
  <c r="Y54" i="74"/>
  <c r="X54" i="74"/>
  <c r="W54" i="74"/>
  <c r="V54" i="74"/>
  <c r="U54" i="74"/>
  <c r="T54" i="74"/>
  <c r="S54" i="74"/>
  <c r="R54" i="74"/>
  <c r="Q54" i="74"/>
  <c r="P54" i="74"/>
  <c r="O54" i="74"/>
  <c r="N54" i="74"/>
  <c r="M54" i="74"/>
  <c r="L54" i="74"/>
  <c r="K54" i="74"/>
  <c r="J54" i="74"/>
  <c r="I54" i="74"/>
  <c r="H54" i="74"/>
  <c r="G54" i="74"/>
  <c r="AT41" i="74"/>
  <c r="AS41" i="74"/>
  <c r="AR41" i="74"/>
  <c r="AQ41" i="74"/>
  <c r="AP41" i="74"/>
  <c r="AO41" i="74"/>
  <c r="AN41" i="74"/>
  <c r="AM41" i="74"/>
  <c r="AL41" i="74"/>
  <c r="AK41" i="74"/>
  <c r="AJ41" i="74"/>
  <c r="AI41" i="74"/>
  <c r="AH41" i="74"/>
  <c r="AG41" i="74"/>
  <c r="AF41" i="74"/>
  <c r="AE41" i="74"/>
  <c r="AD41" i="74"/>
  <c r="AC41" i="74"/>
  <c r="AB41" i="74"/>
  <c r="AA41" i="74"/>
  <c r="Z41" i="74"/>
  <c r="Y41" i="74"/>
  <c r="X41" i="74"/>
  <c r="W41" i="74"/>
  <c r="V41" i="74"/>
  <c r="U41" i="74"/>
  <c r="T41" i="74"/>
  <c r="S41" i="74"/>
  <c r="R41" i="74"/>
  <c r="Q41" i="74"/>
  <c r="P41" i="74"/>
  <c r="O41" i="74"/>
  <c r="N41" i="74"/>
  <c r="M41" i="74"/>
  <c r="L41" i="74"/>
  <c r="K41" i="74"/>
  <c r="J41" i="74"/>
  <c r="I41" i="74"/>
  <c r="H41" i="74"/>
  <c r="G41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AT17" i="74"/>
  <c r="AS17" i="74"/>
  <c r="AR17" i="74"/>
  <c r="AQ17" i="74"/>
  <c r="AP17" i="74"/>
  <c r="AO17" i="74"/>
  <c r="AN17" i="74"/>
  <c r="AM17" i="74"/>
  <c r="AL17" i="74"/>
  <c r="AK17" i="74"/>
  <c r="AJ17" i="74"/>
  <c r="AI17" i="74"/>
  <c r="AH17" i="74"/>
  <c r="AG17" i="74"/>
  <c r="AF17" i="74"/>
  <c r="AE17" i="74"/>
  <c r="AD17" i="74"/>
  <c r="AC17" i="74"/>
  <c r="AB17" i="74"/>
  <c r="AA17" i="74"/>
  <c r="Z17" i="74"/>
  <c r="Y17" i="74"/>
  <c r="X17" i="74"/>
  <c r="W17" i="74"/>
  <c r="V17" i="74"/>
  <c r="U17" i="74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AT204" i="76"/>
  <c r="AS204" i="76"/>
  <c r="AR204" i="76"/>
  <c r="AQ204" i="76"/>
  <c r="AP204" i="76"/>
  <c r="AO204" i="76"/>
  <c r="AN204" i="76"/>
  <c r="AM204" i="76"/>
  <c r="AL204" i="76"/>
  <c r="AK204" i="76"/>
  <c r="AJ204" i="76"/>
  <c r="AI204" i="76"/>
  <c r="AH204" i="76"/>
  <c r="AG204" i="76"/>
  <c r="AF204" i="76"/>
  <c r="AE204" i="76"/>
  <c r="AD204" i="76"/>
  <c r="AC204" i="76"/>
  <c r="AB204" i="76"/>
  <c r="AA204" i="76"/>
  <c r="Z204" i="76"/>
  <c r="Y204" i="76"/>
  <c r="X204" i="76"/>
  <c r="W204" i="76"/>
  <c r="V204" i="76"/>
  <c r="U204" i="76"/>
  <c r="T204" i="76"/>
  <c r="S204" i="76"/>
  <c r="R204" i="76"/>
  <c r="Q204" i="76"/>
  <c r="P204" i="76"/>
  <c r="O204" i="76"/>
  <c r="N204" i="76"/>
  <c r="M204" i="76"/>
  <c r="L204" i="76"/>
  <c r="K204" i="76"/>
  <c r="J204" i="76"/>
  <c r="I204" i="76"/>
  <c r="H204" i="76"/>
  <c r="G204" i="76"/>
  <c r="AS193" i="76"/>
  <c r="AR193" i="76"/>
  <c r="AQ193" i="76"/>
  <c r="AP193" i="76"/>
  <c r="AO193" i="76"/>
  <c r="AN193" i="76"/>
  <c r="AM193" i="76"/>
  <c r="AL193" i="76"/>
  <c r="AK193" i="76"/>
  <c r="AJ193" i="76"/>
  <c r="AI193" i="76"/>
  <c r="AH193" i="76"/>
  <c r="AG193" i="76"/>
  <c r="AF193" i="76"/>
  <c r="AE193" i="76"/>
  <c r="AD193" i="76"/>
  <c r="AC193" i="76"/>
  <c r="AB193" i="76"/>
  <c r="AA193" i="76"/>
  <c r="Z193" i="76"/>
  <c r="Y193" i="76"/>
  <c r="X193" i="76"/>
  <c r="W193" i="76"/>
  <c r="V193" i="76"/>
  <c r="U193" i="76"/>
  <c r="T193" i="76"/>
  <c r="S193" i="76"/>
  <c r="R193" i="76"/>
  <c r="Q193" i="76"/>
  <c r="P193" i="76"/>
  <c r="O193" i="76"/>
  <c r="N193" i="76"/>
  <c r="M193" i="76"/>
  <c r="L193" i="76"/>
  <c r="K193" i="76"/>
  <c r="J193" i="76"/>
  <c r="I193" i="76"/>
  <c r="H193" i="76"/>
  <c r="G193" i="76"/>
  <c r="AS181" i="76"/>
  <c r="AR181" i="76"/>
  <c r="AQ181" i="76"/>
  <c r="AP181" i="76"/>
  <c r="AO181" i="76"/>
  <c r="AN181" i="76"/>
  <c r="AM181" i="76"/>
  <c r="AL181" i="76"/>
  <c r="AK181" i="76"/>
  <c r="AJ181" i="76"/>
  <c r="AI181" i="76"/>
  <c r="AH181" i="76"/>
  <c r="AG181" i="76"/>
  <c r="AF181" i="76"/>
  <c r="AE181" i="76"/>
  <c r="AD181" i="76"/>
  <c r="AC181" i="76"/>
  <c r="AB181" i="76"/>
  <c r="AA181" i="76"/>
  <c r="Z181" i="76"/>
  <c r="Y181" i="76"/>
  <c r="X181" i="76"/>
  <c r="W181" i="76"/>
  <c r="V181" i="76"/>
  <c r="U181" i="76"/>
  <c r="T181" i="76"/>
  <c r="S181" i="76"/>
  <c r="R181" i="76"/>
  <c r="Q181" i="76"/>
  <c r="P181" i="76"/>
  <c r="O181" i="76"/>
  <c r="N181" i="76"/>
  <c r="M181" i="76"/>
  <c r="L181" i="76"/>
  <c r="K181" i="76"/>
  <c r="J181" i="76"/>
  <c r="I181" i="76"/>
  <c r="H181" i="76"/>
  <c r="G181" i="76"/>
  <c r="AS161" i="76"/>
  <c r="AR161" i="76"/>
  <c r="AQ161" i="76"/>
  <c r="AP161" i="76"/>
  <c r="AO161" i="76"/>
  <c r="AN161" i="76"/>
  <c r="AM161" i="76"/>
  <c r="AL161" i="76"/>
  <c r="AK161" i="76"/>
  <c r="AJ161" i="76"/>
  <c r="AI161" i="76"/>
  <c r="AH161" i="76"/>
  <c r="AG161" i="76"/>
  <c r="AF161" i="76"/>
  <c r="AE161" i="76"/>
  <c r="AD161" i="76"/>
  <c r="AC161" i="76"/>
  <c r="AB161" i="76"/>
  <c r="AA161" i="76"/>
  <c r="Z161" i="76"/>
  <c r="Y161" i="76"/>
  <c r="X161" i="76"/>
  <c r="W161" i="76"/>
  <c r="V161" i="76"/>
  <c r="U161" i="76"/>
  <c r="T161" i="76"/>
  <c r="S161" i="76"/>
  <c r="R161" i="76"/>
  <c r="Q161" i="76"/>
  <c r="P161" i="76"/>
  <c r="O161" i="76"/>
  <c r="N161" i="76"/>
  <c r="M161" i="76"/>
  <c r="L161" i="76"/>
  <c r="K161" i="76"/>
  <c r="J161" i="76"/>
  <c r="I161" i="76"/>
  <c r="H161" i="76"/>
  <c r="G161" i="76"/>
  <c r="AS151" i="76"/>
  <c r="AR151" i="76"/>
  <c r="AQ151" i="76"/>
  <c r="AP151" i="76"/>
  <c r="AO151" i="76"/>
  <c r="AN151" i="76"/>
  <c r="AM151" i="76"/>
  <c r="AL151" i="76"/>
  <c r="AK151" i="76"/>
  <c r="AJ151" i="76"/>
  <c r="AI151" i="76"/>
  <c r="AH151" i="76"/>
  <c r="AG151" i="76"/>
  <c r="AF151" i="76"/>
  <c r="AE151" i="76"/>
  <c r="AD151" i="76"/>
  <c r="AC151" i="76"/>
  <c r="AB151" i="76"/>
  <c r="AA151" i="76"/>
  <c r="Z151" i="76"/>
  <c r="Y151" i="76"/>
  <c r="X151" i="76"/>
  <c r="W151" i="76"/>
  <c r="V151" i="76"/>
  <c r="U151" i="76"/>
  <c r="T151" i="76"/>
  <c r="S151" i="76"/>
  <c r="R151" i="76"/>
  <c r="Q151" i="76"/>
  <c r="P151" i="76"/>
  <c r="O151" i="76"/>
  <c r="N151" i="76"/>
  <c r="M151" i="76"/>
  <c r="L151" i="76"/>
  <c r="K151" i="76"/>
  <c r="J151" i="76"/>
  <c r="I151" i="76"/>
  <c r="H151" i="76"/>
  <c r="G151" i="76"/>
  <c r="AS139" i="76"/>
  <c r="AR139" i="76"/>
  <c r="AQ139" i="76"/>
  <c r="AP139" i="76"/>
  <c r="AO139" i="76"/>
  <c r="AN139" i="76"/>
  <c r="AM139" i="76"/>
  <c r="AL139" i="76"/>
  <c r="AK139" i="76"/>
  <c r="AJ139" i="76"/>
  <c r="AI139" i="76"/>
  <c r="AH139" i="76"/>
  <c r="AG139" i="76"/>
  <c r="AF139" i="76"/>
  <c r="AE139" i="76"/>
  <c r="AD139" i="76"/>
  <c r="AC139" i="76"/>
  <c r="AB139" i="76"/>
  <c r="AA139" i="76"/>
  <c r="Z139" i="76"/>
  <c r="Y139" i="76"/>
  <c r="X139" i="76"/>
  <c r="W139" i="76"/>
  <c r="V139" i="76"/>
  <c r="U139" i="76"/>
  <c r="T139" i="76"/>
  <c r="S139" i="76"/>
  <c r="R139" i="76"/>
  <c r="Q139" i="76"/>
  <c r="P139" i="76"/>
  <c r="O139" i="76"/>
  <c r="N139" i="76"/>
  <c r="M139" i="76"/>
  <c r="L139" i="76"/>
  <c r="K139" i="76"/>
  <c r="J139" i="76"/>
  <c r="I139" i="76"/>
  <c r="H139" i="76"/>
  <c r="G139" i="76"/>
  <c r="AS129" i="76"/>
  <c r="AR129" i="76"/>
  <c r="AQ129" i="76"/>
  <c r="AP129" i="76"/>
  <c r="AO129" i="76"/>
  <c r="AN129" i="76"/>
  <c r="AM129" i="76"/>
  <c r="AL129" i="76"/>
  <c r="AK129" i="76"/>
  <c r="AJ129" i="76"/>
  <c r="AI129" i="76"/>
  <c r="AH129" i="76"/>
  <c r="AG129" i="76"/>
  <c r="AF129" i="76"/>
  <c r="AE129" i="76"/>
  <c r="AD129" i="76"/>
  <c r="AC129" i="76"/>
  <c r="AB129" i="76"/>
  <c r="AA129" i="76"/>
  <c r="Z129" i="76"/>
  <c r="Y129" i="76"/>
  <c r="X129" i="76"/>
  <c r="W129" i="76"/>
  <c r="V129" i="76"/>
  <c r="U129" i="76"/>
  <c r="T129" i="76"/>
  <c r="S129" i="76"/>
  <c r="R129" i="76"/>
  <c r="Q129" i="76"/>
  <c r="P129" i="76"/>
  <c r="O129" i="76"/>
  <c r="N129" i="76"/>
  <c r="M129" i="76"/>
  <c r="L129" i="76"/>
  <c r="K129" i="76"/>
  <c r="J129" i="76"/>
  <c r="I129" i="76"/>
  <c r="H129" i="76"/>
  <c r="G129" i="76"/>
  <c r="AS119" i="76"/>
  <c r="AR119" i="76"/>
  <c r="AQ119" i="76"/>
  <c r="AP119" i="76"/>
  <c r="AO119" i="76"/>
  <c r="AN119" i="76"/>
  <c r="AM119" i="76"/>
  <c r="AL119" i="76"/>
  <c r="AK119" i="76"/>
  <c r="AJ119" i="76"/>
  <c r="AI119" i="76"/>
  <c r="AH119" i="76"/>
  <c r="AG119" i="76"/>
  <c r="AF119" i="76"/>
  <c r="AE119" i="76"/>
  <c r="AD119" i="76"/>
  <c r="AC119" i="76"/>
  <c r="AB119" i="76"/>
  <c r="AA119" i="76"/>
  <c r="Z119" i="76"/>
  <c r="Y119" i="76"/>
  <c r="X119" i="76"/>
  <c r="W119" i="76"/>
  <c r="V119" i="76"/>
  <c r="U119" i="76"/>
  <c r="T119" i="76"/>
  <c r="S119" i="76"/>
  <c r="R119" i="76"/>
  <c r="Q119" i="76"/>
  <c r="P119" i="76"/>
  <c r="O119" i="76"/>
  <c r="N119" i="76"/>
  <c r="M119" i="76"/>
  <c r="L119" i="76"/>
  <c r="K119" i="76"/>
  <c r="J119" i="76"/>
  <c r="I119" i="76"/>
  <c r="H119" i="76"/>
  <c r="G119" i="76"/>
  <c r="AS107" i="76"/>
  <c r="AR107" i="76"/>
  <c r="AQ107" i="76"/>
  <c r="AP107" i="76"/>
  <c r="AO107" i="76"/>
  <c r="AN107" i="76"/>
  <c r="AM107" i="76"/>
  <c r="AL107" i="76"/>
  <c r="AK107" i="76"/>
  <c r="AJ107" i="76"/>
  <c r="AI107" i="76"/>
  <c r="AH107" i="76"/>
  <c r="AG107" i="76"/>
  <c r="AF107" i="76"/>
  <c r="AE107" i="76"/>
  <c r="AD107" i="76"/>
  <c r="AC107" i="76"/>
  <c r="AB107" i="76"/>
  <c r="AA107" i="76"/>
  <c r="Z107" i="76"/>
  <c r="Y107" i="76"/>
  <c r="X107" i="76"/>
  <c r="W107" i="76"/>
  <c r="V107" i="76"/>
  <c r="U107" i="76"/>
  <c r="T107" i="76"/>
  <c r="S107" i="76"/>
  <c r="R107" i="76"/>
  <c r="Q107" i="76"/>
  <c r="P107" i="76"/>
  <c r="O107" i="76"/>
  <c r="N107" i="76"/>
  <c r="M107" i="76"/>
  <c r="L107" i="76"/>
  <c r="K107" i="76"/>
  <c r="J107" i="76"/>
  <c r="I107" i="76"/>
  <c r="H107" i="76"/>
  <c r="G107" i="76"/>
  <c r="AS95" i="76"/>
  <c r="AR95" i="76"/>
  <c r="AQ95" i="76"/>
  <c r="AP95" i="76"/>
  <c r="AO95" i="76"/>
  <c r="AN95" i="76"/>
  <c r="AM95" i="76"/>
  <c r="AL95" i="76"/>
  <c r="AK95" i="76"/>
  <c r="AJ95" i="76"/>
  <c r="AI95" i="76"/>
  <c r="AH95" i="76"/>
  <c r="AG95" i="76"/>
  <c r="AF95" i="76"/>
  <c r="AE95" i="76"/>
  <c r="AD95" i="76"/>
  <c r="AC95" i="76"/>
  <c r="AB95" i="76"/>
  <c r="AA95" i="76"/>
  <c r="Z95" i="76"/>
  <c r="Y95" i="76"/>
  <c r="X95" i="76"/>
  <c r="W95" i="76"/>
  <c r="V95" i="76"/>
  <c r="U95" i="76"/>
  <c r="T95" i="76"/>
  <c r="S95" i="76"/>
  <c r="R95" i="76"/>
  <c r="Q95" i="76"/>
  <c r="P95" i="76"/>
  <c r="O95" i="76"/>
  <c r="N95" i="76"/>
  <c r="M95" i="76"/>
  <c r="L95" i="76"/>
  <c r="K95" i="76"/>
  <c r="J95" i="76"/>
  <c r="I95" i="76"/>
  <c r="H95" i="76"/>
  <c r="G95" i="76"/>
  <c r="AS83" i="76"/>
  <c r="AR83" i="76"/>
  <c r="AQ83" i="76"/>
  <c r="AP83" i="76"/>
  <c r="AO83" i="76"/>
  <c r="AN83" i="76"/>
  <c r="AM83" i="76"/>
  <c r="AL83" i="76"/>
  <c r="AK83" i="76"/>
  <c r="AJ83" i="76"/>
  <c r="AI83" i="76"/>
  <c r="AH83" i="76"/>
  <c r="AG83" i="76"/>
  <c r="AF83" i="76"/>
  <c r="AE83" i="76"/>
  <c r="AD83" i="76"/>
  <c r="AC83" i="76"/>
  <c r="AB83" i="76"/>
  <c r="AA83" i="76"/>
  <c r="Z83" i="76"/>
  <c r="Y83" i="76"/>
  <c r="X83" i="76"/>
  <c r="W83" i="76"/>
  <c r="V83" i="76"/>
  <c r="U83" i="76"/>
  <c r="T83" i="76"/>
  <c r="S83" i="76"/>
  <c r="R83" i="76"/>
  <c r="Q83" i="76"/>
  <c r="P83" i="76"/>
  <c r="O83" i="76"/>
  <c r="N83" i="76"/>
  <c r="M83" i="76"/>
  <c r="L83" i="76"/>
  <c r="K83" i="76"/>
  <c r="J83" i="76"/>
  <c r="I83" i="76"/>
  <c r="H83" i="76"/>
  <c r="G83" i="76"/>
  <c r="AT61" i="76"/>
  <c r="AS61" i="76"/>
  <c r="AR61" i="76"/>
  <c r="AQ61" i="76"/>
  <c r="AP61" i="76"/>
  <c r="AO61" i="76"/>
  <c r="AN61" i="76"/>
  <c r="AM61" i="76"/>
  <c r="AL61" i="76"/>
  <c r="AK61" i="76"/>
  <c r="AJ61" i="76"/>
  <c r="AI61" i="76"/>
  <c r="AH61" i="76"/>
  <c r="AG61" i="76"/>
  <c r="AF61" i="76"/>
  <c r="AE61" i="76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AT49" i="76"/>
  <c r="AS49" i="76"/>
  <c r="AR49" i="76"/>
  <c r="AQ49" i="76"/>
  <c r="AP49" i="76"/>
  <c r="AO49" i="76"/>
  <c r="AN49" i="76"/>
  <c r="AM49" i="76"/>
  <c r="AL49" i="76"/>
  <c r="AK49" i="76"/>
  <c r="AJ49" i="76"/>
  <c r="AI49" i="76"/>
  <c r="AH49" i="76"/>
  <c r="AG49" i="76"/>
  <c r="AF49" i="76"/>
  <c r="AE49" i="76"/>
  <c r="AD49" i="76"/>
  <c r="AC49" i="76"/>
  <c r="AB49" i="76"/>
  <c r="AA49" i="76"/>
  <c r="Z49" i="76"/>
  <c r="Y49" i="76"/>
  <c r="X49" i="76"/>
  <c r="W49" i="76"/>
  <c r="V49" i="76"/>
  <c r="U49" i="76"/>
  <c r="T49" i="76"/>
  <c r="S49" i="76"/>
  <c r="R49" i="76"/>
  <c r="Q49" i="76"/>
  <c r="P49" i="76"/>
  <c r="O49" i="76"/>
  <c r="N49" i="76"/>
  <c r="M49" i="76"/>
  <c r="L49" i="76"/>
  <c r="K49" i="76"/>
  <c r="J49" i="76"/>
  <c r="I49" i="76"/>
  <c r="H49" i="76"/>
  <c r="G49" i="76"/>
  <c r="AT37" i="76"/>
  <c r="AS37" i="76"/>
  <c r="AR37" i="76"/>
  <c r="AQ37" i="76"/>
  <c r="AP37" i="76"/>
  <c r="AO37" i="76"/>
  <c r="AN37" i="76"/>
  <c r="AM37" i="76"/>
  <c r="AL37" i="76"/>
  <c r="AK37" i="76"/>
  <c r="AJ37" i="76"/>
  <c r="AI37" i="76"/>
  <c r="AH37" i="76"/>
  <c r="AG37" i="76"/>
  <c r="AF37" i="76"/>
  <c r="AE37" i="76"/>
  <c r="AD37" i="76"/>
  <c r="AC37" i="76"/>
  <c r="AB37" i="76"/>
  <c r="AA37" i="76"/>
  <c r="Z37" i="76"/>
  <c r="Y37" i="76"/>
  <c r="X37" i="76"/>
  <c r="W37" i="76"/>
  <c r="V37" i="76"/>
  <c r="U37" i="76"/>
  <c r="T37" i="76"/>
  <c r="S37" i="76"/>
  <c r="R37" i="76"/>
  <c r="Q37" i="76"/>
  <c r="P37" i="76"/>
  <c r="O37" i="76"/>
  <c r="N37" i="76"/>
  <c r="M37" i="76"/>
  <c r="L37" i="76"/>
  <c r="K37" i="76"/>
  <c r="J37" i="76"/>
  <c r="I37" i="76"/>
  <c r="H37" i="76"/>
  <c r="G37" i="76"/>
  <c r="AS27" i="76"/>
  <c r="AR27" i="76"/>
  <c r="AQ27" i="76"/>
  <c r="AP27" i="76"/>
  <c r="AO27" i="76"/>
  <c r="AN27" i="76"/>
  <c r="AM27" i="76"/>
  <c r="AL27" i="76"/>
  <c r="AK27" i="76"/>
  <c r="AJ27" i="76"/>
  <c r="AI27" i="76"/>
  <c r="AH27" i="76"/>
  <c r="AG27" i="76"/>
  <c r="AF27" i="76"/>
  <c r="AE27" i="76"/>
  <c r="AD27" i="76"/>
  <c r="AC27" i="76"/>
  <c r="AB27" i="76"/>
  <c r="AA27" i="76"/>
  <c r="Z27" i="76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AT17" i="76" l="1"/>
  <c r="AS17" i="76"/>
  <c r="AR17" i="76"/>
  <c r="AQ17" i="76"/>
  <c r="AP17" i="76"/>
  <c r="AO17" i="76"/>
  <c r="AN17" i="76"/>
  <c r="AM17" i="76"/>
  <c r="AL17" i="76"/>
  <c r="AK17" i="76"/>
  <c r="AJ17" i="76"/>
  <c r="AI17" i="76"/>
  <c r="AH17" i="76"/>
  <c r="AG17" i="76"/>
  <c r="AF17" i="76"/>
  <c r="AE17" i="76"/>
  <c r="AD17" i="76"/>
  <c r="AC17" i="76"/>
  <c r="AB17" i="76"/>
  <c r="AA17" i="76"/>
  <c r="Z17" i="76"/>
  <c r="Y17" i="76"/>
  <c r="X17" i="76"/>
  <c r="W17" i="76"/>
  <c r="V17" i="76"/>
  <c r="U17" i="76"/>
  <c r="T17" i="76"/>
  <c r="S17" i="76"/>
  <c r="R17" i="76"/>
  <c r="Q17" i="76"/>
  <c r="P17" i="76"/>
  <c r="O17" i="76"/>
  <c r="N17" i="76"/>
  <c r="M17" i="76"/>
  <c r="L17" i="76"/>
  <c r="K17" i="76"/>
  <c r="J17" i="76"/>
  <c r="I17" i="76"/>
  <c r="H17" i="76"/>
  <c r="G17" i="76"/>
</calcChain>
</file>

<file path=xl/sharedStrings.xml><?xml version="1.0" encoding="utf-8"?>
<sst xmlns="http://schemas.openxmlformats.org/spreadsheetml/2006/main" count="4826" uniqueCount="167">
  <si>
    <t>S&amp;E</t>
  </si>
  <si>
    <t>SMD</t>
  </si>
  <si>
    <t>HSS</t>
  </si>
  <si>
    <t>-</t>
  </si>
  <si>
    <t>Business &amp; Management</t>
  </si>
  <si>
    <t>Economics &amp; Finance</t>
  </si>
  <si>
    <t>English &amp; Drama</t>
  </si>
  <si>
    <t>Geography</t>
  </si>
  <si>
    <t>History</t>
  </si>
  <si>
    <t>SLLF</t>
  </si>
  <si>
    <t>EECS</t>
  </si>
  <si>
    <t>Mathematical Sciences</t>
  </si>
  <si>
    <t>Physics and Astronomy</t>
  </si>
  <si>
    <t>Wolfson</t>
  </si>
  <si>
    <t>Queen Mary</t>
  </si>
  <si>
    <t>Institute of Health Sciences Education</t>
  </si>
  <si>
    <t>*</t>
  </si>
  <si>
    <t>The course has enhanced my academic ability</t>
  </si>
  <si>
    <t>I am encouraged to ask questions or make contributions in taught sessions (face to face and/or online)</t>
  </si>
  <si>
    <t>The course has created sufficient opportunities to discuss my work with other students (face to face and/or online)</t>
  </si>
  <si>
    <t>My course has challenged me to produce my best work</t>
  </si>
  <si>
    <t>The workload on my course has been manageable</t>
  </si>
  <si>
    <t>I have appropriate opportunities to give feedback on my experience</t>
  </si>
  <si>
    <t>I was given appropriate guidance and support when I started my course</t>
  </si>
  <si>
    <t>I am happy with the support I received for planning my dissertation / major project (topic selection, project outline, literature search, etc)</t>
  </si>
  <si>
    <t>I am encouraged to be involved in decisions about how my course is run</t>
  </si>
  <si>
    <t>My confidence to be innovative or creative has developed during my course</t>
  </si>
  <si>
    <t>My ability to communicate information effectively to diverse audiences has developed during my course</t>
  </si>
  <si>
    <t>I have been encouraged to think about what skills I need to develop for my career</t>
  </si>
  <si>
    <t>As a result of the course I feel better prepared for my future career</t>
  </si>
  <si>
    <t>I am aware of how to access the support services at my institution (e.g. health, finance, careers, accommodation)</t>
  </si>
  <si>
    <t xml:space="preserve">Staff are good at explaining things
</t>
  </si>
  <si>
    <t xml:space="preserve">Staff are enthusiastic about what they are teaching
</t>
  </si>
  <si>
    <t xml:space="preserve">The course is intellectually stimulating
</t>
  </si>
  <si>
    <t xml:space="preserve">There is sufficient contact time (face to face and/or virtual/online) between staff and students to support effective learning
</t>
  </si>
  <si>
    <t xml:space="preserve">I am happy with the teaching support I received from staff on my course
</t>
  </si>
  <si>
    <t xml:space="preserve">The criteria used in marking have been made clear in advance
</t>
  </si>
  <si>
    <t xml:space="preserve">Assessment arrangements and marking have been fair
</t>
  </si>
  <si>
    <t xml:space="preserve">Feedback on my work has been prompt
</t>
  </si>
  <si>
    <t xml:space="preserve">My supervisor has the skills and subject knowledge to adequately support my dissertation
</t>
  </si>
  <si>
    <t xml:space="preserve">The timetable fits well with my other commitments
</t>
  </si>
  <si>
    <t xml:space="preserve">My supervisor provides helpful feedback on my progress.
</t>
  </si>
  <si>
    <t>SBCS</t>
  </si>
  <si>
    <t>SEMS</t>
  </si>
  <si>
    <t>Feedback on my work (written or oral) has been useful</t>
  </si>
  <si>
    <t>The learning materials provided on my course are useful</t>
  </si>
  <si>
    <t>I understand the required standards for the dissertation / major project</t>
  </si>
  <si>
    <t>The library resources and services are good enough for my needs (including physical and online)</t>
  </si>
  <si>
    <t>I have been able to access general IT resources (including physical and online) when I needed to</t>
  </si>
  <si>
    <t>I have been able to access subject specific resources (e.g. equipment, facilities, software) necessary for my studies</t>
  </si>
  <si>
    <t>My research skills have developed during my course</t>
  </si>
  <si>
    <t>Sector</t>
  </si>
  <si>
    <t>Key</t>
  </si>
  <si>
    <t xml:space="preserve">Any changes in the course or teaching have been communicated effectively
</t>
  </si>
  <si>
    <t xml:space="preserve">As a result of the course I am more confident about independent learning
</t>
  </si>
  <si>
    <t>No. of respondents</t>
  </si>
  <si>
    <t>Response Rate</t>
  </si>
  <si>
    <t>RG</t>
  </si>
  <si>
    <t>TEACHING &amp; LEARNING</t>
  </si>
  <si>
    <t>ENGAGEMENT</t>
  </si>
  <si>
    <t>ASSESSMENT &amp; FEEDBACK</t>
  </si>
  <si>
    <t>DISSERTATION / MAJOR PROJECT</t>
  </si>
  <si>
    <t>ORGANISATION &amp; MANAGEMENT</t>
  </si>
  <si>
    <t>RESOURCES &amp; SERVICES</t>
  </si>
  <si>
    <t>SKILLS DEVELOPMENT</t>
  </si>
  <si>
    <t>OVERALL 
EXPERIENCE</t>
  </si>
  <si>
    <t>CCLS</t>
  </si>
  <si>
    <t>Dentistry</t>
  </si>
  <si>
    <t>Question</t>
  </si>
  <si>
    <t>Staff are good at explaining things</t>
  </si>
  <si>
    <t>Staff are enthusiastic about what they are teaching</t>
  </si>
  <si>
    <t>The course is intellectually stimulating</t>
  </si>
  <si>
    <t>There is sufficient contact time (face to face and/or virtual/online) between staff and students to support effective learning</t>
  </si>
  <si>
    <t>I am happy with the teaching support I received from staff on my course</t>
  </si>
  <si>
    <t>The criteria used in marking have been made clear in advance</t>
  </si>
  <si>
    <t>Assessment arrangements and marking have been fair</t>
  </si>
  <si>
    <t>Feedback on my work has been prompt</t>
  </si>
  <si>
    <t>My supervisor has the skills and subject knowledge to adequately support my dissertation</t>
  </si>
  <si>
    <t>My supervisor provides helpful feedback on my progress.</t>
  </si>
  <si>
    <t>The timetable fits well with my other commitments</t>
  </si>
  <si>
    <t>Any changes in the course or teaching have been communicated effectively</t>
  </si>
  <si>
    <t>As a result of the course I am more confident about independent learning</t>
  </si>
  <si>
    <t>Overall, I am satisfied with the quality of the course</t>
  </si>
  <si>
    <t>Ethnic Group</t>
  </si>
  <si>
    <t>Full-time/Part time</t>
  </si>
  <si>
    <t>Fee Status</t>
  </si>
  <si>
    <t>Male</t>
  </si>
  <si>
    <t>Female</t>
  </si>
  <si>
    <t>% Diff Male vs Female</t>
  </si>
  <si>
    <t>White</t>
  </si>
  <si>
    <t>BME</t>
  </si>
  <si>
    <t>% Diff White vs BME</t>
  </si>
  <si>
    <t>FT</t>
  </si>
  <si>
    <t>PT</t>
  </si>
  <si>
    <t>% Diff FT vs PT</t>
  </si>
  <si>
    <t>Non-EU</t>
  </si>
  <si>
    <t>Number of Respondents</t>
  </si>
  <si>
    <t>Category</t>
  </si>
  <si>
    <t>Question Number</t>
  </si>
  <si>
    <t>Teaching &amp; Learning</t>
  </si>
  <si>
    <t>Engagement</t>
  </si>
  <si>
    <t>Assessment &amp; Feedback</t>
  </si>
  <si>
    <t>Dissertation/Major Project</t>
  </si>
  <si>
    <t xml:space="preserve">Organisation &amp; Management </t>
  </si>
  <si>
    <t>Resources &amp; Services</t>
  </si>
  <si>
    <t>Skills Development</t>
  </si>
  <si>
    <t xml:space="preserve">The course is well organised and is running smoothly
</t>
  </si>
  <si>
    <t>Overall 
Experience</t>
  </si>
  <si>
    <t xml:space="preserve">Blizard 
Distance Learning </t>
  </si>
  <si>
    <t>Blizard 
On Campus</t>
  </si>
  <si>
    <t>Blizard
Total</t>
  </si>
  <si>
    <t>Barts Cancer
On Campus</t>
  </si>
  <si>
    <t xml:space="preserve">Barts Cancer
Distance Learning </t>
  </si>
  <si>
    <t>Barts Cancer
Total</t>
  </si>
  <si>
    <t>William Harvey
On Campus</t>
  </si>
  <si>
    <t>William Harvey
Total</t>
  </si>
  <si>
    <t>William Harvey
Distance Learning</t>
  </si>
  <si>
    <t>Wolfson
Distance Learning</t>
  </si>
  <si>
    <t>Wolfson
On Campus</t>
  </si>
  <si>
    <t>CCLS
Distance Learning</t>
  </si>
  <si>
    <t>CCLS
On Campus</t>
  </si>
  <si>
    <t>English</t>
  </si>
  <si>
    <t>Drama</t>
  </si>
  <si>
    <t>Politics &amp; 
International Relations
Distance Learning</t>
  </si>
  <si>
    <t>Politics &amp; 
International Relations
On Campus</t>
  </si>
  <si>
    <t>Film</t>
  </si>
  <si>
    <t>Languages</t>
  </si>
  <si>
    <t>Linguistics</t>
  </si>
  <si>
    <t>Diff Sector and QMUL</t>
  </si>
  <si>
    <t>Eligible Population</t>
  </si>
  <si>
    <t xml:space="preserve">Politics &amp; 
International Relations
</t>
  </si>
  <si>
    <t>Gender</t>
  </si>
  <si>
    <t>The course is well organised and is running smoothly</t>
  </si>
  <si>
    <t>PTES 2018: QMUL, Faculty and Benchmarking Groups</t>
  </si>
  <si>
    <t>Diff 2018 vs 2017</t>
  </si>
  <si>
    <r>
      <t>Risen by more than 5% compared to 2</t>
    </r>
    <r>
      <rPr>
        <sz val="11"/>
        <rFont val="Calibri"/>
        <family val="2"/>
      </rPr>
      <t>017 figures</t>
    </r>
  </si>
  <si>
    <r>
      <t>Fallen by more than 5% compared</t>
    </r>
    <r>
      <rPr>
        <sz val="11"/>
        <rFont val="Calibri"/>
        <family val="2"/>
      </rPr>
      <t xml:space="preserve"> to 2017 </t>
    </r>
    <r>
      <rPr>
        <sz val="11"/>
        <color theme="1"/>
        <rFont val="Calibri"/>
        <family val="2"/>
        <scheme val="minor"/>
      </rPr>
      <t>figures</t>
    </r>
  </si>
  <si>
    <t>PTES 2018: Humanities &amp; Social Sciences</t>
  </si>
  <si>
    <t>PTES 2018: Science &amp; Engineering</t>
  </si>
  <si>
    <t>PTES 2018: Medicine &amp; Dentistry</t>
  </si>
  <si>
    <t xml:space="preserve">PTES 2018 Diversity analysis - ''To what extent do you agree with the following statements regarding…" </t>
  </si>
  <si>
    <t>IHSE</t>
  </si>
  <si>
    <t xml:space="preserve">Overall, I am satisfied with the quality of the course
</t>
  </si>
  <si>
    <t>To what extent do you agree or disagree that you have received appropriate support for your language needs</t>
  </si>
  <si>
    <t>ADDITIONAL QUESTIONS</t>
  </si>
  <si>
    <t>Additional Questions</t>
  </si>
  <si>
    <t>The information provided by QMUL to help me choose my programme was:
Useful</t>
  </si>
  <si>
    <t>The information provided by QMUL to help me choose my programme was:
Accurate</t>
  </si>
  <si>
    <t>The information provided by QMUL to help me choose my programme was:
Easy to find</t>
  </si>
  <si>
    <t>The information provided by QMUL to help me choose my programme was: Easy to find</t>
  </si>
  <si>
    <t>The information provided by QMUL to help me choose my programme was: Useful</t>
  </si>
  <si>
    <t>The information provided by QMUL to help me choose my programme was: Accurate</t>
  </si>
  <si>
    <t>N/A</t>
  </si>
  <si>
    <t>Diff 2019 vs 2018</t>
  </si>
  <si>
    <t>R</t>
  </si>
  <si>
    <t>R - Redacted</t>
  </si>
  <si>
    <t>Definitely disagree</t>
  </si>
  <si>
    <t>Mostly disagree</t>
  </si>
  <si>
    <t>Neither agree nor disagree</t>
  </si>
  <si>
    <t>Mostly agree</t>
  </si>
  <si>
    <t>Definitely agree</t>
  </si>
  <si>
    <t>UK</t>
  </si>
  <si>
    <t>EU</t>
  </si>
  <si>
    <t>% Diff UK vs Other EU</t>
  </si>
  <si>
    <t>% Diff UK vs Non-EU</t>
  </si>
  <si>
    <t>% Diff Other EU vs Non-EU</t>
  </si>
  <si>
    <t>Diff RG and QMUL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</si>
</sst>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40404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1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25" fillId="0" borderId="0"/>
    <xf numFmtId="0" fontId="5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</cellStyleXfs>
  <cellXfs count="470">
    <xf numFmtId="0" fontId="0" fillId="0" borderId="0" xfId="0"/>
    <xf numFmtId="0" fontId="4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22" fillId="0" borderId="0" xfId="0" applyFont="1" applyBorder="1" applyAlignment="1">
      <alignment horizontal="center"/>
    </xf>
    <xf numFmtId="164" fontId="0" fillId="0" borderId="0" xfId="42" applyNumberFormat="1" applyFont="1" applyFill="1"/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10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/>
    <xf numFmtId="0" fontId="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5" fillId="0" borderId="0" xfId="0" applyFont="1"/>
    <xf numFmtId="0" fontId="26" fillId="0" borderId="0" xfId="0" applyFont="1" applyBorder="1"/>
    <xf numFmtId="0" fontId="0" fillId="0" borderId="0" xfId="0" applyFont="1" applyFill="1"/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0" fillId="0" borderId="10" xfId="0" applyFont="1" applyBorder="1" applyAlignment="1">
      <alignment horizontal="center"/>
    </xf>
    <xf numFmtId="9" fontId="0" fillId="0" borderId="10" xfId="42" applyFont="1" applyFill="1" applyBorder="1" applyAlignment="1">
      <alignment horizontal="center"/>
    </xf>
    <xf numFmtId="164" fontId="0" fillId="0" borderId="10" xfId="42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9" fontId="0" fillId="0" borderId="10" xfId="42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9" fontId="0" fillId="0" borderId="16" xfId="42" applyFont="1" applyFill="1" applyBorder="1" applyAlignment="1">
      <alignment horizontal="center"/>
    </xf>
    <xf numFmtId="164" fontId="0" fillId="0" borderId="0" xfId="42" applyNumberFormat="1" applyFont="1" applyFill="1" applyBorder="1" applyAlignment="1">
      <alignment horizontal="center"/>
    </xf>
    <xf numFmtId="9" fontId="0" fillId="0" borderId="0" xfId="4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4" fontId="0" fillId="0" borderId="10" xfId="42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38" borderId="0" xfId="0" applyFont="1" applyFill="1"/>
    <xf numFmtId="0" fontId="0" fillId="37" borderId="0" xfId="0" applyFont="1" applyFill="1"/>
    <xf numFmtId="0" fontId="20" fillId="36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vertical="center"/>
    </xf>
    <xf numFmtId="0" fontId="20" fillId="36" borderId="12" xfId="0" applyFont="1" applyFill="1" applyBorder="1" applyAlignment="1">
      <alignment vertical="center"/>
    </xf>
    <xf numFmtId="0" fontId="20" fillId="36" borderId="0" xfId="0" applyFont="1" applyFill="1"/>
    <xf numFmtId="0" fontId="20" fillId="36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164" fontId="0" fillId="0" borderId="15" xfId="42" applyNumberFormat="1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20" fillId="0" borderId="0" xfId="0" applyFont="1" applyFill="1"/>
    <xf numFmtId="0" fontId="20" fillId="36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10" xfId="0" applyFont="1" applyFill="1" applyBorder="1" applyAlignment="1"/>
    <xf numFmtId="0" fontId="27" fillId="33" borderId="1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/>
    <xf numFmtId="0" fontId="29" fillId="0" borderId="0" xfId="0" applyFont="1" applyBorder="1"/>
    <xf numFmtId="0" fontId="20" fillId="33" borderId="1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0" xfId="0" applyFont="1" applyAlignment="1">
      <alignment horizontal="lef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vertical="center" wrapText="1"/>
    </xf>
    <xf numFmtId="164" fontId="0" fillId="0" borderId="15" xfId="42" applyNumberFormat="1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20" fillId="38" borderId="0" xfId="0" applyFont="1" applyFill="1" applyBorder="1" applyAlignment="1">
      <alignment horizontal="center"/>
    </xf>
    <xf numFmtId="0" fontId="20" fillId="37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32" fillId="34" borderId="10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 applyBorder="1"/>
    <xf numFmtId="49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164" fontId="25" fillId="0" borderId="10" xfId="42" applyNumberFormat="1" applyFont="1" applyFill="1" applyBorder="1" applyAlignment="1">
      <alignment horizontal="center" vertical="center" wrapText="1"/>
    </xf>
    <xf numFmtId="49" fontId="20" fillId="34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164" fontId="0" fillId="0" borderId="10" xfId="42" applyNumberFormat="1" applyFont="1" applyFill="1" applyBorder="1" applyAlignment="1">
      <alignment horizontal="center" vertical="center" wrapText="1"/>
    </xf>
    <xf numFmtId="164" fontId="5" fillId="0" borderId="10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9" borderId="10" xfId="0" applyFont="1" applyFill="1" applyBorder="1" applyAlignment="1">
      <alignment horizontal="center" vertical="center" wrapText="1"/>
    </xf>
    <xf numFmtId="0" fontId="0" fillId="39" borderId="10" xfId="0" applyFont="1" applyFill="1" applyBorder="1" applyAlignment="1">
      <alignment horizontal="center"/>
    </xf>
    <xf numFmtId="49" fontId="20" fillId="39" borderId="10" xfId="0" applyNumberFormat="1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vertical="center"/>
    </xf>
    <xf numFmtId="0" fontId="20" fillId="39" borderId="10" xfId="0" applyNumberFormat="1" applyFont="1" applyFill="1" applyBorder="1" applyAlignment="1"/>
    <xf numFmtId="0" fontId="20" fillId="39" borderId="10" xfId="0" applyFont="1" applyFill="1" applyBorder="1" applyAlignment="1"/>
    <xf numFmtId="0" fontId="27" fillId="39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Fill="1" applyBorder="1"/>
    <xf numFmtId="0" fontId="33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164" fontId="33" fillId="0" borderId="10" xfId="42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64" fontId="33" fillId="37" borderId="10" xfId="42" applyNumberFormat="1" applyFont="1" applyFill="1" applyBorder="1" applyAlignment="1">
      <alignment horizontal="center" vertical="center"/>
    </xf>
    <xf numFmtId="0" fontId="18" fillId="0" borderId="0" xfId="0" applyFont="1"/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0" xfId="0" applyFont="1" applyBorder="1" applyAlignment="1">
      <alignment vertical="center" wrapText="1"/>
    </xf>
    <xf numFmtId="9" fontId="20" fillId="0" borderId="0" xfId="42" applyFont="1" applyFill="1" applyBorder="1" applyAlignment="1">
      <alignment horizontal="center"/>
    </xf>
    <xf numFmtId="9" fontId="0" fillId="0" borderId="0" xfId="42" applyFont="1" applyAlignment="1">
      <alignment horizontal="center"/>
    </xf>
    <xf numFmtId="9" fontId="20" fillId="0" borderId="10" xfId="42" applyFont="1" applyBorder="1" applyAlignment="1">
      <alignment horizontal="center"/>
    </xf>
    <xf numFmtId="9" fontId="0" fillId="38" borderId="0" xfId="42" applyFont="1" applyFill="1"/>
    <xf numFmtId="9" fontId="0" fillId="37" borderId="0" xfId="42" applyFont="1" applyFill="1"/>
    <xf numFmtId="9" fontId="20" fillId="0" borderId="0" xfId="42" applyFont="1" applyFill="1" applyAlignment="1">
      <alignment horizontal="center"/>
    </xf>
    <xf numFmtId="9" fontId="24" fillId="0" borderId="0" xfId="42" applyFont="1" applyAlignment="1">
      <alignment horizontal="center"/>
    </xf>
    <xf numFmtId="9" fontId="20" fillId="0" borderId="0" xfId="42" applyFont="1" applyAlignment="1">
      <alignment horizontal="center"/>
    </xf>
    <xf numFmtId="9" fontId="20" fillId="36" borderId="10" xfId="42" applyFont="1" applyFill="1" applyBorder="1" applyAlignment="1">
      <alignment horizontal="center"/>
    </xf>
    <xf numFmtId="9" fontId="20" fillId="36" borderId="0" xfId="42" applyFont="1" applyFill="1" applyAlignment="1">
      <alignment horizontal="center"/>
    </xf>
    <xf numFmtId="0" fontId="20" fillId="39" borderId="15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/>
    </xf>
    <xf numFmtId="164" fontId="20" fillId="0" borderId="0" xfId="42" applyNumberFormat="1" applyFont="1" applyBorder="1" applyAlignment="1">
      <alignment horizontal="center"/>
    </xf>
    <xf numFmtId="164" fontId="0" fillId="0" borderId="0" xfId="42" applyNumberFormat="1" applyFont="1" applyAlignment="1">
      <alignment horizontal="center"/>
    </xf>
    <xf numFmtId="164" fontId="20" fillId="34" borderId="10" xfId="42" applyNumberFormat="1" applyFont="1" applyFill="1" applyBorder="1" applyAlignment="1">
      <alignment horizontal="center" vertical="center" wrapText="1"/>
    </xf>
    <xf numFmtId="164" fontId="27" fillId="0" borderId="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/>
    </xf>
    <xf numFmtId="164" fontId="0" fillId="38" borderId="0" xfId="42" applyNumberFormat="1" applyFont="1" applyFill="1"/>
    <xf numFmtId="164" fontId="0" fillId="37" borderId="0" xfId="42" applyNumberFormat="1" applyFont="1" applyFill="1"/>
    <xf numFmtId="164" fontId="27" fillId="33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 vertical="center" wrapText="1"/>
    </xf>
    <xf numFmtId="164" fontId="20" fillId="33" borderId="10" xfId="42" applyNumberFormat="1" applyFont="1" applyFill="1" applyBorder="1" applyAlignment="1">
      <alignment horizontal="center"/>
    </xf>
    <xf numFmtId="164" fontId="20" fillId="39" borderId="10" xfId="42" applyNumberFormat="1" applyFont="1" applyFill="1" applyBorder="1" applyAlignment="1">
      <alignment horizontal="center" vertical="center" wrapText="1"/>
    </xf>
    <xf numFmtId="164" fontId="20" fillId="39" borderId="10" xfId="42" applyNumberFormat="1" applyFont="1" applyFill="1" applyBorder="1" applyAlignment="1">
      <alignment horizontal="center"/>
    </xf>
    <xf numFmtId="164" fontId="20" fillId="0" borderId="0" xfId="42" applyNumberFormat="1" applyFont="1" applyBorder="1"/>
    <xf numFmtId="164" fontId="22" fillId="0" borderId="0" xfId="42" applyNumberFormat="1" applyFont="1" applyBorder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37" borderId="16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wrapText="1"/>
    </xf>
    <xf numFmtId="0" fontId="18" fillId="37" borderId="10" xfId="0" applyFont="1" applyFill="1" applyBorder="1"/>
    <xf numFmtId="0" fontId="18" fillId="37" borderId="10" xfId="0" applyFont="1" applyFill="1" applyBorder="1" applyAlignment="1">
      <alignment horizontal="center"/>
    </xf>
    <xf numFmtId="0" fontId="33" fillId="37" borderId="10" xfId="0" applyFont="1" applyFill="1" applyBorder="1" applyAlignment="1">
      <alignment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9" fontId="20" fillId="33" borderId="10" xfId="42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9" fontId="20" fillId="34" borderId="10" xfId="42" applyFont="1" applyFill="1" applyBorder="1" applyAlignment="1">
      <alignment horizontal="center"/>
    </xf>
    <xf numFmtId="9" fontId="20" fillId="39" borderId="10" xfId="42" applyFont="1" applyFill="1" applyBorder="1" applyAlignment="1">
      <alignment horizontal="center"/>
    </xf>
    <xf numFmtId="164" fontId="20" fillId="34" borderId="10" xfId="42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/>
    </xf>
    <xf numFmtId="164" fontId="0" fillId="0" borderId="0" xfId="42" applyNumberFormat="1" applyFont="1" applyAlignment="1">
      <alignment horizontal="center" vertical="center"/>
    </xf>
    <xf numFmtId="0" fontId="20" fillId="39" borderId="1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4" fontId="31" fillId="0" borderId="0" xfId="4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64" fontId="0" fillId="39" borderId="10" xfId="0" applyNumberFormat="1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/>
    </xf>
    <xf numFmtId="0" fontId="32" fillId="39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64" fontId="33" fillId="0" borderId="10" xfId="42" applyNumberFormat="1" applyFont="1" applyFill="1" applyBorder="1" applyAlignment="1">
      <alignment horizontal="center"/>
    </xf>
    <xf numFmtId="164" fontId="33" fillId="0" borderId="10" xfId="42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9" fontId="20" fillId="36" borderId="15" xfId="42" applyFont="1" applyFill="1" applyBorder="1" applyAlignment="1">
      <alignment horizontal="center"/>
    </xf>
    <xf numFmtId="9" fontId="20" fillId="33" borderId="15" xfId="42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164" fontId="20" fillId="33" borderId="10" xfId="4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34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9" fontId="20" fillId="34" borderId="15" xfId="42" applyFont="1" applyFill="1" applyBorder="1" applyAlignment="1">
      <alignment horizontal="center"/>
    </xf>
    <xf numFmtId="0" fontId="20" fillId="39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0" borderId="10" xfId="4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20" fillId="39" borderId="10" xfId="42" applyNumberFormat="1" applyFont="1" applyFill="1" applyBorder="1" applyAlignment="1">
      <alignment horizontal="center" vertical="center"/>
    </xf>
    <xf numFmtId="164" fontId="0" fillId="0" borderId="0" xfId="42" applyNumberFormat="1" applyFont="1" applyFill="1" applyBorder="1" applyAlignment="1">
      <alignment horizontal="center" vertical="center"/>
    </xf>
    <xf numFmtId="0" fontId="20" fillId="39" borderId="10" xfId="0" applyNumberFormat="1" applyFont="1" applyFill="1" applyBorder="1" applyAlignment="1">
      <alignment vertical="center" wrapText="1"/>
    </xf>
    <xf numFmtId="0" fontId="20" fillId="39" borderId="10" xfId="0" applyNumberFormat="1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33" fillId="0" borderId="0" xfId="0" applyFont="1" applyBorder="1"/>
    <xf numFmtId="0" fontId="32" fillId="33" borderId="10" xfId="0" applyFont="1" applyFill="1" applyBorder="1" applyAlignment="1">
      <alignment horizontal="center"/>
    </xf>
    <xf numFmtId="0" fontId="34" fillId="0" borderId="0" xfId="0" applyFont="1" applyBorder="1"/>
    <xf numFmtId="0" fontId="20" fillId="36" borderId="10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32" fillId="39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33" fillId="0" borderId="0" xfId="0" applyFont="1" applyFill="1"/>
    <xf numFmtId="0" fontId="32" fillId="36" borderId="10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2" fillId="33" borderId="15" xfId="0" applyFont="1" applyFill="1" applyBorder="1" applyAlignment="1">
      <alignment horizontal="center"/>
    </xf>
    <xf numFmtId="164" fontId="33" fillId="0" borderId="15" xfId="0" applyNumberFormat="1" applyFont="1" applyBorder="1" applyAlignment="1">
      <alignment horizontal="center"/>
    </xf>
    <xf numFmtId="9" fontId="32" fillId="33" borderId="10" xfId="42" applyFont="1" applyFill="1" applyBorder="1" applyAlignment="1">
      <alignment horizontal="center"/>
    </xf>
    <xf numFmtId="9" fontId="20" fillId="33" borderId="15" xfId="42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/>
    </xf>
    <xf numFmtId="9" fontId="20" fillId="33" borderId="0" xfId="42" applyNumberFormat="1" applyFont="1" applyFill="1" applyBorder="1" applyAlignment="1">
      <alignment horizontal="center"/>
    </xf>
    <xf numFmtId="9" fontId="20" fillId="33" borderId="16" xfId="42" applyNumberFormat="1" applyFont="1" applyFill="1" applyBorder="1" applyAlignment="1">
      <alignment horizontal="center"/>
    </xf>
    <xf numFmtId="9" fontId="32" fillId="33" borderId="10" xfId="42" applyNumberFormat="1" applyFont="1" applyFill="1" applyBorder="1" applyAlignment="1">
      <alignment horizontal="center"/>
    </xf>
    <xf numFmtId="9" fontId="32" fillId="33" borderId="10" xfId="0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 vertical="center" wrapText="1"/>
    </xf>
    <xf numFmtId="9" fontId="20" fillId="0" borderId="10" xfId="42" applyNumberFormat="1" applyFont="1" applyBorder="1" applyAlignment="1">
      <alignment horizontal="center"/>
    </xf>
    <xf numFmtId="9" fontId="20" fillId="34" borderId="10" xfId="42" applyNumberFormat="1" applyFont="1" applyFill="1" applyBorder="1" applyAlignment="1">
      <alignment horizontal="center" vertical="center" wrapText="1"/>
    </xf>
    <xf numFmtId="9" fontId="20" fillId="34" borderId="10" xfId="42" applyNumberFormat="1" applyFont="1" applyFill="1" applyBorder="1" applyAlignment="1">
      <alignment horizontal="center"/>
    </xf>
    <xf numFmtId="1" fontId="20" fillId="33" borderId="16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0" fontId="32" fillId="39" borderId="16" xfId="0" applyFont="1" applyFill="1" applyBorder="1" applyAlignment="1">
      <alignment horizontal="center"/>
    </xf>
    <xf numFmtId="1" fontId="20" fillId="39" borderId="10" xfId="0" applyNumberFormat="1" applyFont="1" applyFill="1" applyBorder="1" applyAlignment="1">
      <alignment horizontal="center"/>
    </xf>
    <xf numFmtId="9" fontId="20" fillId="39" borderId="10" xfId="42" applyNumberFormat="1" applyFont="1" applyFill="1" applyBorder="1" applyAlignment="1">
      <alignment horizontal="center"/>
    </xf>
    <xf numFmtId="9" fontId="32" fillId="39" borderId="15" xfId="42" applyNumberFormat="1" applyFont="1" applyFill="1" applyBorder="1" applyAlignment="1">
      <alignment horizontal="center"/>
    </xf>
    <xf numFmtId="9" fontId="32" fillId="39" borderId="10" xfId="42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20" fillId="36" borderId="19" xfId="0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164" fontId="33" fillId="0" borderId="15" xfId="42" applyNumberFormat="1" applyFont="1" applyFill="1" applyBorder="1" applyAlignment="1">
      <alignment horizontal="center" vertical="center"/>
    </xf>
    <xf numFmtId="0" fontId="33" fillId="37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27" fillId="36" borderId="10" xfId="0" applyFont="1" applyFill="1" applyBorder="1" applyAlignment="1">
      <alignment horizontal="center" vertical="center" wrapText="1"/>
    </xf>
    <xf numFmtId="1" fontId="20" fillId="36" borderId="10" xfId="0" applyNumberFormat="1" applyFont="1" applyFill="1" applyBorder="1" applyAlignment="1">
      <alignment horizontal="center"/>
    </xf>
    <xf numFmtId="0" fontId="18" fillId="0" borderId="0" xfId="0" applyFont="1" applyBorder="1"/>
    <xf numFmtId="0" fontId="33" fillId="0" borderId="0" xfId="0" applyFont="1" applyFill="1" applyBorder="1" applyAlignment="1">
      <alignment horizontal="center"/>
    </xf>
    <xf numFmtId="0" fontId="18" fillId="0" borderId="22" xfId="0" applyFont="1" applyBorder="1"/>
    <xf numFmtId="3" fontId="32" fillId="36" borderId="10" xfId="0" applyNumberFormat="1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 vertical="center"/>
    </xf>
    <xf numFmtId="0" fontId="32" fillId="36" borderId="15" xfId="0" applyFont="1" applyFill="1" applyBorder="1" applyAlignment="1">
      <alignment horizontal="center"/>
    </xf>
    <xf numFmtId="9" fontId="32" fillId="36" borderId="15" xfId="42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0" fontId="32" fillId="39" borderId="19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7" fillId="36" borderId="10" xfId="0" applyNumberFormat="1" applyFont="1" applyFill="1" applyBorder="1" applyAlignment="1">
      <alignment horizontal="center" vertical="center" wrapText="1"/>
    </xf>
    <xf numFmtId="9" fontId="27" fillId="36" borderId="10" xfId="42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36" borderId="12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3" fillId="39" borderId="10" xfId="0" applyFont="1" applyFill="1" applyBorder="1" applyAlignment="1">
      <alignment horizontal="center"/>
    </xf>
    <xf numFmtId="164" fontId="0" fillId="0" borderId="10" xfId="42" applyNumberFormat="1" applyFont="1" applyBorder="1" applyAlignment="1">
      <alignment horizontal="center" vertical="center"/>
    </xf>
    <xf numFmtId="3" fontId="20" fillId="36" borderId="19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0" fillId="0" borderId="0" xfId="0" applyAlignment="1"/>
    <xf numFmtId="9" fontId="20" fillId="40" borderId="26" xfId="0" applyNumberFormat="1" applyFont="1" applyFill="1" applyBorder="1"/>
    <xf numFmtId="0" fontId="27" fillId="36" borderId="10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0" fontId="27" fillId="36" borderId="13" xfId="0" applyFont="1" applyFill="1" applyBorder="1" applyAlignment="1">
      <alignment horizontal="center" vertical="center"/>
    </xf>
    <xf numFmtId="0" fontId="27" fillId="36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40" borderId="27" xfId="0" applyFont="1" applyFill="1" applyBorder="1" applyAlignment="1">
      <alignment wrapText="1"/>
    </xf>
    <xf numFmtId="0" fontId="0" fillId="0" borderId="0" xfId="0" applyBorder="1" applyAlignment="1"/>
    <xf numFmtId="0" fontId="32" fillId="0" borderId="2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/>
    </xf>
    <xf numFmtId="0" fontId="32" fillId="34" borderId="19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32" fillId="34" borderId="16" xfId="0" applyFont="1" applyFill="1" applyBorder="1" applyAlignment="1">
      <alignment horizontal="center" vertical="center" wrapText="1"/>
    </xf>
    <xf numFmtId="0" fontId="32" fillId="34" borderId="19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10" xfId="0" applyNumberFormat="1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12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13" xfId="0" applyNumberFormat="1" applyFont="1" applyFill="1" applyBorder="1" applyAlignment="1">
      <alignment horizontal="center" vertical="center"/>
    </xf>
    <xf numFmtId="0" fontId="20" fillId="39" borderId="16" xfId="0" applyFont="1" applyFill="1" applyBorder="1" applyAlignment="1">
      <alignment horizontal="center" vertical="center"/>
    </xf>
    <xf numFmtId="0" fontId="20" fillId="39" borderId="19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0" fontId="30" fillId="39" borderId="16" xfId="0" applyFont="1" applyFill="1" applyBorder="1" applyAlignment="1">
      <alignment horizontal="center" vertical="center" wrapText="1"/>
    </xf>
    <xf numFmtId="0" fontId="30" fillId="39" borderId="19" xfId="0" applyFont="1" applyFill="1" applyBorder="1" applyAlignment="1">
      <alignment horizontal="center" vertical="center" wrapText="1"/>
    </xf>
    <xf numFmtId="0" fontId="30" fillId="39" borderId="15" xfId="0" applyFont="1" applyFill="1" applyBorder="1" applyAlignment="1">
      <alignment horizontal="center" vertical="center" wrapText="1"/>
    </xf>
    <xf numFmtId="0" fontId="20" fillId="39" borderId="11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wrapText="1"/>
    </xf>
    <xf numFmtId="0" fontId="20" fillId="35" borderId="12" xfId="0" applyFont="1" applyFill="1" applyBorder="1" applyAlignment="1">
      <alignment horizontal="center" wrapText="1"/>
    </xf>
    <xf numFmtId="0" fontId="20" fillId="35" borderId="13" xfId="0" applyFont="1" applyFill="1" applyBorder="1" applyAlignment="1">
      <alignment horizontal="center" wrapText="1"/>
    </xf>
    <xf numFmtId="0" fontId="20" fillId="39" borderId="16" xfId="0" applyFont="1" applyFill="1" applyBorder="1" applyAlignment="1">
      <alignment horizontal="center" vertical="center" wrapText="1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0" fillId="36" borderId="16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5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wrapText="1"/>
    </xf>
  </cellXfs>
  <cellStyles count="11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86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 2" xfId="87"/>
    <cellStyle name="Hyperlink 2 2" xfId="88"/>
    <cellStyle name="Hyperlink 2 3" xfId="89"/>
    <cellStyle name="Hyperlink 3" xfId="9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91"/>
    <cellStyle name="Normal 14" xfId="92"/>
    <cellStyle name="Normal 2" xfId="93"/>
    <cellStyle name="Normal 2 2" xfId="94"/>
    <cellStyle name="Normal 2 3" xfId="95"/>
    <cellStyle name="Normal 2 3 2" xfId="96"/>
    <cellStyle name="Normal 3" xfId="85"/>
    <cellStyle name="Normal 3 2" xfId="97"/>
    <cellStyle name="Normal 3 3" xfId="98"/>
    <cellStyle name="Normal 4" xfId="99"/>
    <cellStyle name="Normal 4 2" xfId="100"/>
    <cellStyle name="Normal 5" xfId="101"/>
    <cellStyle name="Normal 5 2" xfId="102"/>
    <cellStyle name="Normal 5 3" xfId="103"/>
    <cellStyle name="Normal 5 4" xfId="104"/>
    <cellStyle name="Normal 6" xfId="105"/>
    <cellStyle name="Normal 6 2" xfId="106"/>
    <cellStyle name="Normal 7" xfId="107"/>
    <cellStyle name="Normal 7 2" xfId="108"/>
    <cellStyle name="Normal 7 2 2" xfId="109"/>
    <cellStyle name="Normal 7 2 3" xfId="110"/>
    <cellStyle name="Normal 7 3" xfId="111"/>
    <cellStyle name="Normal 8" xfId="112"/>
    <cellStyle name="Normal 9" xfId="11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32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FF99CC"/>
      <color rgb="FF33CCCC"/>
      <color rgb="FFEE0000"/>
      <color rgb="FFA365D1"/>
      <color rgb="FFFF0D0D"/>
      <color rgb="FF8C3FC5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QMUL Results by Question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Definitely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Sheet1!$B$2:$C$41</c:f>
              <c:multiLvlStrCache>
                <c:ptCount val="40"/>
                <c:lvl>
                  <c:pt idx="0">
                    <c:v>Staff are good at explaining things
</c:v>
                  </c:pt>
                  <c:pt idx="1">
                    <c:v>Staff are enthusiastic about what they are teaching
</c:v>
                  </c:pt>
                  <c:pt idx="2">
                    <c:v>The course is intellectually stimulating
</c:v>
                  </c:pt>
                  <c:pt idx="3">
                    <c:v>The course has enhanced my academic ability</c:v>
                  </c:pt>
                  <c:pt idx="4">
                    <c:v>The learning materials provided on my course are useful</c:v>
                  </c:pt>
                  <c:pt idx="5">
                    <c:v>There is sufficient contact time (face to face and/or virtual/online) between staff and students to support effective learning
</c:v>
                  </c:pt>
                  <c:pt idx="6">
                    <c:v>I am happy with the teaching support I received from staff on my course
</c:v>
                  </c:pt>
                  <c:pt idx="7">
                    <c:v>I am encouraged to ask questions or make contributions in taught sessions (face to face and/or online)</c:v>
                  </c:pt>
                  <c:pt idx="8">
                    <c:v>The course has created sufficient opportunities to discuss my work with other students (face to face and/or online)</c:v>
                  </c:pt>
                  <c:pt idx="9">
                    <c:v>My course has challenged me to produce my best work</c:v>
                  </c:pt>
                  <c:pt idx="10">
                    <c:v>The workload on my course has been manageable</c:v>
                  </c:pt>
                  <c:pt idx="11">
                    <c:v>I have appropriate opportunities to give feedback on my experience</c:v>
                  </c:pt>
                  <c:pt idx="12">
                    <c:v>The criteria used in marking have been made clear in advance
</c:v>
                  </c:pt>
                  <c:pt idx="13">
                    <c:v>Assessment arrangements and marking have been fair
</c:v>
                  </c:pt>
                  <c:pt idx="14">
                    <c:v>Feedback on my work has been prompt
</c:v>
                  </c:pt>
                  <c:pt idx="15">
                    <c:v>Feedback on my work (written or oral) has been useful</c:v>
                  </c:pt>
                  <c:pt idx="16">
                    <c:v>I understand the required standards for the dissertation / major project</c:v>
                  </c:pt>
                  <c:pt idx="17">
                    <c:v>I am happy with the support I received for planning my dissertation / major project (topic selection, project outline, literature search, etc)</c:v>
                  </c:pt>
                  <c:pt idx="18">
                    <c:v>My supervisor has the skills and subject knowledge to adequately support my dissertation
</c:v>
                  </c:pt>
                  <c:pt idx="19">
                    <c:v>My supervisor provides helpful feedback on my progress.
</c:v>
                  </c:pt>
                  <c:pt idx="20">
                    <c:v>The timetable fits well with my other commitments
</c:v>
                  </c:pt>
                  <c:pt idx="21">
                    <c:v>Any changes in the course or teaching have been communicated effectively
</c:v>
                  </c:pt>
                  <c:pt idx="22">
                    <c:v>The course is well organised and is running smoothly
</c:v>
                  </c:pt>
                  <c:pt idx="23">
                    <c:v>I was given appropriate guidance and support when I started my course</c:v>
                  </c:pt>
                  <c:pt idx="24">
                    <c:v>I am encouraged to be involved in decisions about how my course is run</c:v>
                  </c:pt>
                  <c:pt idx="25">
                    <c:v>The library resources and services are good enough for my needs (including physical and online)</c:v>
                  </c:pt>
                  <c:pt idx="26">
                    <c:v>I have been able to access general IT resources (including physical and online) when I needed to</c:v>
                  </c:pt>
                  <c:pt idx="27">
                    <c:v>I have been able to access subject specific resources (e.g. equipment, facilities, software) necessary for my studies</c:v>
                  </c:pt>
                  <c:pt idx="28">
                    <c:v>I am aware of how to access the support services at my institution (e.g. health, finance, careers, accommodation)</c:v>
                  </c:pt>
                  <c:pt idx="29">
                    <c:v>As a result of the course I am more confident about independent learning
</c:v>
                  </c:pt>
                  <c:pt idx="30">
                    <c:v>My confidence to be innovative or creative has developed during my course</c:v>
                  </c:pt>
                  <c:pt idx="31">
                    <c:v>My research skills have developed during my course</c:v>
                  </c:pt>
                  <c:pt idx="32">
                    <c:v>My ability to communicate information effectively to diverse audiences has developed during my course</c:v>
                  </c:pt>
                  <c:pt idx="33">
                    <c:v>I have been encouraged to think about what skills I need to develop for my career</c:v>
                  </c:pt>
                  <c:pt idx="34">
                    <c:v>As a result of the course I feel better prepared for my future career</c:v>
                  </c:pt>
                  <c:pt idx="35">
                    <c:v>Overall, I am satisfied with the quality of the course
</c:v>
                  </c:pt>
                  <c:pt idx="36">
                    <c:v>The information provided by QMUL to help me choose my programme was:
Easy to find</c:v>
                  </c:pt>
                  <c:pt idx="37">
                    <c:v>The information provided by QMUL to help me choose my programme was:
Useful</c:v>
                  </c:pt>
                  <c:pt idx="38">
                    <c:v>The information provided by QMUL to help me choose my programme was:
Accurate</c:v>
                  </c:pt>
                  <c:pt idx="39">
                    <c:v>To what extent do you agree or disagree that you have received appropriate support for your language needs</c:v>
                  </c:pt>
                </c:lvl>
                <c:lvl>
                  <c:pt idx="0">
                    <c:v>2.1</c:v>
                  </c:pt>
                  <c:pt idx="1">
                    <c:v>2.2</c:v>
                  </c:pt>
                  <c:pt idx="2">
                    <c:v>2.3</c:v>
                  </c:pt>
                  <c:pt idx="3">
                    <c:v>2.4</c:v>
                  </c:pt>
                  <c:pt idx="4">
                    <c:v>2.5</c:v>
                  </c:pt>
                  <c:pt idx="5">
                    <c:v>2.6</c:v>
                  </c:pt>
                  <c:pt idx="6">
                    <c:v>2.7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6.1</c:v>
                  </c:pt>
                  <c:pt idx="13">
                    <c:v>6.2</c:v>
                  </c:pt>
                  <c:pt idx="14">
                    <c:v>6.3</c:v>
                  </c:pt>
                  <c:pt idx="15">
                    <c:v>6.4</c:v>
                  </c:pt>
                  <c:pt idx="16">
                    <c:v>10.1</c:v>
                  </c:pt>
                  <c:pt idx="17">
                    <c:v>10.2</c:v>
                  </c:pt>
                  <c:pt idx="18">
                    <c:v>10.3</c:v>
                  </c:pt>
                  <c:pt idx="19">
                    <c:v>10.4</c:v>
                  </c:pt>
                  <c:pt idx="20">
                    <c:v>12.1</c:v>
                  </c:pt>
                  <c:pt idx="21">
                    <c:v>12.2</c:v>
                  </c:pt>
                  <c:pt idx="22">
                    <c:v>12.3</c:v>
                  </c:pt>
                  <c:pt idx="23">
                    <c:v>12.4</c:v>
                  </c:pt>
                  <c:pt idx="24">
                    <c:v>12.5</c:v>
                  </c:pt>
                  <c:pt idx="25">
                    <c:v>14.1</c:v>
                  </c:pt>
                  <c:pt idx="26">
                    <c:v>14.2</c:v>
                  </c:pt>
                  <c:pt idx="27">
                    <c:v>14.3</c:v>
                  </c:pt>
                  <c:pt idx="28">
                    <c:v>14.4</c:v>
                  </c:pt>
                  <c:pt idx="29">
                    <c:v>16.1</c:v>
                  </c:pt>
                  <c:pt idx="30">
                    <c:v>16.2</c:v>
                  </c:pt>
                  <c:pt idx="31">
                    <c:v>16.3</c:v>
                  </c:pt>
                  <c:pt idx="32">
                    <c:v>16.4</c:v>
                  </c:pt>
                  <c:pt idx="33">
                    <c:v>16.5</c:v>
                  </c:pt>
                  <c:pt idx="34">
                    <c:v>16.6</c:v>
                  </c:pt>
                  <c:pt idx="35">
                    <c:v>18.1</c:v>
                  </c:pt>
                  <c:pt idx="36">
                    <c:v>23.1</c:v>
                  </c:pt>
                  <c:pt idx="37">
                    <c:v>23.2</c:v>
                  </c:pt>
                  <c:pt idx="38">
                    <c:v>23.2</c:v>
                  </c:pt>
                  <c:pt idx="39">
                    <c:v>28</c:v>
                  </c:pt>
                </c:lvl>
              </c:multiLvlStrCache>
            </c:multiLvlStrRef>
          </c:cat>
          <c:val>
            <c:numRef>
              <c:f>Sheet1!$D$2:$D$41</c:f>
              <c:numCache>
                <c:formatCode>0%</c:formatCode>
                <c:ptCount val="40"/>
                <c:pt idx="0">
                  <c:v>0.29067245119305857</c:v>
                </c:pt>
                <c:pt idx="1">
                  <c:v>0.40895953757225434</c:v>
                </c:pt>
                <c:pt idx="2">
                  <c:v>0.38728323699421963</c:v>
                </c:pt>
                <c:pt idx="3">
                  <c:v>0.42010122921185827</c:v>
                </c:pt>
                <c:pt idx="4">
                  <c:v>0.32561505065123009</c:v>
                </c:pt>
                <c:pt idx="5">
                  <c:v>0.26419213973799127</c:v>
                </c:pt>
                <c:pt idx="6">
                  <c:v>0.29287790697674421</c:v>
                </c:pt>
                <c:pt idx="7">
                  <c:v>0.40116279069767441</c:v>
                </c:pt>
                <c:pt idx="8">
                  <c:v>0.29578488372093026</c:v>
                </c:pt>
                <c:pt idx="9">
                  <c:v>0.37192474674384951</c:v>
                </c:pt>
                <c:pt idx="10">
                  <c:v>0.2467343976777939</c:v>
                </c:pt>
                <c:pt idx="11">
                  <c:v>0.32363636363636361</c:v>
                </c:pt>
                <c:pt idx="12">
                  <c:v>0.30094271211022477</c:v>
                </c:pt>
                <c:pt idx="13">
                  <c:v>0.27179487179487177</c:v>
                </c:pt>
                <c:pt idx="14">
                  <c:v>0.22587719298245615</c:v>
                </c:pt>
                <c:pt idx="15">
                  <c:v>0.26141384388807071</c:v>
                </c:pt>
                <c:pt idx="16">
                  <c:v>0.29371231696813094</c:v>
                </c:pt>
                <c:pt idx="17">
                  <c:v>0.29785330948121647</c:v>
                </c:pt>
                <c:pt idx="18">
                  <c:v>0.4944954128440367</c:v>
                </c:pt>
                <c:pt idx="19">
                  <c:v>0.42610364683301344</c:v>
                </c:pt>
                <c:pt idx="20">
                  <c:v>0.2960812772133527</c:v>
                </c:pt>
                <c:pt idx="21">
                  <c:v>0.32869692532942901</c:v>
                </c:pt>
                <c:pt idx="22">
                  <c:v>0.29761042722664738</c:v>
                </c:pt>
                <c:pt idx="23">
                  <c:v>0.30724637681159422</c:v>
                </c:pt>
                <c:pt idx="24">
                  <c:v>0.26315789473684209</c:v>
                </c:pt>
                <c:pt idx="25">
                  <c:v>0.36838235294117649</c:v>
                </c:pt>
                <c:pt idx="26">
                  <c:v>0.4108983799705449</c:v>
                </c:pt>
                <c:pt idx="27">
                  <c:v>0.39143501126972202</c:v>
                </c:pt>
                <c:pt idx="28">
                  <c:v>0.33781763826606875</c:v>
                </c:pt>
                <c:pt idx="29">
                  <c:v>0.36528685548293394</c:v>
                </c:pt>
                <c:pt idx="30">
                  <c:v>0.29774872912127814</c:v>
                </c:pt>
                <c:pt idx="31">
                  <c:v>0.36430138990490124</c:v>
                </c:pt>
                <c:pt idx="32">
                  <c:v>0.2988252569750367</c:v>
                </c:pt>
                <c:pt idx="33">
                  <c:v>0.33211411850768108</c:v>
                </c:pt>
                <c:pt idx="34">
                  <c:v>0.33502906976744184</c:v>
                </c:pt>
                <c:pt idx="35">
                  <c:v>0.29015918958031839</c:v>
                </c:pt>
                <c:pt idx="36">
                  <c:v>0.33651726671565024</c:v>
                </c:pt>
                <c:pt idx="37">
                  <c:v>0.33703703703703702</c:v>
                </c:pt>
                <c:pt idx="38">
                  <c:v>0.31797919762258542</c:v>
                </c:pt>
                <c:pt idx="39">
                  <c:v>0.1276595744680851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F56-AB1D-1B4ECF1D224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Mostly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Sheet1!$B$2:$C$41</c:f>
              <c:multiLvlStrCache>
                <c:ptCount val="40"/>
                <c:lvl>
                  <c:pt idx="0">
                    <c:v>Staff are good at explaining things
</c:v>
                  </c:pt>
                  <c:pt idx="1">
                    <c:v>Staff are enthusiastic about what they are teaching
</c:v>
                  </c:pt>
                  <c:pt idx="2">
                    <c:v>The course is intellectually stimulating
</c:v>
                  </c:pt>
                  <c:pt idx="3">
                    <c:v>The course has enhanced my academic ability</c:v>
                  </c:pt>
                  <c:pt idx="4">
                    <c:v>The learning materials provided on my course are useful</c:v>
                  </c:pt>
                  <c:pt idx="5">
                    <c:v>There is sufficient contact time (face to face and/or virtual/online) between staff and students to support effective learning
</c:v>
                  </c:pt>
                  <c:pt idx="6">
                    <c:v>I am happy with the teaching support I received from staff on my course
</c:v>
                  </c:pt>
                  <c:pt idx="7">
                    <c:v>I am encouraged to ask questions or make contributions in taught sessions (face to face and/or online)</c:v>
                  </c:pt>
                  <c:pt idx="8">
                    <c:v>The course has created sufficient opportunities to discuss my work with other students (face to face and/or online)</c:v>
                  </c:pt>
                  <c:pt idx="9">
                    <c:v>My course has challenged me to produce my best work</c:v>
                  </c:pt>
                  <c:pt idx="10">
                    <c:v>The workload on my course has been manageable</c:v>
                  </c:pt>
                  <c:pt idx="11">
                    <c:v>I have appropriate opportunities to give feedback on my experience</c:v>
                  </c:pt>
                  <c:pt idx="12">
                    <c:v>The criteria used in marking have been made clear in advance
</c:v>
                  </c:pt>
                  <c:pt idx="13">
                    <c:v>Assessment arrangements and marking have been fair
</c:v>
                  </c:pt>
                  <c:pt idx="14">
                    <c:v>Feedback on my work has been prompt
</c:v>
                  </c:pt>
                  <c:pt idx="15">
                    <c:v>Feedback on my work (written or oral) has been useful</c:v>
                  </c:pt>
                  <c:pt idx="16">
                    <c:v>I understand the required standards for the dissertation / major project</c:v>
                  </c:pt>
                  <c:pt idx="17">
                    <c:v>I am happy with the support I received for planning my dissertation / major project (topic selection, project outline, literature search, etc)</c:v>
                  </c:pt>
                  <c:pt idx="18">
                    <c:v>My supervisor has the skills and subject knowledge to adequately support my dissertation
</c:v>
                  </c:pt>
                  <c:pt idx="19">
                    <c:v>My supervisor provides helpful feedback on my progress.
</c:v>
                  </c:pt>
                  <c:pt idx="20">
                    <c:v>The timetable fits well with my other commitments
</c:v>
                  </c:pt>
                  <c:pt idx="21">
                    <c:v>Any changes in the course or teaching have been communicated effectively
</c:v>
                  </c:pt>
                  <c:pt idx="22">
                    <c:v>The course is well organised and is running smoothly
</c:v>
                  </c:pt>
                  <c:pt idx="23">
                    <c:v>I was given appropriate guidance and support when I started my course</c:v>
                  </c:pt>
                  <c:pt idx="24">
                    <c:v>I am encouraged to be involved in decisions about how my course is run</c:v>
                  </c:pt>
                  <c:pt idx="25">
                    <c:v>The library resources and services are good enough for my needs (including physical and online)</c:v>
                  </c:pt>
                  <c:pt idx="26">
                    <c:v>I have been able to access general IT resources (including physical and online) when I needed to</c:v>
                  </c:pt>
                  <c:pt idx="27">
                    <c:v>I have been able to access subject specific resources (e.g. equipment, facilities, software) necessary for my studies</c:v>
                  </c:pt>
                  <c:pt idx="28">
                    <c:v>I am aware of how to access the support services at my institution (e.g. health, finance, careers, accommodation)</c:v>
                  </c:pt>
                  <c:pt idx="29">
                    <c:v>As a result of the course I am more confident about independent learning
</c:v>
                  </c:pt>
                  <c:pt idx="30">
                    <c:v>My confidence to be innovative or creative has developed during my course</c:v>
                  </c:pt>
                  <c:pt idx="31">
                    <c:v>My research skills have developed during my course</c:v>
                  </c:pt>
                  <c:pt idx="32">
                    <c:v>My ability to communicate information effectively to diverse audiences has developed during my course</c:v>
                  </c:pt>
                  <c:pt idx="33">
                    <c:v>I have been encouraged to think about what skills I need to develop for my career</c:v>
                  </c:pt>
                  <c:pt idx="34">
                    <c:v>As a result of the course I feel better prepared for my future career</c:v>
                  </c:pt>
                  <c:pt idx="35">
                    <c:v>Overall, I am satisfied with the quality of the course
</c:v>
                  </c:pt>
                  <c:pt idx="36">
                    <c:v>The information provided by QMUL to help me choose my programme was:
Easy to find</c:v>
                  </c:pt>
                  <c:pt idx="37">
                    <c:v>The information provided by QMUL to help me choose my programme was:
Useful</c:v>
                  </c:pt>
                  <c:pt idx="38">
                    <c:v>The information provided by QMUL to help me choose my programme was:
Accurate</c:v>
                  </c:pt>
                  <c:pt idx="39">
                    <c:v>To what extent do you agree or disagree that you have received appropriate support for your language needs</c:v>
                  </c:pt>
                </c:lvl>
                <c:lvl>
                  <c:pt idx="0">
                    <c:v>2.1</c:v>
                  </c:pt>
                  <c:pt idx="1">
                    <c:v>2.2</c:v>
                  </c:pt>
                  <c:pt idx="2">
                    <c:v>2.3</c:v>
                  </c:pt>
                  <c:pt idx="3">
                    <c:v>2.4</c:v>
                  </c:pt>
                  <c:pt idx="4">
                    <c:v>2.5</c:v>
                  </c:pt>
                  <c:pt idx="5">
                    <c:v>2.6</c:v>
                  </c:pt>
                  <c:pt idx="6">
                    <c:v>2.7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6.1</c:v>
                  </c:pt>
                  <c:pt idx="13">
                    <c:v>6.2</c:v>
                  </c:pt>
                  <c:pt idx="14">
                    <c:v>6.3</c:v>
                  </c:pt>
                  <c:pt idx="15">
                    <c:v>6.4</c:v>
                  </c:pt>
                  <c:pt idx="16">
                    <c:v>10.1</c:v>
                  </c:pt>
                  <c:pt idx="17">
                    <c:v>10.2</c:v>
                  </c:pt>
                  <c:pt idx="18">
                    <c:v>10.3</c:v>
                  </c:pt>
                  <c:pt idx="19">
                    <c:v>10.4</c:v>
                  </c:pt>
                  <c:pt idx="20">
                    <c:v>12.1</c:v>
                  </c:pt>
                  <c:pt idx="21">
                    <c:v>12.2</c:v>
                  </c:pt>
                  <c:pt idx="22">
                    <c:v>12.3</c:v>
                  </c:pt>
                  <c:pt idx="23">
                    <c:v>12.4</c:v>
                  </c:pt>
                  <c:pt idx="24">
                    <c:v>12.5</c:v>
                  </c:pt>
                  <c:pt idx="25">
                    <c:v>14.1</c:v>
                  </c:pt>
                  <c:pt idx="26">
                    <c:v>14.2</c:v>
                  </c:pt>
                  <c:pt idx="27">
                    <c:v>14.3</c:v>
                  </c:pt>
                  <c:pt idx="28">
                    <c:v>14.4</c:v>
                  </c:pt>
                  <c:pt idx="29">
                    <c:v>16.1</c:v>
                  </c:pt>
                  <c:pt idx="30">
                    <c:v>16.2</c:v>
                  </c:pt>
                  <c:pt idx="31">
                    <c:v>16.3</c:v>
                  </c:pt>
                  <c:pt idx="32">
                    <c:v>16.4</c:v>
                  </c:pt>
                  <c:pt idx="33">
                    <c:v>16.5</c:v>
                  </c:pt>
                  <c:pt idx="34">
                    <c:v>16.6</c:v>
                  </c:pt>
                  <c:pt idx="35">
                    <c:v>18.1</c:v>
                  </c:pt>
                  <c:pt idx="36">
                    <c:v>23.1</c:v>
                  </c:pt>
                  <c:pt idx="37">
                    <c:v>23.2</c:v>
                  </c:pt>
                  <c:pt idx="38">
                    <c:v>23.2</c:v>
                  </c:pt>
                  <c:pt idx="39">
                    <c:v>28</c:v>
                  </c:pt>
                </c:lvl>
              </c:multiLvlStrCache>
            </c:multiLvlStrRef>
          </c:cat>
          <c:val>
            <c:numRef>
              <c:f>Sheet1!$E$2:$E$41</c:f>
              <c:numCache>
                <c:formatCode>0%</c:formatCode>
                <c:ptCount val="40"/>
                <c:pt idx="0">
                  <c:v>0.54374548083875629</c:v>
                </c:pt>
                <c:pt idx="1">
                  <c:v>0.42485549132947975</c:v>
                </c:pt>
                <c:pt idx="2">
                  <c:v>0.43858381502890176</c:v>
                </c:pt>
                <c:pt idx="3">
                  <c:v>0.39696312364425163</c:v>
                </c:pt>
                <c:pt idx="4">
                  <c:v>0.4479015918958032</c:v>
                </c:pt>
                <c:pt idx="5">
                  <c:v>0.37263464337700147</c:v>
                </c:pt>
                <c:pt idx="6">
                  <c:v>0.38226744186046513</c:v>
                </c:pt>
                <c:pt idx="7">
                  <c:v>0.41133720930232559</c:v>
                </c:pt>
                <c:pt idx="8">
                  <c:v>0.36845930232558138</c:v>
                </c:pt>
                <c:pt idx="9">
                  <c:v>0.38494934876989872</c:v>
                </c:pt>
                <c:pt idx="10">
                  <c:v>0.43686502177068215</c:v>
                </c:pt>
                <c:pt idx="11">
                  <c:v>0.37818181818181817</c:v>
                </c:pt>
                <c:pt idx="12">
                  <c:v>0.41116751269035534</c:v>
                </c:pt>
                <c:pt idx="13">
                  <c:v>0.40732600732600732</c:v>
                </c:pt>
                <c:pt idx="14">
                  <c:v>0.33040935672514621</c:v>
                </c:pt>
                <c:pt idx="15">
                  <c:v>0.36156111929307805</c:v>
                </c:pt>
                <c:pt idx="16">
                  <c:v>0.46511627906976744</c:v>
                </c:pt>
                <c:pt idx="17">
                  <c:v>0.37567084078711988</c:v>
                </c:pt>
                <c:pt idx="18">
                  <c:v>0.33486238532110091</c:v>
                </c:pt>
                <c:pt idx="19">
                  <c:v>0.32149712092130517</c:v>
                </c:pt>
                <c:pt idx="20">
                  <c:v>0.43904208998548622</c:v>
                </c:pt>
                <c:pt idx="21">
                  <c:v>0.38653001464128844</c:v>
                </c:pt>
                <c:pt idx="22">
                  <c:v>0.40043446777697322</c:v>
                </c:pt>
                <c:pt idx="23">
                  <c:v>0.39565217391304347</c:v>
                </c:pt>
                <c:pt idx="24">
                  <c:v>0.33260233918128657</c:v>
                </c:pt>
                <c:pt idx="25">
                  <c:v>0.42867647058823527</c:v>
                </c:pt>
                <c:pt idx="26">
                  <c:v>0.44624447717231225</c:v>
                </c:pt>
                <c:pt idx="27">
                  <c:v>0.42374154770848987</c:v>
                </c:pt>
                <c:pt idx="28">
                  <c:v>0.40732436472346784</c:v>
                </c:pt>
                <c:pt idx="29">
                  <c:v>0.4357298474945534</c:v>
                </c:pt>
                <c:pt idx="30">
                  <c:v>0.40159767610748004</c:v>
                </c:pt>
                <c:pt idx="31">
                  <c:v>0.40892465252377469</c:v>
                </c:pt>
                <c:pt idx="32">
                  <c:v>0.3891336270190896</c:v>
                </c:pt>
                <c:pt idx="33">
                  <c:v>0.3723482077542063</c:v>
                </c:pt>
                <c:pt idx="34">
                  <c:v>0.38008720930232559</c:v>
                </c:pt>
                <c:pt idx="35">
                  <c:v>0.45586107091172212</c:v>
                </c:pt>
                <c:pt idx="36">
                  <c:v>0.51212343864805288</c:v>
                </c:pt>
                <c:pt idx="37">
                  <c:v>0.50148148148148153</c:v>
                </c:pt>
                <c:pt idx="38">
                  <c:v>0.4309063893016345</c:v>
                </c:pt>
                <c:pt idx="39">
                  <c:v>0.50354609929078009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2-4F56-AB1D-1B4ECF1D224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Sheet1!$B$2:$C$41</c:f>
              <c:multiLvlStrCache>
                <c:ptCount val="40"/>
                <c:lvl>
                  <c:pt idx="0">
                    <c:v>Staff are good at explaining things
</c:v>
                  </c:pt>
                  <c:pt idx="1">
                    <c:v>Staff are enthusiastic about what they are teaching
</c:v>
                  </c:pt>
                  <c:pt idx="2">
                    <c:v>The course is intellectually stimulating
</c:v>
                  </c:pt>
                  <c:pt idx="3">
                    <c:v>The course has enhanced my academic ability</c:v>
                  </c:pt>
                  <c:pt idx="4">
                    <c:v>The learning materials provided on my course are useful</c:v>
                  </c:pt>
                  <c:pt idx="5">
                    <c:v>There is sufficient contact time (face to face and/or virtual/online) between staff and students to support effective learning
</c:v>
                  </c:pt>
                  <c:pt idx="6">
                    <c:v>I am happy with the teaching support I received from staff on my course
</c:v>
                  </c:pt>
                  <c:pt idx="7">
                    <c:v>I am encouraged to ask questions or make contributions in taught sessions (face to face and/or online)</c:v>
                  </c:pt>
                  <c:pt idx="8">
                    <c:v>The course has created sufficient opportunities to discuss my work with other students (face to face and/or online)</c:v>
                  </c:pt>
                  <c:pt idx="9">
                    <c:v>My course has challenged me to produce my best work</c:v>
                  </c:pt>
                  <c:pt idx="10">
                    <c:v>The workload on my course has been manageable</c:v>
                  </c:pt>
                  <c:pt idx="11">
                    <c:v>I have appropriate opportunities to give feedback on my experience</c:v>
                  </c:pt>
                  <c:pt idx="12">
                    <c:v>The criteria used in marking have been made clear in advance
</c:v>
                  </c:pt>
                  <c:pt idx="13">
                    <c:v>Assessment arrangements and marking have been fair
</c:v>
                  </c:pt>
                  <c:pt idx="14">
                    <c:v>Feedback on my work has been prompt
</c:v>
                  </c:pt>
                  <c:pt idx="15">
                    <c:v>Feedback on my work (written or oral) has been useful</c:v>
                  </c:pt>
                  <c:pt idx="16">
                    <c:v>I understand the required standards for the dissertation / major project</c:v>
                  </c:pt>
                  <c:pt idx="17">
                    <c:v>I am happy with the support I received for planning my dissertation / major project (topic selection, project outline, literature search, etc)</c:v>
                  </c:pt>
                  <c:pt idx="18">
                    <c:v>My supervisor has the skills and subject knowledge to adequately support my dissertation
</c:v>
                  </c:pt>
                  <c:pt idx="19">
                    <c:v>My supervisor provides helpful feedback on my progress.
</c:v>
                  </c:pt>
                  <c:pt idx="20">
                    <c:v>The timetable fits well with my other commitments
</c:v>
                  </c:pt>
                  <c:pt idx="21">
                    <c:v>Any changes in the course or teaching have been communicated effectively
</c:v>
                  </c:pt>
                  <c:pt idx="22">
                    <c:v>The course is well organised and is running smoothly
</c:v>
                  </c:pt>
                  <c:pt idx="23">
                    <c:v>I was given appropriate guidance and support when I started my course</c:v>
                  </c:pt>
                  <c:pt idx="24">
                    <c:v>I am encouraged to be involved in decisions about how my course is run</c:v>
                  </c:pt>
                  <c:pt idx="25">
                    <c:v>The library resources and services are good enough for my needs (including physical and online)</c:v>
                  </c:pt>
                  <c:pt idx="26">
                    <c:v>I have been able to access general IT resources (including physical and online) when I needed to</c:v>
                  </c:pt>
                  <c:pt idx="27">
                    <c:v>I have been able to access subject specific resources (e.g. equipment, facilities, software) necessary for my studies</c:v>
                  </c:pt>
                  <c:pt idx="28">
                    <c:v>I am aware of how to access the support services at my institution (e.g. health, finance, careers, accommodation)</c:v>
                  </c:pt>
                  <c:pt idx="29">
                    <c:v>As a result of the course I am more confident about independent learning
</c:v>
                  </c:pt>
                  <c:pt idx="30">
                    <c:v>My confidence to be innovative or creative has developed during my course</c:v>
                  </c:pt>
                  <c:pt idx="31">
                    <c:v>My research skills have developed during my course</c:v>
                  </c:pt>
                  <c:pt idx="32">
                    <c:v>My ability to communicate information effectively to diverse audiences has developed during my course</c:v>
                  </c:pt>
                  <c:pt idx="33">
                    <c:v>I have been encouraged to think about what skills I need to develop for my career</c:v>
                  </c:pt>
                  <c:pt idx="34">
                    <c:v>As a result of the course I feel better prepared for my future career</c:v>
                  </c:pt>
                  <c:pt idx="35">
                    <c:v>Overall, I am satisfied with the quality of the course
</c:v>
                  </c:pt>
                  <c:pt idx="36">
                    <c:v>The information provided by QMUL to help me choose my programme was:
Easy to find</c:v>
                  </c:pt>
                  <c:pt idx="37">
                    <c:v>The information provided by QMUL to help me choose my programme was:
Useful</c:v>
                  </c:pt>
                  <c:pt idx="38">
                    <c:v>The information provided by QMUL to help me choose my programme was:
Accurate</c:v>
                  </c:pt>
                  <c:pt idx="39">
                    <c:v>To what extent do you agree or disagree that you have received appropriate support for your language needs</c:v>
                  </c:pt>
                </c:lvl>
                <c:lvl>
                  <c:pt idx="0">
                    <c:v>2.1</c:v>
                  </c:pt>
                  <c:pt idx="1">
                    <c:v>2.2</c:v>
                  </c:pt>
                  <c:pt idx="2">
                    <c:v>2.3</c:v>
                  </c:pt>
                  <c:pt idx="3">
                    <c:v>2.4</c:v>
                  </c:pt>
                  <c:pt idx="4">
                    <c:v>2.5</c:v>
                  </c:pt>
                  <c:pt idx="5">
                    <c:v>2.6</c:v>
                  </c:pt>
                  <c:pt idx="6">
                    <c:v>2.7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6.1</c:v>
                  </c:pt>
                  <c:pt idx="13">
                    <c:v>6.2</c:v>
                  </c:pt>
                  <c:pt idx="14">
                    <c:v>6.3</c:v>
                  </c:pt>
                  <c:pt idx="15">
                    <c:v>6.4</c:v>
                  </c:pt>
                  <c:pt idx="16">
                    <c:v>10.1</c:v>
                  </c:pt>
                  <c:pt idx="17">
                    <c:v>10.2</c:v>
                  </c:pt>
                  <c:pt idx="18">
                    <c:v>10.3</c:v>
                  </c:pt>
                  <c:pt idx="19">
                    <c:v>10.4</c:v>
                  </c:pt>
                  <c:pt idx="20">
                    <c:v>12.1</c:v>
                  </c:pt>
                  <c:pt idx="21">
                    <c:v>12.2</c:v>
                  </c:pt>
                  <c:pt idx="22">
                    <c:v>12.3</c:v>
                  </c:pt>
                  <c:pt idx="23">
                    <c:v>12.4</c:v>
                  </c:pt>
                  <c:pt idx="24">
                    <c:v>12.5</c:v>
                  </c:pt>
                  <c:pt idx="25">
                    <c:v>14.1</c:v>
                  </c:pt>
                  <c:pt idx="26">
                    <c:v>14.2</c:v>
                  </c:pt>
                  <c:pt idx="27">
                    <c:v>14.3</c:v>
                  </c:pt>
                  <c:pt idx="28">
                    <c:v>14.4</c:v>
                  </c:pt>
                  <c:pt idx="29">
                    <c:v>16.1</c:v>
                  </c:pt>
                  <c:pt idx="30">
                    <c:v>16.2</c:v>
                  </c:pt>
                  <c:pt idx="31">
                    <c:v>16.3</c:v>
                  </c:pt>
                  <c:pt idx="32">
                    <c:v>16.4</c:v>
                  </c:pt>
                  <c:pt idx="33">
                    <c:v>16.5</c:v>
                  </c:pt>
                  <c:pt idx="34">
                    <c:v>16.6</c:v>
                  </c:pt>
                  <c:pt idx="35">
                    <c:v>18.1</c:v>
                  </c:pt>
                  <c:pt idx="36">
                    <c:v>23.1</c:v>
                  </c:pt>
                  <c:pt idx="37">
                    <c:v>23.2</c:v>
                  </c:pt>
                  <c:pt idx="38">
                    <c:v>23.2</c:v>
                  </c:pt>
                  <c:pt idx="39">
                    <c:v>28</c:v>
                  </c:pt>
                </c:lvl>
              </c:multiLvlStrCache>
            </c:multiLvlStrRef>
          </c:cat>
          <c:val>
            <c:numRef>
              <c:f>Sheet1!$F$2:$F$41</c:f>
              <c:numCache>
                <c:formatCode>0%</c:formatCode>
                <c:ptCount val="40"/>
                <c:pt idx="0">
                  <c:v>9.8336948662328269E-2</c:v>
                </c:pt>
                <c:pt idx="1">
                  <c:v>0.10621387283236994</c:v>
                </c:pt>
                <c:pt idx="2">
                  <c:v>0.11054913294797687</c:v>
                </c:pt>
                <c:pt idx="3">
                  <c:v>0.11713665943600868</c:v>
                </c:pt>
                <c:pt idx="4">
                  <c:v>0.14688856729377714</c:v>
                </c:pt>
                <c:pt idx="5">
                  <c:v>0.16957787481804948</c:v>
                </c:pt>
                <c:pt idx="6">
                  <c:v>0.16569767441860464</c:v>
                </c:pt>
                <c:pt idx="7">
                  <c:v>0.12427325581395349</c:v>
                </c:pt>
                <c:pt idx="8">
                  <c:v>0.1933139534883721</c:v>
                </c:pt>
                <c:pt idx="9">
                  <c:v>0.1512301013024602</c:v>
                </c:pt>
                <c:pt idx="10">
                  <c:v>0.1676342525399129</c:v>
                </c:pt>
                <c:pt idx="11">
                  <c:v>0.18618181818181817</c:v>
                </c:pt>
                <c:pt idx="12">
                  <c:v>0.1457577955039884</c:v>
                </c:pt>
                <c:pt idx="13">
                  <c:v>0.18974358974358974</c:v>
                </c:pt>
                <c:pt idx="14">
                  <c:v>0.18494152046783627</c:v>
                </c:pt>
                <c:pt idx="15">
                  <c:v>0.18188512518409425</c:v>
                </c:pt>
                <c:pt idx="16">
                  <c:v>0.13867355727820843</c:v>
                </c:pt>
                <c:pt idx="17">
                  <c:v>0.16547406082289803</c:v>
                </c:pt>
                <c:pt idx="18">
                  <c:v>0.11559633027522936</c:v>
                </c:pt>
                <c:pt idx="19">
                  <c:v>0.16410748560460653</c:v>
                </c:pt>
                <c:pt idx="20">
                  <c:v>0.14078374455732948</c:v>
                </c:pt>
                <c:pt idx="21">
                  <c:v>0.1398243045387994</c:v>
                </c:pt>
                <c:pt idx="22">
                  <c:v>0.15278783490224476</c:v>
                </c:pt>
                <c:pt idx="23">
                  <c:v>0.15652173913043479</c:v>
                </c:pt>
                <c:pt idx="24">
                  <c:v>0.22295321637426901</c:v>
                </c:pt>
                <c:pt idx="25">
                  <c:v>0.11911764705882352</c:v>
                </c:pt>
                <c:pt idx="26">
                  <c:v>0.101620029455081</c:v>
                </c:pt>
                <c:pt idx="27">
                  <c:v>0.12922614575507138</c:v>
                </c:pt>
                <c:pt idx="28">
                  <c:v>0.16591928251121077</c:v>
                </c:pt>
                <c:pt idx="29">
                  <c:v>0.14233841684822077</c:v>
                </c:pt>
                <c:pt idx="30">
                  <c:v>0.20188816267247639</c:v>
                </c:pt>
                <c:pt idx="31">
                  <c:v>0.15801024140453548</c:v>
                </c:pt>
                <c:pt idx="32">
                  <c:v>0.21879588839941264</c:v>
                </c:pt>
                <c:pt idx="33">
                  <c:v>0.18361375274323335</c:v>
                </c:pt>
                <c:pt idx="34">
                  <c:v>0.17950581395348839</c:v>
                </c:pt>
                <c:pt idx="35">
                  <c:v>0.12373371924746744</c:v>
                </c:pt>
                <c:pt idx="36">
                  <c:v>9.7722263041880975E-2</c:v>
                </c:pt>
                <c:pt idx="37">
                  <c:v>0.11777777777777777</c:v>
                </c:pt>
                <c:pt idx="38">
                  <c:v>0.1686478454680535</c:v>
                </c:pt>
                <c:pt idx="39">
                  <c:v>0.24113475177304963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2-4F56-AB1D-1B4ECF1D224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Mostly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Sheet1!$B$2:$C$41</c:f>
              <c:multiLvlStrCache>
                <c:ptCount val="40"/>
                <c:lvl>
                  <c:pt idx="0">
                    <c:v>Staff are good at explaining things
</c:v>
                  </c:pt>
                  <c:pt idx="1">
                    <c:v>Staff are enthusiastic about what they are teaching
</c:v>
                  </c:pt>
                  <c:pt idx="2">
                    <c:v>The course is intellectually stimulating
</c:v>
                  </c:pt>
                  <c:pt idx="3">
                    <c:v>The course has enhanced my academic ability</c:v>
                  </c:pt>
                  <c:pt idx="4">
                    <c:v>The learning materials provided on my course are useful</c:v>
                  </c:pt>
                  <c:pt idx="5">
                    <c:v>There is sufficient contact time (face to face and/or virtual/online) between staff and students to support effective learning
</c:v>
                  </c:pt>
                  <c:pt idx="6">
                    <c:v>I am happy with the teaching support I received from staff on my course
</c:v>
                  </c:pt>
                  <c:pt idx="7">
                    <c:v>I am encouraged to ask questions or make contributions in taught sessions (face to face and/or online)</c:v>
                  </c:pt>
                  <c:pt idx="8">
                    <c:v>The course has created sufficient opportunities to discuss my work with other students (face to face and/or online)</c:v>
                  </c:pt>
                  <c:pt idx="9">
                    <c:v>My course has challenged me to produce my best work</c:v>
                  </c:pt>
                  <c:pt idx="10">
                    <c:v>The workload on my course has been manageable</c:v>
                  </c:pt>
                  <c:pt idx="11">
                    <c:v>I have appropriate opportunities to give feedback on my experience</c:v>
                  </c:pt>
                  <c:pt idx="12">
                    <c:v>The criteria used in marking have been made clear in advance
</c:v>
                  </c:pt>
                  <c:pt idx="13">
                    <c:v>Assessment arrangements and marking have been fair
</c:v>
                  </c:pt>
                  <c:pt idx="14">
                    <c:v>Feedback on my work has been prompt
</c:v>
                  </c:pt>
                  <c:pt idx="15">
                    <c:v>Feedback on my work (written or oral) has been useful</c:v>
                  </c:pt>
                  <c:pt idx="16">
                    <c:v>I understand the required standards for the dissertation / major project</c:v>
                  </c:pt>
                  <c:pt idx="17">
                    <c:v>I am happy with the support I received for planning my dissertation / major project (topic selection, project outline, literature search, etc)</c:v>
                  </c:pt>
                  <c:pt idx="18">
                    <c:v>My supervisor has the skills and subject knowledge to adequately support my dissertation
</c:v>
                  </c:pt>
                  <c:pt idx="19">
                    <c:v>My supervisor provides helpful feedback on my progress.
</c:v>
                  </c:pt>
                  <c:pt idx="20">
                    <c:v>The timetable fits well with my other commitments
</c:v>
                  </c:pt>
                  <c:pt idx="21">
                    <c:v>Any changes in the course or teaching have been communicated effectively
</c:v>
                  </c:pt>
                  <c:pt idx="22">
                    <c:v>The course is well organised and is running smoothly
</c:v>
                  </c:pt>
                  <c:pt idx="23">
                    <c:v>I was given appropriate guidance and support when I started my course</c:v>
                  </c:pt>
                  <c:pt idx="24">
                    <c:v>I am encouraged to be involved in decisions about how my course is run</c:v>
                  </c:pt>
                  <c:pt idx="25">
                    <c:v>The library resources and services are good enough for my needs (including physical and online)</c:v>
                  </c:pt>
                  <c:pt idx="26">
                    <c:v>I have been able to access general IT resources (including physical and online) when I needed to</c:v>
                  </c:pt>
                  <c:pt idx="27">
                    <c:v>I have been able to access subject specific resources (e.g. equipment, facilities, software) necessary for my studies</c:v>
                  </c:pt>
                  <c:pt idx="28">
                    <c:v>I am aware of how to access the support services at my institution (e.g. health, finance, careers, accommodation)</c:v>
                  </c:pt>
                  <c:pt idx="29">
                    <c:v>As a result of the course I am more confident about independent learning
</c:v>
                  </c:pt>
                  <c:pt idx="30">
                    <c:v>My confidence to be innovative or creative has developed during my course</c:v>
                  </c:pt>
                  <c:pt idx="31">
                    <c:v>My research skills have developed during my course</c:v>
                  </c:pt>
                  <c:pt idx="32">
                    <c:v>My ability to communicate information effectively to diverse audiences has developed during my course</c:v>
                  </c:pt>
                  <c:pt idx="33">
                    <c:v>I have been encouraged to think about what skills I need to develop for my career</c:v>
                  </c:pt>
                  <c:pt idx="34">
                    <c:v>As a result of the course I feel better prepared for my future career</c:v>
                  </c:pt>
                  <c:pt idx="35">
                    <c:v>Overall, I am satisfied with the quality of the course
</c:v>
                  </c:pt>
                  <c:pt idx="36">
                    <c:v>The information provided by QMUL to help me choose my programme was:
Easy to find</c:v>
                  </c:pt>
                  <c:pt idx="37">
                    <c:v>The information provided by QMUL to help me choose my programme was:
Useful</c:v>
                  </c:pt>
                  <c:pt idx="38">
                    <c:v>The information provided by QMUL to help me choose my programme was:
Accurate</c:v>
                  </c:pt>
                  <c:pt idx="39">
                    <c:v>To what extent do you agree or disagree that you have received appropriate support for your language needs</c:v>
                  </c:pt>
                </c:lvl>
                <c:lvl>
                  <c:pt idx="0">
                    <c:v>2.1</c:v>
                  </c:pt>
                  <c:pt idx="1">
                    <c:v>2.2</c:v>
                  </c:pt>
                  <c:pt idx="2">
                    <c:v>2.3</c:v>
                  </c:pt>
                  <c:pt idx="3">
                    <c:v>2.4</c:v>
                  </c:pt>
                  <c:pt idx="4">
                    <c:v>2.5</c:v>
                  </c:pt>
                  <c:pt idx="5">
                    <c:v>2.6</c:v>
                  </c:pt>
                  <c:pt idx="6">
                    <c:v>2.7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6.1</c:v>
                  </c:pt>
                  <c:pt idx="13">
                    <c:v>6.2</c:v>
                  </c:pt>
                  <c:pt idx="14">
                    <c:v>6.3</c:v>
                  </c:pt>
                  <c:pt idx="15">
                    <c:v>6.4</c:v>
                  </c:pt>
                  <c:pt idx="16">
                    <c:v>10.1</c:v>
                  </c:pt>
                  <c:pt idx="17">
                    <c:v>10.2</c:v>
                  </c:pt>
                  <c:pt idx="18">
                    <c:v>10.3</c:v>
                  </c:pt>
                  <c:pt idx="19">
                    <c:v>10.4</c:v>
                  </c:pt>
                  <c:pt idx="20">
                    <c:v>12.1</c:v>
                  </c:pt>
                  <c:pt idx="21">
                    <c:v>12.2</c:v>
                  </c:pt>
                  <c:pt idx="22">
                    <c:v>12.3</c:v>
                  </c:pt>
                  <c:pt idx="23">
                    <c:v>12.4</c:v>
                  </c:pt>
                  <c:pt idx="24">
                    <c:v>12.5</c:v>
                  </c:pt>
                  <c:pt idx="25">
                    <c:v>14.1</c:v>
                  </c:pt>
                  <c:pt idx="26">
                    <c:v>14.2</c:v>
                  </c:pt>
                  <c:pt idx="27">
                    <c:v>14.3</c:v>
                  </c:pt>
                  <c:pt idx="28">
                    <c:v>14.4</c:v>
                  </c:pt>
                  <c:pt idx="29">
                    <c:v>16.1</c:v>
                  </c:pt>
                  <c:pt idx="30">
                    <c:v>16.2</c:v>
                  </c:pt>
                  <c:pt idx="31">
                    <c:v>16.3</c:v>
                  </c:pt>
                  <c:pt idx="32">
                    <c:v>16.4</c:v>
                  </c:pt>
                  <c:pt idx="33">
                    <c:v>16.5</c:v>
                  </c:pt>
                  <c:pt idx="34">
                    <c:v>16.6</c:v>
                  </c:pt>
                  <c:pt idx="35">
                    <c:v>18.1</c:v>
                  </c:pt>
                  <c:pt idx="36">
                    <c:v>23.1</c:v>
                  </c:pt>
                  <c:pt idx="37">
                    <c:v>23.2</c:v>
                  </c:pt>
                  <c:pt idx="38">
                    <c:v>23.2</c:v>
                  </c:pt>
                  <c:pt idx="39">
                    <c:v>28</c:v>
                  </c:pt>
                </c:lvl>
              </c:multiLvlStrCache>
            </c:multiLvlStrRef>
          </c:cat>
          <c:val>
            <c:numRef>
              <c:f>Sheet1!$G$2:$G$41</c:f>
              <c:numCache>
                <c:formatCode>0%</c:formatCode>
                <c:ptCount val="40"/>
                <c:pt idx="0">
                  <c:v>4.1214750542299353E-2</c:v>
                </c:pt>
                <c:pt idx="1">
                  <c:v>3.8294797687861273E-2</c:v>
                </c:pt>
                <c:pt idx="2">
                  <c:v>3.9739884393063585E-2</c:v>
                </c:pt>
                <c:pt idx="3">
                  <c:v>4.1214750542299353E-2</c:v>
                </c:pt>
                <c:pt idx="4">
                  <c:v>5.2821997105643996E-2</c:v>
                </c:pt>
                <c:pt idx="5">
                  <c:v>0.1098981077147016</c:v>
                </c:pt>
                <c:pt idx="6">
                  <c:v>8.6482558139534885E-2</c:v>
                </c:pt>
                <c:pt idx="7">
                  <c:v>4.4331395348837212E-2</c:v>
                </c:pt>
                <c:pt idx="8">
                  <c:v>0.10101744186046512</c:v>
                </c:pt>
                <c:pt idx="9">
                  <c:v>5.9334298118668596E-2</c:v>
                </c:pt>
                <c:pt idx="10">
                  <c:v>8.8534107402031936E-2</c:v>
                </c:pt>
                <c:pt idx="11">
                  <c:v>5.9636363636363633E-2</c:v>
                </c:pt>
                <c:pt idx="12">
                  <c:v>7.6867295141406819E-2</c:v>
                </c:pt>
                <c:pt idx="13">
                  <c:v>7.8388278388278387E-2</c:v>
                </c:pt>
                <c:pt idx="14">
                  <c:v>0.1337719298245614</c:v>
                </c:pt>
                <c:pt idx="15">
                  <c:v>0.10603829160530191</c:v>
                </c:pt>
                <c:pt idx="16">
                  <c:v>6.7183462532299745E-2</c:v>
                </c:pt>
                <c:pt idx="17">
                  <c:v>8.8550983899821106E-2</c:v>
                </c:pt>
                <c:pt idx="18">
                  <c:v>3.3944954128440369E-2</c:v>
                </c:pt>
                <c:pt idx="19">
                  <c:v>4.6065259117082535E-2</c:v>
                </c:pt>
                <c:pt idx="20">
                  <c:v>7.6923076923076927E-2</c:v>
                </c:pt>
                <c:pt idx="21">
                  <c:v>9.0043923865300149E-2</c:v>
                </c:pt>
                <c:pt idx="22">
                  <c:v>8.7617668356263584E-2</c:v>
                </c:pt>
                <c:pt idx="23">
                  <c:v>7.9710144927536225E-2</c:v>
                </c:pt>
                <c:pt idx="24">
                  <c:v>0.11257309941520467</c:v>
                </c:pt>
                <c:pt idx="25">
                  <c:v>5.1470588235294115E-2</c:v>
                </c:pt>
                <c:pt idx="26">
                  <c:v>1.9882179675994108E-2</c:v>
                </c:pt>
                <c:pt idx="27">
                  <c:v>3.5311795642374154E-2</c:v>
                </c:pt>
                <c:pt idx="28">
                  <c:v>5.0074738415545592E-2</c:v>
                </c:pt>
                <c:pt idx="29">
                  <c:v>3.2679738562091505E-2</c:v>
                </c:pt>
                <c:pt idx="30">
                  <c:v>5.4466230936819175E-2</c:v>
                </c:pt>
                <c:pt idx="31">
                  <c:v>3.5844915874177027E-2</c:v>
                </c:pt>
                <c:pt idx="32">
                  <c:v>5.6534508076358299E-2</c:v>
                </c:pt>
                <c:pt idx="33">
                  <c:v>6.1448427212874905E-2</c:v>
                </c:pt>
                <c:pt idx="34">
                  <c:v>5.6686046511627904E-2</c:v>
                </c:pt>
                <c:pt idx="35">
                  <c:v>8.2489146164978294E-2</c:v>
                </c:pt>
                <c:pt idx="36">
                  <c:v>3.7472446730345332E-2</c:v>
                </c:pt>
                <c:pt idx="37">
                  <c:v>2.9629629629629631E-2</c:v>
                </c:pt>
                <c:pt idx="38">
                  <c:v>5.4977711738484397E-2</c:v>
                </c:pt>
                <c:pt idx="39">
                  <c:v>8.5106382978723402E-2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2-4F56-AB1D-1B4ECF1D224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Definitely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Sheet1!$B$2:$C$41</c:f>
              <c:multiLvlStrCache>
                <c:ptCount val="40"/>
                <c:lvl>
                  <c:pt idx="0">
                    <c:v>Staff are good at explaining things
</c:v>
                  </c:pt>
                  <c:pt idx="1">
                    <c:v>Staff are enthusiastic about what they are teaching
</c:v>
                  </c:pt>
                  <c:pt idx="2">
                    <c:v>The course is intellectually stimulating
</c:v>
                  </c:pt>
                  <c:pt idx="3">
                    <c:v>The course has enhanced my academic ability</c:v>
                  </c:pt>
                  <c:pt idx="4">
                    <c:v>The learning materials provided on my course are useful</c:v>
                  </c:pt>
                  <c:pt idx="5">
                    <c:v>There is sufficient contact time (face to face and/or virtual/online) between staff and students to support effective learning
</c:v>
                  </c:pt>
                  <c:pt idx="6">
                    <c:v>I am happy with the teaching support I received from staff on my course
</c:v>
                  </c:pt>
                  <c:pt idx="7">
                    <c:v>I am encouraged to ask questions or make contributions in taught sessions (face to face and/or online)</c:v>
                  </c:pt>
                  <c:pt idx="8">
                    <c:v>The course has created sufficient opportunities to discuss my work with other students (face to face and/or online)</c:v>
                  </c:pt>
                  <c:pt idx="9">
                    <c:v>My course has challenged me to produce my best work</c:v>
                  </c:pt>
                  <c:pt idx="10">
                    <c:v>The workload on my course has been manageable</c:v>
                  </c:pt>
                  <c:pt idx="11">
                    <c:v>I have appropriate opportunities to give feedback on my experience</c:v>
                  </c:pt>
                  <c:pt idx="12">
                    <c:v>The criteria used in marking have been made clear in advance
</c:v>
                  </c:pt>
                  <c:pt idx="13">
                    <c:v>Assessment arrangements and marking have been fair
</c:v>
                  </c:pt>
                  <c:pt idx="14">
                    <c:v>Feedback on my work has been prompt
</c:v>
                  </c:pt>
                  <c:pt idx="15">
                    <c:v>Feedback on my work (written or oral) has been useful</c:v>
                  </c:pt>
                  <c:pt idx="16">
                    <c:v>I understand the required standards for the dissertation / major project</c:v>
                  </c:pt>
                  <c:pt idx="17">
                    <c:v>I am happy with the support I received for planning my dissertation / major project (topic selection, project outline, literature search, etc)</c:v>
                  </c:pt>
                  <c:pt idx="18">
                    <c:v>My supervisor has the skills and subject knowledge to adequately support my dissertation
</c:v>
                  </c:pt>
                  <c:pt idx="19">
                    <c:v>My supervisor provides helpful feedback on my progress.
</c:v>
                  </c:pt>
                  <c:pt idx="20">
                    <c:v>The timetable fits well with my other commitments
</c:v>
                  </c:pt>
                  <c:pt idx="21">
                    <c:v>Any changes in the course or teaching have been communicated effectively
</c:v>
                  </c:pt>
                  <c:pt idx="22">
                    <c:v>The course is well organised and is running smoothly
</c:v>
                  </c:pt>
                  <c:pt idx="23">
                    <c:v>I was given appropriate guidance and support when I started my course</c:v>
                  </c:pt>
                  <c:pt idx="24">
                    <c:v>I am encouraged to be involved in decisions about how my course is run</c:v>
                  </c:pt>
                  <c:pt idx="25">
                    <c:v>The library resources and services are good enough for my needs (including physical and online)</c:v>
                  </c:pt>
                  <c:pt idx="26">
                    <c:v>I have been able to access general IT resources (including physical and online) when I needed to</c:v>
                  </c:pt>
                  <c:pt idx="27">
                    <c:v>I have been able to access subject specific resources (e.g. equipment, facilities, software) necessary for my studies</c:v>
                  </c:pt>
                  <c:pt idx="28">
                    <c:v>I am aware of how to access the support services at my institution (e.g. health, finance, careers, accommodation)</c:v>
                  </c:pt>
                  <c:pt idx="29">
                    <c:v>As a result of the course I am more confident about independent learning
</c:v>
                  </c:pt>
                  <c:pt idx="30">
                    <c:v>My confidence to be innovative or creative has developed during my course</c:v>
                  </c:pt>
                  <c:pt idx="31">
                    <c:v>My research skills have developed during my course</c:v>
                  </c:pt>
                  <c:pt idx="32">
                    <c:v>My ability to communicate information effectively to diverse audiences has developed during my course</c:v>
                  </c:pt>
                  <c:pt idx="33">
                    <c:v>I have been encouraged to think about what skills I need to develop for my career</c:v>
                  </c:pt>
                  <c:pt idx="34">
                    <c:v>As a result of the course I feel better prepared for my future career</c:v>
                  </c:pt>
                  <c:pt idx="35">
                    <c:v>Overall, I am satisfied with the quality of the course
</c:v>
                  </c:pt>
                  <c:pt idx="36">
                    <c:v>The information provided by QMUL to help me choose my programme was:
Easy to find</c:v>
                  </c:pt>
                  <c:pt idx="37">
                    <c:v>The information provided by QMUL to help me choose my programme was:
Useful</c:v>
                  </c:pt>
                  <c:pt idx="38">
                    <c:v>The information provided by QMUL to help me choose my programme was:
Accurate</c:v>
                  </c:pt>
                  <c:pt idx="39">
                    <c:v>To what extent do you agree or disagree that you have received appropriate support for your language needs</c:v>
                  </c:pt>
                </c:lvl>
                <c:lvl>
                  <c:pt idx="0">
                    <c:v>2.1</c:v>
                  </c:pt>
                  <c:pt idx="1">
                    <c:v>2.2</c:v>
                  </c:pt>
                  <c:pt idx="2">
                    <c:v>2.3</c:v>
                  </c:pt>
                  <c:pt idx="3">
                    <c:v>2.4</c:v>
                  </c:pt>
                  <c:pt idx="4">
                    <c:v>2.5</c:v>
                  </c:pt>
                  <c:pt idx="5">
                    <c:v>2.6</c:v>
                  </c:pt>
                  <c:pt idx="6">
                    <c:v>2.7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6.1</c:v>
                  </c:pt>
                  <c:pt idx="13">
                    <c:v>6.2</c:v>
                  </c:pt>
                  <c:pt idx="14">
                    <c:v>6.3</c:v>
                  </c:pt>
                  <c:pt idx="15">
                    <c:v>6.4</c:v>
                  </c:pt>
                  <c:pt idx="16">
                    <c:v>10.1</c:v>
                  </c:pt>
                  <c:pt idx="17">
                    <c:v>10.2</c:v>
                  </c:pt>
                  <c:pt idx="18">
                    <c:v>10.3</c:v>
                  </c:pt>
                  <c:pt idx="19">
                    <c:v>10.4</c:v>
                  </c:pt>
                  <c:pt idx="20">
                    <c:v>12.1</c:v>
                  </c:pt>
                  <c:pt idx="21">
                    <c:v>12.2</c:v>
                  </c:pt>
                  <c:pt idx="22">
                    <c:v>12.3</c:v>
                  </c:pt>
                  <c:pt idx="23">
                    <c:v>12.4</c:v>
                  </c:pt>
                  <c:pt idx="24">
                    <c:v>12.5</c:v>
                  </c:pt>
                  <c:pt idx="25">
                    <c:v>14.1</c:v>
                  </c:pt>
                  <c:pt idx="26">
                    <c:v>14.2</c:v>
                  </c:pt>
                  <c:pt idx="27">
                    <c:v>14.3</c:v>
                  </c:pt>
                  <c:pt idx="28">
                    <c:v>14.4</c:v>
                  </c:pt>
                  <c:pt idx="29">
                    <c:v>16.1</c:v>
                  </c:pt>
                  <c:pt idx="30">
                    <c:v>16.2</c:v>
                  </c:pt>
                  <c:pt idx="31">
                    <c:v>16.3</c:v>
                  </c:pt>
                  <c:pt idx="32">
                    <c:v>16.4</c:v>
                  </c:pt>
                  <c:pt idx="33">
                    <c:v>16.5</c:v>
                  </c:pt>
                  <c:pt idx="34">
                    <c:v>16.6</c:v>
                  </c:pt>
                  <c:pt idx="35">
                    <c:v>18.1</c:v>
                  </c:pt>
                  <c:pt idx="36">
                    <c:v>23.1</c:v>
                  </c:pt>
                  <c:pt idx="37">
                    <c:v>23.2</c:v>
                  </c:pt>
                  <c:pt idx="38">
                    <c:v>23.2</c:v>
                  </c:pt>
                  <c:pt idx="39">
                    <c:v>28</c:v>
                  </c:pt>
                </c:lvl>
              </c:multiLvlStrCache>
            </c:multiLvlStrRef>
          </c:cat>
          <c:val>
            <c:numRef>
              <c:f>Sheet1!$H$2:$H$41</c:f>
              <c:numCache>
                <c:formatCode>0%</c:formatCode>
                <c:ptCount val="40"/>
                <c:pt idx="0">
                  <c:v>2.6030368763557483E-2</c:v>
                </c:pt>
                <c:pt idx="1">
                  <c:v>2.1676300578034682E-2</c:v>
                </c:pt>
                <c:pt idx="2">
                  <c:v>2.3843930635838149E-2</c:v>
                </c:pt>
                <c:pt idx="3">
                  <c:v>2.4584237165582067E-2</c:v>
                </c:pt>
                <c:pt idx="4">
                  <c:v>2.6772793053545588E-2</c:v>
                </c:pt>
                <c:pt idx="5">
                  <c:v>8.3697234352256192E-2</c:v>
                </c:pt>
                <c:pt idx="6">
                  <c:v>7.2674418604651167E-2</c:v>
                </c:pt>
                <c:pt idx="7">
                  <c:v>1.8895348837209301E-2</c:v>
                </c:pt>
                <c:pt idx="8">
                  <c:v>4.142441860465116E-2</c:v>
                </c:pt>
                <c:pt idx="9">
                  <c:v>3.2561505065123009E-2</c:v>
                </c:pt>
                <c:pt idx="10">
                  <c:v>6.0232220609579099E-2</c:v>
                </c:pt>
                <c:pt idx="11">
                  <c:v>5.2363636363636362E-2</c:v>
                </c:pt>
                <c:pt idx="12">
                  <c:v>6.5264684554024649E-2</c:v>
                </c:pt>
                <c:pt idx="13">
                  <c:v>5.2747252747252747E-2</c:v>
                </c:pt>
                <c:pt idx="14">
                  <c:v>0.125</c:v>
                </c:pt>
                <c:pt idx="15">
                  <c:v>8.9101620029455084E-2</c:v>
                </c:pt>
                <c:pt idx="16">
                  <c:v>3.5314384151593457E-2</c:v>
                </c:pt>
                <c:pt idx="17">
                  <c:v>7.2450805008944547E-2</c:v>
                </c:pt>
                <c:pt idx="18">
                  <c:v>2.1100917431192662E-2</c:v>
                </c:pt>
                <c:pt idx="19">
                  <c:v>4.2226487523992322E-2</c:v>
                </c:pt>
                <c:pt idx="20">
                  <c:v>4.716981132075472E-2</c:v>
                </c:pt>
                <c:pt idx="21">
                  <c:v>5.4904831625183018E-2</c:v>
                </c:pt>
                <c:pt idx="22">
                  <c:v>6.1549601737871107E-2</c:v>
                </c:pt>
                <c:pt idx="23">
                  <c:v>6.0869565217391307E-2</c:v>
                </c:pt>
                <c:pt idx="24">
                  <c:v>6.8713450292397657E-2</c:v>
                </c:pt>
                <c:pt idx="25">
                  <c:v>3.2352941176470591E-2</c:v>
                </c:pt>
                <c:pt idx="26">
                  <c:v>2.1354933726067747E-2</c:v>
                </c:pt>
                <c:pt idx="27">
                  <c:v>2.02854996243426E-2</c:v>
                </c:pt>
                <c:pt idx="28">
                  <c:v>3.8863976083707022E-2</c:v>
                </c:pt>
                <c:pt idx="29">
                  <c:v>2.3965141612200435E-2</c:v>
                </c:pt>
                <c:pt idx="30">
                  <c:v>4.4299201161946258E-2</c:v>
                </c:pt>
                <c:pt idx="31">
                  <c:v>3.2918800292611558E-2</c:v>
                </c:pt>
                <c:pt idx="32">
                  <c:v>3.6710719530102791E-2</c:v>
                </c:pt>
                <c:pt idx="33">
                  <c:v>5.0475493782004388E-2</c:v>
                </c:pt>
                <c:pt idx="34">
                  <c:v>4.8691860465116282E-2</c:v>
                </c:pt>
                <c:pt idx="35">
                  <c:v>4.7756874095513747E-2</c:v>
                </c:pt>
                <c:pt idx="36">
                  <c:v>1.6164584864070537E-2</c:v>
                </c:pt>
                <c:pt idx="37">
                  <c:v>1.4074074074074074E-2</c:v>
                </c:pt>
                <c:pt idx="38">
                  <c:v>2.7488855869242199E-2</c:v>
                </c:pt>
                <c:pt idx="39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52-4F56-AB1D-1B4ECF1D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512336"/>
        <c:axId val="500511352"/>
      </c:barChart>
      <c:catAx>
        <c:axId val="50051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1352"/>
        <c:crosses val="autoZero"/>
        <c:auto val="0"/>
        <c:lblAlgn val="ctr"/>
        <c:lblOffset val="100"/>
        <c:noMultiLvlLbl val="0"/>
      </c:catAx>
      <c:valAx>
        <c:axId val="500511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QMUL Results by Question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Definitely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Sheet1!$D$2:$D$41</c:f>
              <c:numCache>
                <c:formatCode>0%</c:formatCode>
                <c:ptCount val="40"/>
                <c:pt idx="0">
                  <c:v>0.29067245119305857</c:v>
                </c:pt>
                <c:pt idx="1">
                  <c:v>0.40895953757225434</c:v>
                </c:pt>
                <c:pt idx="2">
                  <c:v>0.38728323699421963</c:v>
                </c:pt>
                <c:pt idx="3">
                  <c:v>0.42010122921185827</c:v>
                </c:pt>
                <c:pt idx="4">
                  <c:v>0.32561505065123009</c:v>
                </c:pt>
                <c:pt idx="5">
                  <c:v>0.26419213973799127</c:v>
                </c:pt>
                <c:pt idx="6">
                  <c:v>0.29287790697674421</c:v>
                </c:pt>
                <c:pt idx="7">
                  <c:v>0.40116279069767441</c:v>
                </c:pt>
                <c:pt idx="8">
                  <c:v>0.29578488372093026</c:v>
                </c:pt>
                <c:pt idx="9">
                  <c:v>0.37192474674384951</c:v>
                </c:pt>
                <c:pt idx="10">
                  <c:v>0.2467343976777939</c:v>
                </c:pt>
                <c:pt idx="11">
                  <c:v>0.32363636363636361</c:v>
                </c:pt>
                <c:pt idx="12">
                  <c:v>0.30094271211022477</c:v>
                </c:pt>
                <c:pt idx="13">
                  <c:v>0.27179487179487177</c:v>
                </c:pt>
                <c:pt idx="14">
                  <c:v>0.22587719298245615</c:v>
                </c:pt>
                <c:pt idx="15">
                  <c:v>0.26141384388807071</c:v>
                </c:pt>
                <c:pt idx="16">
                  <c:v>0.29371231696813094</c:v>
                </c:pt>
                <c:pt idx="17">
                  <c:v>0.29785330948121647</c:v>
                </c:pt>
                <c:pt idx="18">
                  <c:v>0.4944954128440367</c:v>
                </c:pt>
                <c:pt idx="19">
                  <c:v>0.42610364683301344</c:v>
                </c:pt>
                <c:pt idx="20">
                  <c:v>0.2960812772133527</c:v>
                </c:pt>
                <c:pt idx="21">
                  <c:v>0.32869692532942901</c:v>
                </c:pt>
                <c:pt idx="22">
                  <c:v>0.29761042722664738</c:v>
                </c:pt>
                <c:pt idx="23">
                  <c:v>0.30724637681159422</c:v>
                </c:pt>
                <c:pt idx="24">
                  <c:v>0.26315789473684209</c:v>
                </c:pt>
                <c:pt idx="25">
                  <c:v>0.36838235294117649</c:v>
                </c:pt>
                <c:pt idx="26">
                  <c:v>0.4108983799705449</c:v>
                </c:pt>
                <c:pt idx="27">
                  <c:v>0.39143501126972202</c:v>
                </c:pt>
                <c:pt idx="28">
                  <c:v>0.33781763826606875</c:v>
                </c:pt>
                <c:pt idx="29">
                  <c:v>0.36528685548293394</c:v>
                </c:pt>
                <c:pt idx="30">
                  <c:v>0.29774872912127814</c:v>
                </c:pt>
                <c:pt idx="31">
                  <c:v>0.36430138990490124</c:v>
                </c:pt>
                <c:pt idx="32">
                  <c:v>0.2988252569750367</c:v>
                </c:pt>
                <c:pt idx="33">
                  <c:v>0.33211411850768108</c:v>
                </c:pt>
                <c:pt idx="34">
                  <c:v>0.33502906976744184</c:v>
                </c:pt>
                <c:pt idx="35">
                  <c:v>0.29015918958031839</c:v>
                </c:pt>
                <c:pt idx="36">
                  <c:v>0.33651726671565024</c:v>
                </c:pt>
                <c:pt idx="37">
                  <c:v>0.33703703703703702</c:v>
                </c:pt>
                <c:pt idx="38">
                  <c:v>0.31797919762258542</c:v>
                </c:pt>
                <c:pt idx="39">
                  <c:v>0.1276595744680851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907-BD37-46C9584455B1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Mostly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Sheet1!$E$2:$E$41</c:f>
              <c:numCache>
                <c:formatCode>0%</c:formatCode>
                <c:ptCount val="40"/>
                <c:pt idx="0">
                  <c:v>0.54374548083875629</c:v>
                </c:pt>
                <c:pt idx="1">
                  <c:v>0.42485549132947975</c:v>
                </c:pt>
                <c:pt idx="2">
                  <c:v>0.43858381502890176</c:v>
                </c:pt>
                <c:pt idx="3">
                  <c:v>0.39696312364425163</c:v>
                </c:pt>
                <c:pt idx="4">
                  <c:v>0.4479015918958032</c:v>
                </c:pt>
                <c:pt idx="5">
                  <c:v>0.37263464337700147</c:v>
                </c:pt>
                <c:pt idx="6">
                  <c:v>0.38226744186046513</c:v>
                </c:pt>
                <c:pt idx="7">
                  <c:v>0.41133720930232559</c:v>
                </c:pt>
                <c:pt idx="8">
                  <c:v>0.36845930232558138</c:v>
                </c:pt>
                <c:pt idx="9">
                  <c:v>0.38494934876989872</c:v>
                </c:pt>
                <c:pt idx="10">
                  <c:v>0.43686502177068215</c:v>
                </c:pt>
                <c:pt idx="11">
                  <c:v>0.37818181818181817</c:v>
                </c:pt>
                <c:pt idx="12">
                  <c:v>0.41116751269035534</c:v>
                </c:pt>
                <c:pt idx="13">
                  <c:v>0.40732600732600732</c:v>
                </c:pt>
                <c:pt idx="14">
                  <c:v>0.33040935672514621</c:v>
                </c:pt>
                <c:pt idx="15">
                  <c:v>0.36156111929307805</c:v>
                </c:pt>
                <c:pt idx="16">
                  <c:v>0.46511627906976744</c:v>
                </c:pt>
                <c:pt idx="17">
                  <c:v>0.37567084078711988</c:v>
                </c:pt>
                <c:pt idx="18">
                  <c:v>0.33486238532110091</c:v>
                </c:pt>
                <c:pt idx="19">
                  <c:v>0.32149712092130517</c:v>
                </c:pt>
                <c:pt idx="20">
                  <c:v>0.43904208998548622</c:v>
                </c:pt>
                <c:pt idx="21">
                  <c:v>0.38653001464128844</c:v>
                </c:pt>
                <c:pt idx="22">
                  <c:v>0.40043446777697322</c:v>
                </c:pt>
                <c:pt idx="23">
                  <c:v>0.39565217391304347</c:v>
                </c:pt>
                <c:pt idx="24">
                  <c:v>0.33260233918128657</c:v>
                </c:pt>
                <c:pt idx="25">
                  <c:v>0.42867647058823527</c:v>
                </c:pt>
                <c:pt idx="26">
                  <c:v>0.44624447717231225</c:v>
                </c:pt>
                <c:pt idx="27">
                  <c:v>0.42374154770848987</c:v>
                </c:pt>
                <c:pt idx="28">
                  <c:v>0.40732436472346784</c:v>
                </c:pt>
                <c:pt idx="29">
                  <c:v>0.4357298474945534</c:v>
                </c:pt>
                <c:pt idx="30">
                  <c:v>0.40159767610748004</c:v>
                </c:pt>
                <c:pt idx="31">
                  <c:v>0.40892465252377469</c:v>
                </c:pt>
                <c:pt idx="32">
                  <c:v>0.3891336270190896</c:v>
                </c:pt>
                <c:pt idx="33">
                  <c:v>0.3723482077542063</c:v>
                </c:pt>
                <c:pt idx="34">
                  <c:v>0.38008720930232559</c:v>
                </c:pt>
                <c:pt idx="35">
                  <c:v>0.45586107091172212</c:v>
                </c:pt>
                <c:pt idx="36">
                  <c:v>0.51212343864805288</c:v>
                </c:pt>
                <c:pt idx="37">
                  <c:v>0.50148148148148153</c:v>
                </c:pt>
                <c:pt idx="38">
                  <c:v>0.4309063893016345</c:v>
                </c:pt>
                <c:pt idx="39">
                  <c:v>0.50354609929078009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8-4907-BD37-46C9584455B1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Sheet1!$F$2:$F$41</c:f>
              <c:numCache>
                <c:formatCode>0%</c:formatCode>
                <c:ptCount val="40"/>
                <c:pt idx="0">
                  <c:v>9.8336948662328269E-2</c:v>
                </c:pt>
                <c:pt idx="1">
                  <c:v>0.10621387283236994</c:v>
                </c:pt>
                <c:pt idx="2">
                  <c:v>0.11054913294797687</c:v>
                </c:pt>
                <c:pt idx="3">
                  <c:v>0.11713665943600868</c:v>
                </c:pt>
                <c:pt idx="4">
                  <c:v>0.14688856729377714</c:v>
                </c:pt>
                <c:pt idx="5">
                  <c:v>0.16957787481804948</c:v>
                </c:pt>
                <c:pt idx="6">
                  <c:v>0.16569767441860464</c:v>
                </c:pt>
                <c:pt idx="7">
                  <c:v>0.12427325581395349</c:v>
                </c:pt>
                <c:pt idx="8">
                  <c:v>0.1933139534883721</c:v>
                </c:pt>
                <c:pt idx="9">
                  <c:v>0.1512301013024602</c:v>
                </c:pt>
                <c:pt idx="10">
                  <c:v>0.1676342525399129</c:v>
                </c:pt>
                <c:pt idx="11">
                  <c:v>0.18618181818181817</c:v>
                </c:pt>
                <c:pt idx="12">
                  <c:v>0.1457577955039884</c:v>
                </c:pt>
                <c:pt idx="13">
                  <c:v>0.18974358974358974</c:v>
                </c:pt>
                <c:pt idx="14">
                  <c:v>0.18494152046783627</c:v>
                </c:pt>
                <c:pt idx="15">
                  <c:v>0.18188512518409425</c:v>
                </c:pt>
                <c:pt idx="16">
                  <c:v>0.13867355727820843</c:v>
                </c:pt>
                <c:pt idx="17">
                  <c:v>0.16547406082289803</c:v>
                </c:pt>
                <c:pt idx="18">
                  <c:v>0.11559633027522936</c:v>
                </c:pt>
                <c:pt idx="19">
                  <c:v>0.16410748560460653</c:v>
                </c:pt>
                <c:pt idx="20">
                  <c:v>0.14078374455732948</c:v>
                </c:pt>
                <c:pt idx="21">
                  <c:v>0.1398243045387994</c:v>
                </c:pt>
                <c:pt idx="22">
                  <c:v>0.15278783490224476</c:v>
                </c:pt>
                <c:pt idx="23">
                  <c:v>0.15652173913043479</c:v>
                </c:pt>
                <c:pt idx="24">
                  <c:v>0.22295321637426901</c:v>
                </c:pt>
                <c:pt idx="25">
                  <c:v>0.11911764705882352</c:v>
                </c:pt>
                <c:pt idx="26">
                  <c:v>0.101620029455081</c:v>
                </c:pt>
                <c:pt idx="27">
                  <c:v>0.12922614575507138</c:v>
                </c:pt>
                <c:pt idx="28">
                  <c:v>0.16591928251121077</c:v>
                </c:pt>
                <c:pt idx="29">
                  <c:v>0.14233841684822077</c:v>
                </c:pt>
                <c:pt idx="30">
                  <c:v>0.20188816267247639</c:v>
                </c:pt>
                <c:pt idx="31">
                  <c:v>0.15801024140453548</c:v>
                </c:pt>
                <c:pt idx="32">
                  <c:v>0.21879588839941264</c:v>
                </c:pt>
                <c:pt idx="33">
                  <c:v>0.18361375274323335</c:v>
                </c:pt>
                <c:pt idx="34">
                  <c:v>0.17950581395348839</c:v>
                </c:pt>
                <c:pt idx="35">
                  <c:v>0.12373371924746744</c:v>
                </c:pt>
                <c:pt idx="36">
                  <c:v>9.7722263041880975E-2</c:v>
                </c:pt>
                <c:pt idx="37">
                  <c:v>0.11777777777777777</c:v>
                </c:pt>
                <c:pt idx="38">
                  <c:v>0.1686478454680535</c:v>
                </c:pt>
                <c:pt idx="39">
                  <c:v>0.24113475177304963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8-4907-BD37-46C9584455B1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Mostly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Sheet1!$G$2:$G$41</c:f>
              <c:numCache>
                <c:formatCode>0%</c:formatCode>
                <c:ptCount val="40"/>
                <c:pt idx="0">
                  <c:v>4.1214750542299353E-2</c:v>
                </c:pt>
                <c:pt idx="1">
                  <c:v>3.8294797687861273E-2</c:v>
                </c:pt>
                <c:pt idx="2">
                  <c:v>3.9739884393063585E-2</c:v>
                </c:pt>
                <c:pt idx="3">
                  <c:v>4.1214750542299353E-2</c:v>
                </c:pt>
                <c:pt idx="4">
                  <c:v>5.2821997105643996E-2</c:v>
                </c:pt>
                <c:pt idx="5">
                  <c:v>0.1098981077147016</c:v>
                </c:pt>
                <c:pt idx="6">
                  <c:v>8.6482558139534885E-2</c:v>
                </c:pt>
                <c:pt idx="7">
                  <c:v>4.4331395348837212E-2</c:v>
                </c:pt>
                <c:pt idx="8">
                  <c:v>0.10101744186046512</c:v>
                </c:pt>
                <c:pt idx="9">
                  <c:v>5.9334298118668596E-2</c:v>
                </c:pt>
                <c:pt idx="10">
                  <c:v>8.8534107402031936E-2</c:v>
                </c:pt>
                <c:pt idx="11">
                  <c:v>5.9636363636363633E-2</c:v>
                </c:pt>
                <c:pt idx="12">
                  <c:v>7.6867295141406819E-2</c:v>
                </c:pt>
                <c:pt idx="13">
                  <c:v>7.8388278388278387E-2</c:v>
                </c:pt>
                <c:pt idx="14">
                  <c:v>0.1337719298245614</c:v>
                </c:pt>
                <c:pt idx="15">
                  <c:v>0.10603829160530191</c:v>
                </c:pt>
                <c:pt idx="16">
                  <c:v>6.7183462532299745E-2</c:v>
                </c:pt>
                <c:pt idx="17">
                  <c:v>8.8550983899821106E-2</c:v>
                </c:pt>
                <c:pt idx="18">
                  <c:v>3.3944954128440369E-2</c:v>
                </c:pt>
                <c:pt idx="19">
                  <c:v>4.6065259117082535E-2</c:v>
                </c:pt>
                <c:pt idx="20">
                  <c:v>7.6923076923076927E-2</c:v>
                </c:pt>
                <c:pt idx="21">
                  <c:v>9.0043923865300149E-2</c:v>
                </c:pt>
                <c:pt idx="22">
                  <c:v>8.7617668356263584E-2</c:v>
                </c:pt>
                <c:pt idx="23">
                  <c:v>7.9710144927536225E-2</c:v>
                </c:pt>
                <c:pt idx="24">
                  <c:v>0.11257309941520467</c:v>
                </c:pt>
                <c:pt idx="25">
                  <c:v>5.1470588235294115E-2</c:v>
                </c:pt>
                <c:pt idx="26">
                  <c:v>1.9882179675994108E-2</c:v>
                </c:pt>
                <c:pt idx="27">
                  <c:v>3.5311795642374154E-2</c:v>
                </c:pt>
                <c:pt idx="28">
                  <c:v>5.0074738415545592E-2</c:v>
                </c:pt>
                <c:pt idx="29">
                  <c:v>3.2679738562091505E-2</c:v>
                </c:pt>
                <c:pt idx="30">
                  <c:v>5.4466230936819175E-2</c:v>
                </c:pt>
                <c:pt idx="31">
                  <c:v>3.5844915874177027E-2</c:v>
                </c:pt>
                <c:pt idx="32">
                  <c:v>5.6534508076358299E-2</c:v>
                </c:pt>
                <c:pt idx="33">
                  <c:v>6.1448427212874905E-2</c:v>
                </c:pt>
                <c:pt idx="34">
                  <c:v>5.6686046511627904E-2</c:v>
                </c:pt>
                <c:pt idx="35">
                  <c:v>8.2489146164978294E-2</c:v>
                </c:pt>
                <c:pt idx="36">
                  <c:v>3.7472446730345332E-2</c:v>
                </c:pt>
                <c:pt idx="37">
                  <c:v>2.9629629629629631E-2</c:v>
                </c:pt>
                <c:pt idx="38">
                  <c:v>5.4977711738484397E-2</c:v>
                </c:pt>
                <c:pt idx="39">
                  <c:v>8.5106382978723402E-2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8-4907-BD37-46C9584455B1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Definitely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Sheet1!$H$2:$H$41</c:f>
              <c:numCache>
                <c:formatCode>0%</c:formatCode>
                <c:ptCount val="40"/>
                <c:pt idx="0">
                  <c:v>2.6030368763557483E-2</c:v>
                </c:pt>
                <c:pt idx="1">
                  <c:v>2.1676300578034682E-2</c:v>
                </c:pt>
                <c:pt idx="2">
                  <c:v>2.3843930635838149E-2</c:v>
                </c:pt>
                <c:pt idx="3">
                  <c:v>2.4584237165582067E-2</c:v>
                </c:pt>
                <c:pt idx="4">
                  <c:v>2.6772793053545588E-2</c:v>
                </c:pt>
                <c:pt idx="5">
                  <c:v>8.3697234352256192E-2</c:v>
                </c:pt>
                <c:pt idx="6">
                  <c:v>7.2674418604651167E-2</c:v>
                </c:pt>
                <c:pt idx="7">
                  <c:v>1.8895348837209301E-2</c:v>
                </c:pt>
                <c:pt idx="8">
                  <c:v>4.142441860465116E-2</c:v>
                </c:pt>
                <c:pt idx="9">
                  <c:v>3.2561505065123009E-2</c:v>
                </c:pt>
                <c:pt idx="10">
                  <c:v>6.0232220609579099E-2</c:v>
                </c:pt>
                <c:pt idx="11">
                  <c:v>5.2363636363636362E-2</c:v>
                </c:pt>
                <c:pt idx="12">
                  <c:v>6.5264684554024649E-2</c:v>
                </c:pt>
                <c:pt idx="13">
                  <c:v>5.2747252747252747E-2</c:v>
                </c:pt>
                <c:pt idx="14">
                  <c:v>0.125</c:v>
                </c:pt>
                <c:pt idx="15">
                  <c:v>8.9101620029455084E-2</c:v>
                </c:pt>
                <c:pt idx="16">
                  <c:v>3.5314384151593457E-2</c:v>
                </c:pt>
                <c:pt idx="17">
                  <c:v>7.2450805008944547E-2</c:v>
                </c:pt>
                <c:pt idx="18">
                  <c:v>2.1100917431192662E-2</c:v>
                </c:pt>
                <c:pt idx="19">
                  <c:v>4.2226487523992322E-2</c:v>
                </c:pt>
                <c:pt idx="20">
                  <c:v>4.716981132075472E-2</c:v>
                </c:pt>
                <c:pt idx="21">
                  <c:v>5.4904831625183018E-2</c:v>
                </c:pt>
                <c:pt idx="22">
                  <c:v>6.1549601737871107E-2</c:v>
                </c:pt>
                <c:pt idx="23">
                  <c:v>6.0869565217391307E-2</c:v>
                </c:pt>
                <c:pt idx="24">
                  <c:v>6.8713450292397657E-2</c:v>
                </c:pt>
                <c:pt idx="25">
                  <c:v>3.2352941176470591E-2</c:v>
                </c:pt>
                <c:pt idx="26">
                  <c:v>2.1354933726067747E-2</c:v>
                </c:pt>
                <c:pt idx="27">
                  <c:v>2.02854996243426E-2</c:v>
                </c:pt>
                <c:pt idx="28">
                  <c:v>3.8863976083707022E-2</c:v>
                </c:pt>
                <c:pt idx="29">
                  <c:v>2.3965141612200435E-2</c:v>
                </c:pt>
                <c:pt idx="30">
                  <c:v>4.4299201161946258E-2</c:v>
                </c:pt>
                <c:pt idx="31">
                  <c:v>3.2918800292611558E-2</c:v>
                </c:pt>
                <c:pt idx="32">
                  <c:v>3.6710719530102791E-2</c:v>
                </c:pt>
                <c:pt idx="33">
                  <c:v>5.0475493782004388E-2</c:v>
                </c:pt>
                <c:pt idx="34">
                  <c:v>4.8691860465116282E-2</c:v>
                </c:pt>
                <c:pt idx="35">
                  <c:v>4.7756874095513747E-2</c:v>
                </c:pt>
                <c:pt idx="36">
                  <c:v>1.6164584864070537E-2</c:v>
                </c:pt>
                <c:pt idx="37">
                  <c:v>1.4074074074074074E-2</c:v>
                </c:pt>
                <c:pt idx="38">
                  <c:v>2.7488855869242199E-2</c:v>
                </c:pt>
                <c:pt idx="39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B8-4907-BD37-46C95844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512336"/>
        <c:axId val="500511352"/>
      </c:barChart>
      <c:catAx>
        <c:axId val="50051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1352"/>
        <c:crosses val="autoZero"/>
        <c:auto val="1"/>
        <c:lblAlgn val="ctr"/>
        <c:lblOffset val="100"/>
        <c:noMultiLvlLbl val="0"/>
      </c:catAx>
      <c:valAx>
        <c:axId val="500511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19050</xdr:colOff>
      <xdr:row>78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0</xdr:row>
      <xdr:rowOff>57151</xdr:rowOff>
    </xdr:from>
    <xdr:to>
      <xdr:col>23</xdr:col>
      <xdr:colOff>333374</xdr:colOff>
      <xdr:row>31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9"/>
  <sheetViews>
    <sheetView tabSelected="1" workbookViewId="0">
      <pane xSplit="6" ySplit="7" topLeftCell="G60" activePane="bottomRight" state="frozen"/>
      <selection pane="topRight" activeCell="F1" sqref="F1"/>
      <selection pane="bottomLeft" activeCell="A8" sqref="A8"/>
      <selection pane="bottomRight" activeCell="F72" sqref="F72"/>
    </sheetView>
  </sheetViews>
  <sheetFormatPr defaultColWidth="14.85546875" defaultRowHeight="15" x14ac:dyDescent="0.25"/>
  <cols>
    <col min="1" max="1" width="6.140625" style="20" customWidth="1"/>
    <col min="2" max="2" width="14.42578125" style="28" customWidth="1"/>
    <col min="3" max="3" width="12" style="21" customWidth="1"/>
    <col min="4" max="5" width="13.7109375" style="21" customWidth="1"/>
    <col min="6" max="6" width="12.85546875" style="168" customWidth="1"/>
    <col min="7" max="7" width="18.140625" style="29" customWidth="1"/>
    <col min="8" max="8" width="17.28515625" style="29" customWidth="1"/>
    <col min="9" max="9" width="18.140625" style="29" customWidth="1"/>
    <col min="10" max="10" width="14.85546875" style="29"/>
    <col min="11" max="11" width="20" style="29" customWidth="1"/>
    <col min="12" max="13" width="18.140625" style="29" customWidth="1"/>
    <col min="14" max="18" width="14.85546875" style="20"/>
    <col min="19" max="22" width="18.140625" style="29" customWidth="1"/>
    <col min="23" max="23" width="17.42578125" style="29" customWidth="1"/>
    <col min="24" max="24" width="17.28515625" style="20" customWidth="1"/>
    <col min="25" max="29" width="17.42578125" style="29" customWidth="1"/>
    <col min="30" max="31" width="14.85546875" style="20"/>
    <col min="32" max="32" width="16.42578125" style="29" customWidth="1"/>
    <col min="33" max="33" width="18.140625" style="29" customWidth="1"/>
    <col min="34" max="34" width="20.7109375" style="29" customWidth="1"/>
    <col min="35" max="35" width="16.140625" style="20" customWidth="1"/>
    <col min="36" max="36" width="16.85546875" style="29" customWidth="1"/>
    <col min="37" max="37" width="14.85546875" style="20"/>
    <col min="38" max="38" width="17.42578125" style="29" customWidth="1"/>
    <col min="39" max="41" width="14.85546875" style="20"/>
    <col min="42" max="42" width="14.85546875" style="29"/>
    <col min="43" max="46" width="15.85546875" style="20" customWidth="1"/>
    <col min="47" max="16384" width="14.85546875" style="20"/>
  </cols>
  <sheetData>
    <row r="1" spans="1:46" s="27" customFormat="1" x14ac:dyDescent="0.25">
      <c r="A1" s="28" t="s">
        <v>133</v>
      </c>
      <c r="C1" s="36"/>
      <c r="D1" s="36"/>
      <c r="E1" s="36"/>
      <c r="F1" s="166"/>
      <c r="G1" s="30"/>
      <c r="H1" s="30"/>
      <c r="I1" s="30"/>
      <c r="J1" s="30"/>
      <c r="K1" s="30"/>
      <c r="L1" s="30"/>
      <c r="M1" s="30"/>
      <c r="S1" s="30"/>
      <c r="T1" s="30"/>
      <c r="U1" s="30"/>
      <c r="V1" s="30"/>
      <c r="W1" s="30"/>
      <c r="Y1" s="30"/>
      <c r="Z1" s="30"/>
      <c r="AA1" s="30"/>
      <c r="AB1" s="30"/>
      <c r="AC1" s="30"/>
      <c r="AF1" s="30"/>
      <c r="AG1" s="30"/>
      <c r="AH1" s="30"/>
      <c r="AJ1" s="30"/>
      <c r="AL1" s="30"/>
      <c r="AP1" s="30"/>
    </row>
    <row r="2" spans="1:46" s="27" customFormat="1" x14ac:dyDescent="0.25">
      <c r="A2" s="28"/>
      <c r="C2" s="36"/>
      <c r="D2" s="36"/>
      <c r="E2" s="36"/>
      <c r="F2" s="166"/>
      <c r="G2" s="30"/>
      <c r="H2" s="30"/>
      <c r="I2" s="30"/>
      <c r="J2" s="30"/>
      <c r="K2" s="30"/>
      <c r="L2" s="30"/>
      <c r="M2" s="30"/>
      <c r="S2" s="30"/>
      <c r="T2" s="30"/>
      <c r="U2" s="30"/>
      <c r="V2" s="30"/>
      <c r="W2" s="30"/>
      <c r="Y2" s="30"/>
      <c r="Z2" s="30"/>
      <c r="AA2" s="30"/>
      <c r="AB2" s="30"/>
      <c r="AC2" s="30"/>
      <c r="AF2" s="30"/>
      <c r="AG2" s="30"/>
      <c r="AH2" s="30"/>
      <c r="AJ2" s="30"/>
      <c r="AL2" s="30"/>
      <c r="AP2" s="30"/>
    </row>
    <row r="3" spans="1:46" s="27" customFormat="1" ht="26.1" customHeight="1" x14ac:dyDescent="0.25">
      <c r="C3" s="36"/>
      <c r="D3" s="36"/>
      <c r="E3" s="36"/>
      <c r="F3" s="166"/>
      <c r="G3" s="387" t="s">
        <v>58</v>
      </c>
      <c r="H3" s="388"/>
      <c r="I3" s="388"/>
      <c r="J3" s="388"/>
      <c r="K3" s="388"/>
      <c r="L3" s="388"/>
      <c r="M3" s="389"/>
      <c r="N3" s="380" t="s">
        <v>59</v>
      </c>
      <c r="O3" s="381"/>
      <c r="P3" s="381"/>
      <c r="Q3" s="381"/>
      <c r="R3" s="382"/>
      <c r="S3" s="387" t="s">
        <v>60</v>
      </c>
      <c r="T3" s="388"/>
      <c r="U3" s="388"/>
      <c r="V3" s="389"/>
      <c r="W3" s="390" t="s">
        <v>61</v>
      </c>
      <c r="X3" s="391"/>
      <c r="Y3" s="391"/>
      <c r="Z3" s="392"/>
      <c r="AA3" s="387" t="s">
        <v>62</v>
      </c>
      <c r="AB3" s="388"/>
      <c r="AC3" s="388"/>
      <c r="AD3" s="388"/>
      <c r="AE3" s="389"/>
      <c r="AF3" s="387" t="s">
        <v>63</v>
      </c>
      <c r="AG3" s="388"/>
      <c r="AH3" s="388"/>
      <c r="AI3" s="389"/>
      <c r="AJ3" s="387" t="s">
        <v>64</v>
      </c>
      <c r="AK3" s="388"/>
      <c r="AL3" s="388"/>
      <c r="AM3" s="388"/>
      <c r="AN3" s="388"/>
      <c r="AO3" s="389"/>
      <c r="AP3" s="70" t="s">
        <v>65</v>
      </c>
      <c r="AQ3" s="380" t="s">
        <v>144</v>
      </c>
      <c r="AR3" s="381"/>
      <c r="AS3" s="381"/>
      <c r="AT3" s="382"/>
    </row>
    <row r="4" spans="1:46" s="25" customFormat="1" ht="15.75" x14ac:dyDescent="0.25">
      <c r="C4" s="39"/>
      <c r="D4" s="39"/>
      <c r="E4" s="39"/>
      <c r="F4" s="167"/>
      <c r="G4" s="66">
        <v>2.1</v>
      </c>
      <c r="H4" s="66">
        <v>2.2000000000000002</v>
      </c>
      <c r="I4" s="66">
        <v>2.2999999999999998</v>
      </c>
      <c r="J4" s="66">
        <v>2.4</v>
      </c>
      <c r="K4" s="66">
        <v>2.5</v>
      </c>
      <c r="L4" s="66">
        <v>2.6</v>
      </c>
      <c r="M4" s="66">
        <v>2.7</v>
      </c>
      <c r="N4" s="66">
        <v>4.0999999999999996</v>
      </c>
      <c r="O4" s="66">
        <v>4.2</v>
      </c>
      <c r="P4" s="66">
        <v>4.3</v>
      </c>
      <c r="Q4" s="66">
        <v>4.4000000000000004</v>
      </c>
      <c r="R4" s="66">
        <v>4.5</v>
      </c>
      <c r="S4" s="66">
        <v>6.1</v>
      </c>
      <c r="T4" s="66">
        <v>6.2</v>
      </c>
      <c r="U4" s="66">
        <v>6.3</v>
      </c>
      <c r="V4" s="66">
        <v>6.4</v>
      </c>
      <c r="W4" s="66">
        <v>10.1</v>
      </c>
      <c r="X4" s="66">
        <v>10.199999999999999</v>
      </c>
      <c r="Y4" s="66">
        <v>10.3</v>
      </c>
      <c r="Z4" s="66">
        <v>10.4</v>
      </c>
      <c r="AA4" s="66">
        <v>12.1</v>
      </c>
      <c r="AB4" s="66">
        <v>12.2</v>
      </c>
      <c r="AC4" s="66">
        <v>12.3</v>
      </c>
      <c r="AD4" s="66">
        <v>12.4</v>
      </c>
      <c r="AE4" s="66">
        <v>12.5</v>
      </c>
      <c r="AF4" s="66">
        <v>14.1</v>
      </c>
      <c r="AG4" s="66">
        <v>14.2</v>
      </c>
      <c r="AH4" s="66">
        <v>14.3</v>
      </c>
      <c r="AI4" s="66">
        <v>14.4</v>
      </c>
      <c r="AJ4" s="66">
        <v>16.100000000000001</v>
      </c>
      <c r="AK4" s="66">
        <v>16.2</v>
      </c>
      <c r="AL4" s="66">
        <v>16.3</v>
      </c>
      <c r="AM4" s="66">
        <v>16.399999999999999</v>
      </c>
      <c r="AN4" s="66">
        <v>16.5</v>
      </c>
      <c r="AO4" s="66">
        <v>16.600000000000001</v>
      </c>
      <c r="AP4" s="66">
        <v>18.100000000000001</v>
      </c>
      <c r="AQ4" s="350">
        <v>23.1</v>
      </c>
      <c r="AR4" s="350">
        <v>23.2</v>
      </c>
      <c r="AS4" s="350">
        <v>23.2</v>
      </c>
      <c r="AT4" s="350">
        <v>28</v>
      </c>
    </row>
    <row r="5" spans="1:46" s="342" customFormat="1" ht="108" customHeight="1" x14ac:dyDescent="0.2">
      <c r="B5" s="343"/>
      <c r="C5" s="343"/>
      <c r="D5" s="344" t="s">
        <v>55</v>
      </c>
      <c r="E5" s="324" t="s">
        <v>129</v>
      </c>
      <c r="F5" s="345" t="s">
        <v>56</v>
      </c>
      <c r="G5" s="346" t="s">
        <v>31</v>
      </c>
      <c r="H5" s="346" t="s">
        <v>32</v>
      </c>
      <c r="I5" s="346" t="s">
        <v>33</v>
      </c>
      <c r="J5" s="346" t="s">
        <v>17</v>
      </c>
      <c r="K5" s="347" t="s">
        <v>45</v>
      </c>
      <c r="L5" s="346" t="s">
        <v>34</v>
      </c>
      <c r="M5" s="346" t="s">
        <v>35</v>
      </c>
      <c r="N5" s="346" t="s">
        <v>18</v>
      </c>
      <c r="O5" s="346" t="s">
        <v>19</v>
      </c>
      <c r="P5" s="346" t="s">
        <v>20</v>
      </c>
      <c r="Q5" s="346" t="s">
        <v>21</v>
      </c>
      <c r="R5" s="346" t="s">
        <v>22</v>
      </c>
      <c r="S5" s="346" t="s">
        <v>36</v>
      </c>
      <c r="T5" s="346" t="s">
        <v>37</v>
      </c>
      <c r="U5" s="346" t="s">
        <v>38</v>
      </c>
      <c r="V5" s="346" t="s">
        <v>44</v>
      </c>
      <c r="W5" s="347" t="s">
        <v>46</v>
      </c>
      <c r="X5" s="346" t="s">
        <v>24</v>
      </c>
      <c r="Y5" s="346" t="s">
        <v>39</v>
      </c>
      <c r="Z5" s="346" t="s">
        <v>41</v>
      </c>
      <c r="AA5" s="346" t="s">
        <v>40</v>
      </c>
      <c r="AB5" s="346" t="s">
        <v>53</v>
      </c>
      <c r="AC5" s="346" t="s">
        <v>106</v>
      </c>
      <c r="AD5" s="346" t="s">
        <v>23</v>
      </c>
      <c r="AE5" s="346" t="s">
        <v>25</v>
      </c>
      <c r="AF5" s="347" t="s">
        <v>47</v>
      </c>
      <c r="AG5" s="347" t="s">
        <v>48</v>
      </c>
      <c r="AH5" s="347" t="s">
        <v>49</v>
      </c>
      <c r="AI5" s="346" t="s">
        <v>30</v>
      </c>
      <c r="AJ5" s="346" t="s">
        <v>54</v>
      </c>
      <c r="AK5" s="346" t="s">
        <v>26</v>
      </c>
      <c r="AL5" s="347" t="s">
        <v>50</v>
      </c>
      <c r="AM5" s="346" t="s">
        <v>27</v>
      </c>
      <c r="AN5" s="346" t="s">
        <v>28</v>
      </c>
      <c r="AO5" s="346" t="s">
        <v>29</v>
      </c>
      <c r="AP5" s="348" t="s">
        <v>142</v>
      </c>
      <c r="AQ5" s="324" t="s">
        <v>148</v>
      </c>
      <c r="AR5" s="324" t="s">
        <v>146</v>
      </c>
      <c r="AS5" s="324" t="s">
        <v>147</v>
      </c>
      <c r="AT5" s="324" t="s">
        <v>143</v>
      </c>
    </row>
    <row r="6" spans="1:46" ht="11.1" customHeight="1" x14ac:dyDescent="0.25"/>
    <row r="7" spans="1:46" hidden="1" x14ac:dyDescent="0.25">
      <c r="C7" s="65">
        <v>2010</v>
      </c>
      <c r="D7" s="31"/>
      <c r="E7" s="31"/>
      <c r="F7" s="163"/>
      <c r="G7" s="33">
        <v>0.80586080586080588</v>
      </c>
      <c r="H7" s="33">
        <v>0.82051282051282048</v>
      </c>
      <c r="I7" s="33">
        <v>0.81399631675874773</v>
      </c>
      <c r="J7" s="34" t="s">
        <v>3</v>
      </c>
      <c r="K7" s="33" t="s">
        <v>3</v>
      </c>
      <c r="L7" s="33">
        <v>0.64587155963302756</v>
      </c>
      <c r="M7" s="33">
        <v>0.66666666666666663</v>
      </c>
      <c r="N7" s="34" t="s">
        <v>3</v>
      </c>
      <c r="O7" s="34" t="s">
        <v>3</v>
      </c>
      <c r="P7" s="34" t="s">
        <v>3</v>
      </c>
      <c r="Q7" s="34" t="s">
        <v>3</v>
      </c>
      <c r="R7" s="34" t="s">
        <v>3</v>
      </c>
      <c r="S7" s="33">
        <v>0.57564575645756455</v>
      </c>
      <c r="T7" s="33">
        <v>0.56617647058823528</v>
      </c>
      <c r="U7" s="33">
        <v>0.45286506469500926</v>
      </c>
      <c r="V7" s="33" t="s">
        <v>3</v>
      </c>
      <c r="W7" s="33">
        <v>0.69831223628691985</v>
      </c>
      <c r="X7" s="34" t="s">
        <v>3</v>
      </c>
      <c r="Y7" s="33">
        <v>0.69639065817409762</v>
      </c>
      <c r="Z7" s="33">
        <v>0.49152542372881358</v>
      </c>
      <c r="AA7" s="33">
        <v>0.73062730627306272</v>
      </c>
      <c r="AB7" s="33">
        <v>0.69926199261992616</v>
      </c>
      <c r="AC7" s="33">
        <v>0.62661737523105365</v>
      </c>
      <c r="AD7" s="34" t="s">
        <v>3</v>
      </c>
      <c r="AE7" s="34" t="s">
        <v>3</v>
      </c>
      <c r="AF7" s="33">
        <v>0.61764705882352944</v>
      </c>
      <c r="AG7" s="33">
        <v>0.72304832713754652</v>
      </c>
      <c r="AH7" s="33">
        <v>0.38775510204081631</v>
      </c>
      <c r="AI7" s="34" t="s">
        <v>3</v>
      </c>
      <c r="AJ7" s="33">
        <v>0.71322160148975788</v>
      </c>
      <c r="AK7" s="34" t="s">
        <v>3</v>
      </c>
      <c r="AL7" s="33">
        <v>0.71057513914656767</v>
      </c>
      <c r="AM7" s="34" t="s">
        <v>3</v>
      </c>
      <c r="AN7" s="34" t="s">
        <v>3</v>
      </c>
      <c r="AO7" s="34" t="s">
        <v>3</v>
      </c>
      <c r="AP7" s="33" t="s">
        <v>3</v>
      </c>
    </row>
    <row r="8" spans="1:46" ht="15" hidden="1" customHeight="1" x14ac:dyDescent="0.25">
      <c r="B8" s="384" t="s">
        <v>14</v>
      </c>
      <c r="C8" s="63">
        <v>2011</v>
      </c>
      <c r="D8" s="63">
        <v>254</v>
      </c>
      <c r="E8" s="311"/>
      <c r="F8" s="169" t="s">
        <v>3</v>
      </c>
      <c r="G8" s="76">
        <v>0.8</v>
      </c>
      <c r="H8" s="33">
        <v>0.83921568627450982</v>
      </c>
      <c r="I8" s="33">
        <v>0.83137254901960789</v>
      </c>
      <c r="J8" s="34" t="s">
        <v>3</v>
      </c>
      <c r="K8" s="33" t="s">
        <v>3</v>
      </c>
      <c r="L8" s="33">
        <v>0.69019607843137254</v>
      </c>
      <c r="M8" s="33">
        <v>0.70866141732283461</v>
      </c>
      <c r="N8" s="34" t="s">
        <v>3</v>
      </c>
      <c r="O8" s="34" t="s">
        <v>3</v>
      </c>
      <c r="P8" s="34" t="s">
        <v>3</v>
      </c>
      <c r="Q8" s="34" t="s">
        <v>3</v>
      </c>
      <c r="R8" s="34" t="s">
        <v>3</v>
      </c>
      <c r="S8" s="33">
        <v>0.65490196078431373</v>
      </c>
      <c r="T8" s="33">
        <v>0.56299212598425197</v>
      </c>
      <c r="U8" s="33">
        <v>0.46825396825396826</v>
      </c>
      <c r="V8" s="33" t="s">
        <v>3</v>
      </c>
      <c r="W8" s="33">
        <v>0.76987447698744771</v>
      </c>
      <c r="X8" s="34" t="s">
        <v>3</v>
      </c>
      <c r="Y8" s="33">
        <v>0.73949579831932777</v>
      </c>
      <c r="Z8" s="33">
        <v>0.5864978902953587</v>
      </c>
      <c r="AA8" s="33">
        <v>0.79365079365079361</v>
      </c>
      <c r="AB8" s="33">
        <v>0.70119521912350602</v>
      </c>
      <c r="AC8" s="33">
        <v>0.70238095238095233</v>
      </c>
      <c r="AD8" s="34" t="s">
        <v>3</v>
      </c>
      <c r="AE8" s="34" t="s">
        <v>3</v>
      </c>
      <c r="AF8" s="33">
        <v>0.71485943775100402</v>
      </c>
      <c r="AG8" s="33">
        <v>0.7967479674796748</v>
      </c>
      <c r="AH8" s="33">
        <v>0.41700404858299595</v>
      </c>
      <c r="AI8" s="34" t="s">
        <v>3</v>
      </c>
      <c r="AJ8" s="33">
        <v>0.75889328063241102</v>
      </c>
      <c r="AK8" s="34" t="s">
        <v>3</v>
      </c>
      <c r="AL8" s="33">
        <v>0.80632411067193677</v>
      </c>
      <c r="AM8" s="34" t="s">
        <v>3</v>
      </c>
      <c r="AN8" s="34" t="s">
        <v>3</v>
      </c>
      <c r="AO8" s="34" t="s">
        <v>3</v>
      </c>
      <c r="AP8" s="33" t="s">
        <v>3</v>
      </c>
    </row>
    <row r="9" spans="1:46" ht="15" hidden="1" customHeight="1" x14ac:dyDescent="0.25">
      <c r="B9" s="385"/>
      <c r="C9" s="63">
        <v>2012</v>
      </c>
      <c r="D9" s="63">
        <v>617</v>
      </c>
      <c r="E9" s="311"/>
      <c r="F9" s="169">
        <v>0.24838969404186795</v>
      </c>
      <c r="G9" s="76">
        <v>0.79707792207792205</v>
      </c>
      <c r="H9" s="33">
        <v>0.79541734860883795</v>
      </c>
      <c r="I9" s="33">
        <v>0.81402936378466562</v>
      </c>
      <c r="J9" s="34" t="s">
        <v>3</v>
      </c>
      <c r="K9" s="33" t="s">
        <v>3</v>
      </c>
      <c r="L9" s="33">
        <v>0.63577235772357721</v>
      </c>
      <c r="M9" s="33">
        <v>0.70867430441898527</v>
      </c>
      <c r="N9" s="34" t="s">
        <v>3</v>
      </c>
      <c r="O9" s="34" t="s">
        <v>3</v>
      </c>
      <c r="P9" s="34" t="s">
        <v>3</v>
      </c>
      <c r="Q9" s="34" t="s">
        <v>3</v>
      </c>
      <c r="R9" s="34" t="s">
        <v>3</v>
      </c>
      <c r="S9" s="33">
        <v>0.64448051948051943</v>
      </c>
      <c r="T9" s="33">
        <v>0.60162601626016265</v>
      </c>
      <c r="U9" s="33">
        <v>0.49590834697217678</v>
      </c>
      <c r="V9" s="33" t="s">
        <v>3</v>
      </c>
      <c r="W9" s="33">
        <v>0.69926199261992616</v>
      </c>
      <c r="X9" s="34" t="s">
        <v>3</v>
      </c>
      <c r="Y9" s="33">
        <v>0.72676579925650553</v>
      </c>
      <c r="Z9" s="33">
        <v>0.54291044776119401</v>
      </c>
      <c r="AA9" s="33">
        <v>0.75907590759075905</v>
      </c>
      <c r="AB9" s="33">
        <v>0.73146622734761124</v>
      </c>
      <c r="AC9" s="33">
        <v>0.74337748344370858</v>
      </c>
      <c r="AD9" s="34" t="s">
        <v>3</v>
      </c>
      <c r="AE9" s="34" t="s">
        <v>3</v>
      </c>
      <c r="AF9" s="33">
        <v>0.71147540983606561</v>
      </c>
      <c r="AG9" s="33">
        <v>0.73057851239669425</v>
      </c>
      <c r="AH9" s="33">
        <v>0.45469522240527183</v>
      </c>
      <c r="AI9" s="34" t="s">
        <v>3</v>
      </c>
      <c r="AJ9" s="33">
        <v>0.76441515650741354</v>
      </c>
      <c r="AK9" s="34" t="s">
        <v>3</v>
      </c>
      <c r="AL9" s="33">
        <v>0.77868852459016391</v>
      </c>
      <c r="AM9" s="34" t="s">
        <v>3</v>
      </c>
      <c r="AN9" s="34" t="s">
        <v>3</v>
      </c>
      <c r="AO9" s="34" t="s">
        <v>3</v>
      </c>
      <c r="AP9" s="33" t="s">
        <v>3</v>
      </c>
    </row>
    <row r="10" spans="1:46" ht="15" hidden="1" customHeight="1" x14ac:dyDescent="0.25">
      <c r="B10" s="385"/>
      <c r="C10" s="63">
        <v>2013</v>
      </c>
      <c r="D10" s="63">
        <v>871</v>
      </c>
      <c r="E10" s="312">
        <v>3139</v>
      </c>
      <c r="F10" s="169">
        <v>0.27747690347244347</v>
      </c>
      <c r="G10" s="77">
        <v>0.72716763005780349</v>
      </c>
      <c r="H10" s="34">
        <v>0.76798143851508116</v>
      </c>
      <c r="I10" s="34">
        <v>0.76223776223776218</v>
      </c>
      <c r="J10" s="34" t="s">
        <v>3</v>
      </c>
      <c r="K10" s="34" t="s">
        <v>3</v>
      </c>
      <c r="L10" s="34">
        <v>0.59090909090909094</v>
      </c>
      <c r="M10" s="34">
        <v>0.63921113689095133</v>
      </c>
      <c r="N10" s="34" t="s">
        <v>3</v>
      </c>
      <c r="O10" s="34" t="s">
        <v>3</v>
      </c>
      <c r="P10" s="34" t="s">
        <v>3</v>
      </c>
      <c r="Q10" s="34" t="s">
        <v>3</v>
      </c>
      <c r="R10" s="34" t="s">
        <v>3</v>
      </c>
      <c r="S10" s="34">
        <v>0.64084507042253525</v>
      </c>
      <c r="T10" s="34">
        <v>0.62749999999999995</v>
      </c>
      <c r="U10" s="34">
        <v>0.51368159203980102</v>
      </c>
      <c r="V10" s="34" t="s">
        <v>3</v>
      </c>
      <c r="W10" s="34">
        <v>0.72688477951635844</v>
      </c>
      <c r="X10" s="34" t="s">
        <v>3</v>
      </c>
      <c r="Y10" s="34">
        <v>0.78101071975497705</v>
      </c>
      <c r="Z10" s="34">
        <v>0.63315696649029984</v>
      </c>
      <c r="AA10" s="34">
        <v>0.72482435597189698</v>
      </c>
      <c r="AB10" s="34">
        <v>0.69058823529411761</v>
      </c>
      <c r="AC10" s="34">
        <v>0.6874279123414071</v>
      </c>
      <c r="AD10" s="34" t="s">
        <v>3</v>
      </c>
      <c r="AE10" s="34" t="s">
        <v>3</v>
      </c>
      <c r="AF10" s="34">
        <v>0.70752427184466016</v>
      </c>
      <c r="AG10" s="34">
        <v>0.76528117359413206</v>
      </c>
      <c r="AH10" s="34">
        <v>0.62767710049423397</v>
      </c>
      <c r="AI10" s="34" t="s">
        <v>3</v>
      </c>
      <c r="AJ10" s="34">
        <v>0.76436107854630719</v>
      </c>
      <c r="AK10" s="34" t="s">
        <v>3</v>
      </c>
      <c r="AL10" s="34">
        <v>0.76595744680851063</v>
      </c>
      <c r="AM10" s="34" t="s">
        <v>3</v>
      </c>
      <c r="AN10" s="34" t="s">
        <v>3</v>
      </c>
      <c r="AO10" s="34" t="s">
        <v>3</v>
      </c>
      <c r="AP10" s="33" t="s">
        <v>3</v>
      </c>
    </row>
    <row r="11" spans="1:46" x14ac:dyDescent="0.25">
      <c r="B11" s="385"/>
      <c r="C11" s="63">
        <v>2014</v>
      </c>
      <c r="D11" s="63">
        <v>752</v>
      </c>
      <c r="E11" s="312">
        <v>3178</v>
      </c>
      <c r="F11" s="169">
        <v>0.23662680931403399</v>
      </c>
      <c r="G11" s="77">
        <v>0.8093959731543624</v>
      </c>
      <c r="H11" s="34">
        <v>0.84718498659517427</v>
      </c>
      <c r="I11" s="34">
        <v>0.82329317269076308</v>
      </c>
      <c r="J11" s="34">
        <v>0.84387617765814271</v>
      </c>
      <c r="K11" s="34">
        <v>0.77913279132791324</v>
      </c>
      <c r="L11" s="34">
        <v>0.58681022880215339</v>
      </c>
      <c r="M11" s="34">
        <v>0.660377358490566</v>
      </c>
      <c r="N11" s="34">
        <v>0.80836707152496623</v>
      </c>
      <c r="O11" s="34">
        <v>0.65034013605442176</v>
      </c>
      <c r="P11" s="34">
        <v>0.71140939597315433</v>
      </c>
      <c r="Q11" s="34">
        <v>0.70460704607046065</v>
      </c>
      <c r="R11" s="34">
        <v>0.71255060728744934</v>
      </c>
      <c r="S11" s="34">
        <v>0.67978290366350069</v>
      </c>
      <c r="T11" s="34">
        <v>0.66178623718887264</v>
      </c>
      <c r="U11" s="34">
        <v>0.51793400286944047</v>
      </c>
      <c r="V11" s="34">
        <v>0.59914407988587737</v>
      </c>
      <c r="W11" s="34">
        <v>0.76273885350318471</v>
      </c>
      <c r="X11" s="34">
        <v>0.65268456375838924</v>
      </c>
      <c r="Y11" s="34">
        <v>0.79722703639514736</v>
      </c>
      <c r="Z11" s="34">
        <v>0.73048327137546465</v>
      </c>
      <c r="AA11" s="34">
        <v>0.76923076923076927</v>
      </c>
      <c r="AB11" s="34">
        <v>0.76870748299319724</v>
      </c>
      <c r="AC11" s="34">
        <v>0.74528301886792447</v>
      </c>
      <c r="AD11" s="34">
        <v>0.68157181571815717</v>
      </c>
      <c r="AE11" s="34">
        <v>0.52269601100412655</v>
      </c>
      <c r="AF11" s="34">
        <v>0.74863387978142082</v>
      </c>
      <c r="AG11" s="34">
        <v>0.78434065934065933</v>
      </c>
      <c r="AH11" s="34">
        <v>0.77442528735632188</v>
      </c>
      <c r="AI11" s="34">
        <v>0.7441860465116279</v>
      </c>
      <c r="AJ11" s="34">
        <v>0.77297297297297296</v>
      </c>
      <c r="AK11" s="34">
        <v>0.69606512890094985</v>
      </c>
      <c r="AL11" s="34">
        <v>0.76975476839237056</v>
      </c>
      <c r="AM11" s="34">
        <v>0.64325068870523416</v>
      </c>
      <c r="AN11" s="34">
        <v>0.663448275862069</v>
      </c>
      <c r="AO11" s="34">
        <v>0.71742112482853226</v>
      </c>
      <c r="AP11" s="34">
        <v>0.77567567567567564</v>
      </c>
      <c r="AQ11" s="371" t="s">
        <v>152</v>
      </c>
      <c r="AR11" s="372"/>
      <c r="AS11" s="372"/>
      <c r="AT11" s="373"/>
    </row>
    <row r="12" spans="1:46" x14ac:dyDescent="0.25">
      <c r="B12" s="385"/>
      <c r="C12" s="63">
        <v>2015</v>
      </c>
      <c r="D12" s="63">
        <v>1181</v>
      </c>
      <c r="E12" s="312">
        <v>3653</v>
      </c>
      <c r="F12" s="169">
        <v>0.32329592116068984</v>
      </c>
      <c r="G12" s="34">
        <v>0.84491525423728808</v>
      </c>
      <c r="H12" s="34">
        <v>0.87955894826123837</v>
      </c>
      <c r="I12" s="34">
        <v>0.83276740237691005</v>
      </c>
      <c r="J12" s="34">
        <v>0.85386576040781648</v>
      </c>
      <c r="K12" s="34">
        <v>0.79117147707979629</v>
      </c>
      <c r="L12" s="34">
        <v>0.61433447098976113</v>
      </c>
      <c r="M12" s="34">
        <v>0.71306575576430398</v>
      </c>
      <c r="N12" s="34">
        <v>0.83959044368600677</v>
      </c>
      <c r="O12" s="34">
        <v>0.67549103330486759</v>
      </c>
      <c r="P12" s="34">
        <v>0.77172061328790464</v>
      </c>
      <c r="Q12" s="34">
        <v>0.72331340734415028</v>
      </c>
      <c r="R12" s="34">
        <v>0.69803250641574</v>
      </c>
      <c r="S12" s="34">
        <v>0.69658119658119655</v>
      </c>
      <c r="T12" s="34">
        <v>0.68872987477638636</v>
      </c>
      <c r="U12" s="34">
        <v>0.55026455026455023</v>
      </c>
      <c r="V12" s="34">
        <v>0.62701252236135963</v>
      </c>
      <c r="W12" s="34">
        <v>0.75578947368421057</v>
      </c>
      <c r="X12" s="34">
        <v>0.61692650334075727</v>
      </c>
      <c r="Y12" s="34">
        <v>0.76525821596244137</v>
      </c>
      <c r="Z12" s="34">
        <v>0.63692688971499378</v>
      </c>
      <c r="AA12" s="34">
        <v>0.7662116040955631</v>
      </c>
      <c r="AB12" s="34">
        <v>0.77815993121238181</v>
      </c>
      <c r="AC12" s="34">
        <v>0.74808510638297876</v>
      </c>
      <c r="AD12" s="34">
        <v>0.7378309137489325</v>
      </c>
      <c r="AE12" s="34">
        <v>0.54757785467128028</v>
      </c>
      <c r="AF12" s="34">
        <v>0.7214101461736887</v>
      </c>
      <c r="AG12" s="34">
        <v>0.78055077452667809</v>
      </c>
      <c r="AH12" s="34">
        <v>0.76764968722073279</v>
      </c>
      <c r="AI12" s="34">
        <v>0.73566308243727596</v>
      </c>
      <c r="AJ12" s="34">
        <v>0.78498293515358364</v>
      </c>
      <c r="AK12" s="34">
        <v>0.67636986301369861</v>
      </c>
      <c r="AL12" s="34">
        <v>0.77815993121238181</v>
      </c>
      <c r="AM12" s="34">
        <v>0.65800865800865804</v>
      </c>
      <c r="AN12" s="34">
        <v>0.67329299913569574</v>
      </c>
      <c r="AO12" s="34">
        <v>0.73229706390328153</v>
      </c>
      <c r="AP12" s="34">
        <v>0.79813401187446986</v>
      </c>
      <c r="AQ12" s="374"/>
      <c r="AR12" s="375"/>
      <c r="AS12" s="375"/>
      <c r="AT12" s="376"/>
    </row>
    <row r="13" spans="1:46" x14ac:dyDescent="0.25">
      <c r="B13" s="385"/>
      <c r="C13" s="232">
        <v>2016</v>
      </c>
      <c r="D13" s="233">
        <v>1328</v>
      </c>
      <c r="E13" s="312">
        <v>3630.9999999999995</v>
      </c>
      <c r="F13" s="169">
        <v>0.36573946571192512</v>
      </c>
      <c r="G13" s="61">
        <v>0.86494688922610019</v>
      </c>
      <c r="H13" s="61">
        <v>0.88342165026495079</v>
      </c>
      <c r="I13" s="61">
        <v>0.86146858440575325</v>
      </c>
      <c r="J13" s="61">
        <v>0.87396226415094336</v>
      </c>
      <c r="K13" s="61">
        <v>0.85022692889561269</v>
      </c>
      <c r="L13" s="61">
        <v>0.65451784358390286</v>
      </c>
      <c r="M13" s="61">
        <v>0.73065250379362667</v>
      </c>
      <c r="N13" s="61">
        <v>0.84182509505703418</v>
      </c>
      <c r="O13" s="61">
        <v>0.68409090909090908</v>
      </c>
      <c r="P13" s="61">
        <v>0.78139183055975792</v>
      </c>
      <c r="Q13" s="61">
        <v>0.71006813020439064</v>
      </c>
      <c r="R13" s="61">
        <v>0.73202119606358818</v>
      </c>
      <c r="S13" s="61">
        <v>0.71647509578544066</v>
      </c>
      <c r="T13" s="61">
        <v>0.69679999999999997</v>
      </c>
      <c r="U13" s="61">
        <v>0.56240126382306477</v>
      </c>
      <c r="V13" s="61">
        <v>0.63404932378679391</v>
      </c>
      <c r="W13" s="61">
        <v>0.7974568574023615</v>
      </c>
      <c r="X13" s="61">
        <v>0.68243243243243246</v>
      </c>
      <c r="Y13" s="61">
        <v>0.79822834645669294</v>
      </c>
      <c r="Z13" s="61">
        <v>0.72668810289389063</v>
      </c>
      <c r="AA13" s="61">
        <v>0.78274034822104466</v>
      </c>
      <c r="AB13" s="61">
        <v>0.79619771863117872</v>
      </c>
      <c r="AC13" s="61">
        <v>0.77450980392156865</v>
      </c>
      <c r="AD13" s="61">
        <v>0.7416918429003021</v>
      </c>
      <c r="AE13" s="61">
        <v>0.60215053763440862</v>
      </c>
      <c r="AF13" s="61">
        <v>0.78074866310160429</v>
      </c>
      <c r="AG13" s="61">
        <v>0.83114880493446419</v>
      </c>
      <c r="AH13" s="61">
        <v>0.79096045197740117</v>
      </c>
      <c r="AI13" s="61">
        <v>0.73658927141713371</v>
      </c>
      <c r="AJ13" s="61">
        <v>0.80681818181818177</v>
      </c>
      <c r="AK13" s="61">
        <v>0.7021276595744681</v>
      </c>
      <c r="AL13" s="61">
        <v>0.7845092024539877</v>
      </c>
      <c r="AM13" s="61">
        <v>0.6808018504240555</v>
      </c>
      <c r="AN13" s="61">
        <v>0.69946605644546145</v>
      </c>
      <c r="AO13" s="61">
        <v>0.75399847677075404</v>
      </c>
      <c r="AP13" s="61">
        <v>0.83836858006042292</v>
      </c>
      <c r="AQ13" s="374"/>
      <c r="AR13" s="375"/>
      <c r="AS13" s="375"/>
      <c r="AT13" s="376"/>
    </row>
    <row r="14" spans="1:46" x14ac:dyDescent="0.25">
      <c r="B14" s="385"/>
      <c r="C14" s="273">
        <v>2017</v>
      </c>
      <c r="D14" s="274">
        <v>1499</v>
      </c>
      <c r="E14" s="312">
        <v>4016</v>
      </c>
      <c r="F14" s="169">
        <v>0.37300796812749004</v>
      </c>
      <c r="G14" s="61">
        <v>0.86746987951807231</v>
      </c>
      <c r="H14" s="61">
        <v>0.88397048960429248</v>
      </c>
      <c r="I14" s="61">
        <v>0.86461126005361932</v>
      </c>
      <c r="J14" s="61">
        <v>0.86519114688128773</v>
      </c>
      <c r="K14" s="61">
        <v>0.82281879194630869</v>
      </c>
      <c r="L14" s="61">
        <v>0.67272727272727273</v>
      </c>
      <c r="M14" s="61">
        <v>0.7301480484522207</v>
      </c>
      <c r="N14" s="61">
        <v>0.83344571813890767</v>
      </c>
      <c r="O14" s="61">
        <v>0.71138211382113825</v>
      </c>
      <c r="P14" s="61">
        <v>0.79071332436069985</v>
      </c>
      <c r="Q14" s="61">
        <v>0.71486213853396097</v>
      </c>
      <c r="R14" s="61">
        <v>0.74443695212407279</v>
      </c>
      <c r="S14" s="61">
        <v>0.70161290322580649</v>
      </c>
      <c r="T14" s="61">
        <v>0.71389459274469547</v>
      </c>
      <c r="U14" s="61">
        <v>0.56327372764786798</v>
      </c>
      <c r="V14" s="61">
        <v>0.63438596491228072</v>
      </c>
      <c r="W14" s="61">
        <v>0.7857740585774059</v>
      </c>
      <c r="X14" s="61">
        <v>0.69217238346525944</v>
      </c>
      <c r="Y14" s="61">
        <v>0.80758556891766886</v>
      </c>
      <c r="Z14" s="61">
        <v>0.73809523809523814</v>
      </c>
      <c r="AA14" s="61">
        <v>0.75739247311827962</v>
      </c>
      <c r="AB14" s="61">
        <v>0.75221238938053092</v>
      </c>
      <c r="AC14" s="61">
        <v>0.74932795698924726</v>
      </c>
      <c r="AD14" s="61">
        <v>0.73472128945601078</v>
      </c>
      <c r="AE14" s="61">
        <v>0.58775510204081638</v>
      </c>
      <c r="AF14" s="61">
        <v>0.75444596443228451</v>
      </c>
      <c r="AG14" s="61">
        <v>0.83116883116883122</v>
      </c>
      <c r="AH14" s="61">
        <v>0.80243378668575516</v>
      </c>
      <c r="AI14" s="61">
        <v>0.72699999999999998</v>
      </c>
      <c r="AJ14" s="61">
        <v>0.80497646267652989</v>
      </c>
      <c r="AK14" s="61">
        <v>0.71505739365293719</v>
      </c>
      <c r="AL14" s="61">
        <v>0.79918311776718853</v>
      </c>
      <c r="AM14" s="61">
        <v>0.70027247956403271</v>
      </c>
      <c r="AN14" s="61">
        <v>0.71293161814488826</v>
      </c>
      <c r="AO14" s="61">
        <v>0.75827143821742071</v>
      </c>
      <c r="AP14" s="61">
        <v>0.82807253190060448</v>
      </c>
      <c r="AQ14" s="377"/>
      <c r="AR14" s="378"/>
      <c r="AS14" s="378"/>
      <c r="AT14" s="379"/>
    </row>
    <row r="15" spans="1:46" x14ac:dyDescent="0.25">
      <c r="B15" s="385"/>
      <c r="C15" s="337">
        <v>2018</v>
      </c>
      <c r="D15" s="338">
        <v>1485</v>
      </c>
      <c r="E15" s="338">
        <v>5103</v>
      </c>
      <c r="F15" s="169">
        <v>0.29100529100529099</v>
      </c>
      <c r="G15" s="61">
        <v>0.83199999999999996</v>
      </c>
      <c r="H15" s="61">
        <v>0.85</v>
      </c>
      <c r="I15" s="61">
        <v>0.82499999999999996</v>
      </c>
      <c r="J15" s="61">
        <v>0.80900000000000005</v>
      </c>
      <c r="K15" s="61">
        <v>0.76900000000000002</v>
      </c>
      <c r="L15" s="61">
        <v>0.623</v>
      </c>
      <c r="M15" s="61">
        <v>0.65600000000000003</v>
      </c>
      <c r="N15" s="61">
        <v>0.82299999999999995</v>
      </c>
      <c r="O15" s="61">
        <v>0.64200000000000002</v>
      </c>
      <c r="P15" s="61">
        <v>0.75</v>
      </c>
      <c r="Q15" s="61">
        <v>0.67900000000000005</v>
      </c>
      <c r="R15" s="61">
        <v>0.68700000000000006</v>
      </c>
      <c r="S15" s="61">
        <v>0.68200000000000005</v>
      </c>
      <c r="T15" s="61">
        <v>0.65700000000000003</v>
      </c>
      <c r="U15" s="61">
        <v>0.53900000000000003</v>
      </c>
      <c r="V15" s="61">
        <v>0.60499999999999998</v>
      </c>
      <c r="W15" s="61">
        <v>0.73799999999999999</v>
      </c>
      <c r="X15" s="61">
        <v>0.61699999999999999</v>
      </c>
      <c r="Y15" s="61">
        <v>0.755</v>
      </c>
      <c r="Z15" s="61">
        <v>0.67700000000000005</v>
      </c>
      <c r="AA15" s="61">
        <v>0.73299999999999998</v>
      </c>
      <c r="AB15" s="61">
        <v>0.74399999999999999</v>
      </c>
      <c r="AC15" s="61">
        <v>0.68400000000000005</v>
      </c>
      <c r="AD15" s="61">
        <v>0.67700000000000005</v>
      </c>
      <c r="AE15" s="61">
        <v>0.56200000000000006</v>
      </c>
      <c r="AF15" s="61">
        <v>0.77400000000000002</v>
      </c>
      <c r="AG15" s="61">
        <v>0.84199999999999997</v>
      </c>
      <c r="AH15" s="61">
        <v>0.79600000000000004</v>
      </c>
      <c r="AI15" s="61">
        <v>0.755</v>
      </c>
      <c r="AJ15" s="61">
        <v>0.77</v>
      </c>
      <c r="AK15" s="61">
        <v>0.67700000000000005</v>
      </c>
      <c r="AL15" s="61">
        <v>0.753</v>
      </c>
      <c r="AM15" s="61">
        <v>0.64900000000000002</v>
      </c>
      <c r="AN15" s="61">
        <v>0.66700000000000004</v>
      </c>
      <c r="AO15" s="61">
        <v>0.68899999999999995</v>
      </c>
      <c r="AP15" s="61">
        <v>0.72899999999999998</v>
      </c>
      <c r="AQ15" s="61">
        <v>0.83699999999999997</v>
      </c>
      <c r="AR15" s="61">
        <v>0.82</v>
      </c>
      <c r="AS15" s="61">
        <v>0.73599999999999999</v>
      </c>
      <c r="AT15" s="61">
        <v>0.59399999999999997</v>
      </c>
    </row>
    <row r="16" spans="1:46" x14ac:dyDescent="0.25">
      <c r="B16" s="385"/>
      <c r="C16" s="356">
        <v>2019</v>
      </c>
      <c r="D16" s="338">
        <v>1386</v>
      </c>
      <c r="E16" s="338">
        <v>5056</v>
      </c>
      <c r="F16" s="169">
        <v>0.27400000000000002</v>
      </c>
      <c r="G16" s="61">
        <v>0.83441793203181491</v>
      </c>
      <c r="H16" s="61">
        <v>0.83381502890173409</v>
      </c>
      <c r="I16" s="61">
        <v>0.82586705202312138</v>
      </c>
      <c r="J16" s="61">
        <v>0.8170643528561099</v>
      </c>
      <c r="K16" s="61">
        <v>0.77351664254703334</v>
      </c>
      <c r="L16" s="61">
        <v>0.63682678311499274</v>
      </c>
      <c r="M16" s="61">
        <v>0.67400000000000004</v>
      </c>
      <c r="N16" s="61">
        <v>0.8125</v>
      </c>
      <c r="O16" s="61">
        <v>0.66424418604651159</v>
      </c>
      <c r="P16" s="61">
        <v>0.75687409551374818</v>
      </c>
      <c r="Q16" s="61">
        <v>0.68359941944847602</v>
      </c>
      <c r="R16" s="61">
        <v>0.70181818181818179</v>
      </c>
      <c r="S16" s="61">
        <v>0.71211022480058017</v>
      </c>
      <c r="T16" s="61">
        <v>0.67912087912087915</v>
      </c>
      <c r="U16" s="61">
        <v>0.55628654970760238</v>
      </c>
      <c r="V16" s="61">
        <v>0.62297496318114876</v>
      </c>
      <c r="W16" s="61">
        <v>0.75882859603789832</v>
      </c>
      <c r="X16" s="61">
        <v>0.67352415026833634</v>
      </c>
      <c r="Y16" s="61">
        <v>0.82935779816513766</v>
      </c>
      <c r="Z16" s="61">
        <v>0.74760076775431861</v>
      </c>
      <c r="AA16" s="61">
        <v>0.73512336719883886</v>
      </c>
      <c r="AB16" s="61">
        <v>0.7152269399707174</v>
      </c>
      <c r="AC16" s="61">
        <v>0.69804489500362055</v>
      </c>
      <c r="AD16" s="61">
        <v>0.70289855072463769</v>
      </c>
      <c r="AE16" s="61">
        <v>0.5957602339181286</v>
      </c>
      <c r="AF16" s="61">
        <v>0.79705882352941182</v>
      </c>
      <c r="AG16" s="61">
        <v>0.8571428571428571</v>
      </c>
      <c r="AH16" s="61">
        <v>0.81517655897821184</v>
      </c>
      <c r="AI16" s="61">
        <v>0.74514200298953659</v>
      </c>
      <c r="AJ16" s="61">
        <v>0.80101670297748728</v>
      </c>
      <c r="AK16" s="61">
        <v>0.69934640522875813</v>
      </c>
      <c r="AL16" s="61">
        <v>0.77322604242867599</v>
      </c>
      <c r="AM16" s="61">
        <v>0.6879588839941263</v>
      </c>
      <c r="AN16" s="61">
        <v>0.70446232626188732</v>
      </c>
      <c r="AO16" s="61">
        <v>0.71511627906976749</v>
      </c>
      <c r="AP16" s="61">
        <v>0.74602026049204051</v>
      </c>
      <c r="AQ16" s="61">
        <v>0.84864070536370317</v>
      </c>
      <c r="AR16" s="61">
        <v>0.83851851851851855</v>
      </c>
      <c r="AS16" s="61">
        <v>0.74888558692421991</v>
      </c>
      <c r="AT16" s="61">
        <v>0.63600000000000001</v>
      </c>
    </row>
    <row r="17" spans="2:46" x14ac:dyDescent="0.25">
      <c r="B17" s="386"/>
      <c r="C17" s="383" t="s">
        <v>153</v>
      </c>
      <c r="D17" s="383"/>
      <c r="E17" s="383"/>
      <c r="F17" s="383"/>
      <c r="G17" s="34">
        <f>G16-G15</f>
        <v>2.4179320318149511E-3</v>
      </c>
      <c r="H17" s="34">
        <f t="shared" ref="H17:AT17" si="0">H16-H15</f>
        <v>-1.6184971098265888E-2</v>
      </c>
      <c r="I17" s="34">
        <f t="shared" si="0"/>
        <v>8.6705202312142848E-4</v>
      </c>
      <c r="J17" s="34">
        <f t="shared" si="0"/>
        <v>8.0643528561098465E-3</v>
      </c>
      <c r="K17" s="34">
        <f t="shared" si="0"/>
        <v>4.5166425470333227E-3</v>
      </c>
      <c r="L17" s="34">
        <f t="shared" si="0"/>
        <v>1.3826783114992747E-2</v>
      </c>
      <c r="M17" s="34">
        <f t="shared" si="0"/>
        <v>1.8000000000000016E-2</v>
      </c>
      <c r="N17" s="34">
        <f t="shared" si="0"/>
        <v>-1.0499999999999954E-2</v>
      </c>
      <c r="O17" s="34">
        <f t="shared" si="0"/>
        <v>2.2244186046511571E-2</v>
      </c>
      <c r="P17" s="34">
        <f t="shared" si="0"/>
        <v>6.8740955137481796E-3</v>
      </c>
      <c r="Q17" s="34">
        <f t="shared" si="0"/>
        <v>4.5994194484759721E-3</v>
      </c>
      <c r="R17" s="34">
        <f t="shared" si="0"/>
        <v>1.481818181818173E-2</v>
      </c>
      <c r="S17" s="34">
        <f t="shared" si="0"/>
        <v>3.0110224800580121E-2</v>
      </c>
      <c r="T17" s="34">
        <f t="shared" si="0"/>
        <v>2.2120879120879122E-2</v>
      </c>
      <c r="U17" s="34">
        <f t="shared" si="0"/>
        <v>1.728654970760235E-2</v>
      </c>
      <c r="V17" s="34">
        <f t="shared" si="0"/>
        <v>1.7974963181148773E-2</v>
      </c>
      <c r="W17" s="34">
        <f t="shared" si="0"/>
        <v>2.0828596037898328E-2</v>
      </c>
      <c r="X17" s="34">
        <f t="shared" si="0"/>
        <v>5.6524150268336348E-2</v>
      </c>
      <c r="Y17" s="34">
        <f t="shared" si="0"/>
        <v>7.4357798165137656E-2</v>
      </c>
      <c r="Z17" s="34">
        <f t="shared" si="0"/>
        <v>7.0600767754318561E-2</v>
      </c>
      <c r="AA17" s="34">
        <f t="shared" si="0"/>
        <v>2.1233671988388769E-3</v>
      </c>
      <c r="AB17" s="34">
        <f t="shared" si="0"/>
        <v>-2.8773060029282593E-2</v>
      </c>
      <c r="AC17" s="34">
        <f t="shared" si="0"/>
        <v>1.4044895003620494E-2</v>
      </c>
      <c r="AD17" s="34">
        <f t="shared" si="0"/>
        <v>2.5898550724637648E-2</v>
      </c>
      <c r="AE17" s="34">
        <f t="shared" si="0"/>
        <v>3.3760233918128546E-2</v>
      </c>
      <c r="AF17" s="34">
        <f t="shared" si="0"/>
        <v>2.3058823529411798E-2</v>
      </c>
      <c r="AG17" s="34">
        <f t="shared" si="0"/>
        <v>1.5142857142857125E-2</v>
      </c>
      <c r="AH17" s="34">
        <f t="shared" si="0"/>
        <v>1.91765589782118E-2</v>
      </c>
      <c r="AI17" s="34">
        <f t="shared" si="0"/>
        <v>-9.8579970104634151E-3</v>
      </c>
      <c r="AJ17" s="34">
        <f t="shared" si="0"/>
        <v>3.1016702977487265E-2</v>
      </c>
      <c r="AK17" s="34">
        <f t="shared" si="0"/>
        <v>2.2346405228758082E-2</v>
      </c>
      <c r="AL17" s="34">
        <f t="shared" si="0"/>
        <v>2.0226042428675983E-2</v>
      </c>
      <c r="AM17" s="34">
        <f t="shared" si="0"/>
        <v>3.8958883994126281E-2</v>
      </c>
      <c r="AN17" s="34">
        <f t="shared" si="0"/>
        <v>3.746232626188728E-2</v>
      </c>
      <c r="AO17" s="34">
        <f t="shared" si="0"/>
        <v>2.6116279069767545E-2</v>
      </c>
      <c r="AP17" s="34">
        <f t="shared" si="0"/>
        <v>1.7020260492040529E-2</v>
      </c>
      <c r="AQ17" s="34">
        <f t="shared" si="0"/>
        <v>1.1640705363703208E-2</v>
      </c>
      <c r="AR17" s="34">
        <f t="shared" si="0"/>
        <v>1.8518518518518601E-2</v>
      </c>
      <c r="AS17" s="34">
        <f t="shared" si="0"/>
        <v>1.2885586924219927E-2</v>
      </c>
      <c r="AT17" s="34">
        <f t="shared" si="0"/>
        <v>4.2000000000000037E-2</v>
      </c>
    </row>
    <row r="18" spans="2:46" x14ac:dyDescent="0.25"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2:46" hidden="1" x14ac:dyDescent="0.25">
      <c r="B19" s="73"/>
      <c r="C19" s="65">
        <v>2010</v>
      </c>
      <c r="D19" s="31"/>
      <c r="E19" s="31"/>
      <c r="F19" s="163"/>
      <c r="G19" s="33">
        <v>0.8364197530864198</v>
      </c>
      <c r="H19" s="33">
        <v>0.86111111111111116</v>
      </c>
      <c r="I19" s="33">
        <v>0.84520123839009287</v>
      </c>
      <c r="J19" s="34" t="s">
        <v>3</v>
      </c>
      <c r="K19" s="33" t="s">
        <v>3</v>
      </c>
      <c r="L19" s="33">
        <v>0.66563467492260064</v>
      </c>
      <c r="M19" s="33">
        <v>0.66666666666666663</v>
      </c>
      <c r="N19" s="34" t="s">
        <v>3</v>
      </c>
      <c r="O19" s="34" t="s">
        <v>3</v>
      </c>
      <c r="P19" s="34" t="s">
        <v>3</v>
      </c>
      <c r="Q19" s="34" t="s">
        <v>3</v>
      </c>
      <c r="R19" s="34" t="s">
        <v>3</v>
      </c>
      <c r="S19" s="33">
        <v>0.58566978193146413</v>
      </c>
      <c r="T19" s="33">
        <v>0.52795031055900621</v>
      </c>
      <c r="U19" s="33">
        <v>0.46250000000000002</v>
      </c>
      <c r="V19" s="33" t="s">
        <v>3</v>
      </c>
      <c r="W19" s="33">
        <v>0.73144876325088337</v>
      </c>
      <c r="X19" s="34" t="s">
        <v>3</v>
      </c>
      <c r="Y19" s="33">
        <v>0.68683274021352314</v>
      </c>
      <c r="Z19" s="33">
        <v>0.46263345195729538</v>
      </c>
      <c r="AA19" s="33">
        <v>0.77639751552795033</v>
      </c>
      <c r="AB19" s="33">
        <v>0.71739130434782605</v>
      </c>
      <c r="AC19" s="33">
        <v>0.65838509316770188</v>
      </c>
      <c r="AD19" s="34" t="s">
        <v>3</v>
      </c>
      <c r="AE19" s="34" t="s">
        <v>3</v>
      </c>
      <c r="AF19" s="33">
        <v>0.58385093167701863</v>
      </c>
      <c r="AG19" s="33">
        <v>0.74143302180685355</v>
      </c>
      <c r="AH19" s="33">
        <v>0.35</v>
      </c>
      <c r="AI19" s="34" t="s">
        <v>3</v>
      </c>
      <c r="AJ19" s="33">
        <v>0.69811320754716977</v>
      </c>
      <c r="AK19" s="34" t="s">
        <v>3</v>
      </c>
      <c r="AL19" s="33">
        <v>0.70754716981132071</v>
      </c>
      <c r="AM19" s="34" t="s">
        <v>3</v>
      </c>
      <c r="AN19" s="34" t="s">
        <v>3</v>
      </c>
      <c r="AO19" s="34" t="s">
        <v>3</v>
      </c>
      <c r="AP19" s="33" t="s">
        <v>3</v>
      </c>
    </row>
    <row r="20" spans="2:46" ht="6.95" hidden="1" customHeight="1" x14ac:dyDescent="0.25">
      <c r="B20" s="71" t="s">
        <v>2</v>
      </c>
      <c r="C20" s="63">
        <v>2011</v>
      </c>
      <c r="D20" s="63">
        <v>186</v>
      </c>
      <c r="E20" s="311"/>
      <c r="F20" s="169" t="s">
        <v>3</v>
      </c>
      <c r="G20" s="76">
        <v>0.81818181818181823</v>
      </c>
      <c r="H20" s="33">
        <v>0.84491978609625673</v>
      </c>
      <c r="I20" s="33">
        <v>0.82887700534759357</v>
      </c>
      <c r="J20" s="34" t="s">
        <v>3</v>
      </c>
      <c r="K20" s="33" t="s">
        <v>3</v>
      </c>
      <c r="L20" s="33">
        <v>0.70053475935828879</v>
      </c>
      <c r="M20" s="33">
        <v>0.72043010752688175</v>
      </c>
      <c r="N20" s="34" t="s">
        <v>3</v>
      </c>
      <c r="O20" s="34" t="s">
        <v>3</v>
      </c>
      <c r="P20" s="34" t="s">
        <v>3</v>
      </c>
      <c r="Q20" s="34" t="s">
        <v>3</v>
      </c>
      <c r="R20" s="34" t="s">
        <v>3</v>
      </c>
      <c r="S20" s="33">
        <v>0.65775401069518713</v>
      </c>
      <c r="T20" s="33">
        <v>0.56149732620320858</v>
      </c>
      <c r="U20" s="33">
        <v>0.43243243243243246</v>
      </c>
      <c r="V20" s="33" t="s">
        <v>3</v>
      </c>
      <c r="W20" s="33">
        <v>0.78531073446327682</v>
      </c>
      <c r="X20" s="34" t="s">
        <v>3</v>
      </c>
      <c r="Y20" s="33">
        <v>0.74011299435028244</v>
      </c>
      <c r="Z20" s="33">
        <v>0.57627118644067798</v>
      </c>
      <c r="AA20" s="33">
        <v>0.77956989247311825</v>
      </c>
      <c r="AB20" s="33">
        <v>0.68648648648648647</v>
      </c>
      <c r="AC20" s="33">
        <v>0.70967741935483875</v>
      </c>
      <c r="AD20" s="34" t="s">
        <v>3</v>
      </c>
      <c r="AE20" s="34" t="s">
        <v>3</v>
      </c>
      <c r="AF20" s="33">
        <v>0.68478260869565222</v>
      </c>
      <c r="AG20" s="33">
        <v>0.79005524861878451</v>
      </c>
      <c r="AH20" s="33">
        <v>0.39010989010989011</v>
      </c>
      <c r="AI20" s="34" t="s">
        <v>3</v>
      </c>
      <c r="AJ20" s="33">
        <v>0.75935828877005351</v>
      </c>
      <c r="AK20" s="34" t="s">
        <v>3</v>
      </c>
      <c r="AL20" s="33">
        <v>0.80213903743315507</v>
      </c>
      <c r="AM20" s="34" t="s">
        <v>3</v>
      </c>
      <c r="AN20" s="34" t="s">
        <v>3</v>
      </c>
      <c r="AO20" s="34" t="s">
        <v>3</v>
      </c>
      <c r="AP20" s="33" t="s">
        <v>3</v>
      </c>
    </row>
    <row r="21" spans="2:46" ht="15" hidden="1" customHeight="1" x14ac:dyDescent="0.25">
      <c r="B21" s="384" t="s">
        <v>2</v>
      </c>
      <c r="C21" s="63">
        <v>2012</v>
      </c>
      <c r="D21" s="63">
        <v>359</v>
      </c>
      <c r="E21" s="311"/>
      <c r="F21" s="169">
        <v>0.24013377926421406</v>
      </c>
      <c r="G21" s="76">
        <v>0.79050279329608941</v>
      </c>
      <c r="H21" s="33">
        <v>0.7960893854748603</v>
      </c>
      <c r="I21" s="33">
        <v>0.7949438202247191</v>
      </c>
      <c r="J21" s="34" t="s">
        <v>3</v>
      </c>
      <c r="K21" s="33" t="s">
        <v>3</v>
      </c>
      <c r="L21" s="33">
        <v>0.66201117318435754</v>
      </c>
      <c r="M21" s="33">
        <v>0.71508379888268159</v>
      </c>
      <c r="N21" s="34" t="s">
        <v>3</v>
      </c>
      <c r="O21" s="34" t="s">
        <v>3</v>
      </c>
      <c r="P21" s="34" t="s">
        <v>3</v>
      </c>
      <c r="Q21" s="34" t="s">
        <v>3</v>
      </c>
      <c r="R21" s="34" t="s">
        <v>3</v>
      </c>
      <c r="S21" s="33">
        <v>0.61731843575418999</v>
      </c>
      <c r="T21" s="33">
        <v>0.56424581005586594</v>
      </c>
      <c r="U21" s="33">
        <v>0.51830985915492955</v>
      </c>
      <c r="V21" s="33" t="s">
        <v>3</v>
      </c>
      <c r="W21" s="33">
        <v>0.73192771084337349</v>
      </c>
      <c r="X21" s="34" t="s">
        <v>3</v>
      </c>
      <c r="Y21" s="33">
        <v>0.72424242424242424</v>
      </c>
      <c r="Z21" s="33">
        <v>0.54268292682926833</v>
      </c>
      <c r="AA21" s="33">
        <v>0.74576271186440679</v>
      </c>
      <c r="AB21" s="33">
        <v>0.71388101983002827</v>
      </c>
      <c r="AC21" s="33">
        <v>0.74715909090909094</v>
      </c>
      <c r="AD21" s="34" t="s">
        <v>3</v>
      </c>
      <c r="AE21" s="34" t="s">
        <v>3</v>
      </c>
      <c r="AF21" s="33">
        <v>0.70985915492957752</v>
      </c>
      <c r="AG21" s="33">
        <v>0.74643874643874641</v>
      </c>
      <c r="AH21" s="33">
        <v>0.48579545454545453</v>
      </c>
      <c r="AI21" s="34" t="s">
        <v>3</v>
      </c>
      <c r="AJ21" s="33">
        <v>0.74084507042253522</v>
      </c>
      <c r="AK21" s="34" t="s">
        <v>3</v>
      </c>
      <c r="AL21" s="33">
        <v>0.7780898876404494</v>
      </c>
      <c r="AM21" s="34" t="s">
        <v>3</v>
      </c>
      <c r="AN21" s="34" t="s">
        <v>3</v>
      </c>
      <c r="AO21" s="34" t="s">
        <v>3</v>
      </c>
      <c r="AP21" s="33" t="s">
        <v>3</v>
      </c>
    </row>
    <row r="22" spans="2:46" ht="15" hidden="1" customHeight="1" x14ac:dyDescent="0.25">
      <c r="B22" s="385"/>
      <c r="C22" s="63">
        <v>2013</v>
      </c>
      <c r="D22" s="63">
        <v>526</v>
      </c>
      <c r="E22" s="310">
        <v>2006.9999999999998</v>
      </c>
      <c r="F22" s="169">
        <v>0.26208271051320381</v>
      </c>
      <c r="G22" s="77">
        <v>0.71946564885496178</v>
      </c>
      <c r="H22" s="34">
        <v>0.76245210727969348</v>
      </c>
      <c r="I22" s="34">
        <v>0.75868725868725873</v>
      </c>
      <c r="J22" s="34" t="s">
        <v>3</v>
      </c>
      <c r="K22" s="34" t="s">
        <v>3</v>
      </c>
      <c r="L22" s="34">
        <v>0.6134615384615385</v>
      </c>
      <c r="M22" s="34">
        <v>0.64683301343570054</v>
      </c>
      <c r="N22" s="34" t="s">
        <v>3</v>
      </c>
      <c r="O22" s="34" t="s">
        <v>3</v>
      </c>
      <c r="P22" s="34" t="s">
        <v>3</v>
      </c>
      <c r="Q22" s="34" t="s">
        <v>3</v>
      </c>
      <c r="R22" s="34" t="s">
        <v>3</v>
      </c>
      <c r="S22" s="34">
        <v>0.6640625</v>
      </c>
      <c r="T22" s="34">
        <v>0.64893617021276595</v>
      </c>
      <c r="U22" s="34">
        <v>0.53911205073995772</v>
      </c>
      <c r="V22" s="34" t="s">
        <v>3</v>
      </c>
      <c r="W22" s="34">
        <v>0.74387527839643652</v>
      </c>
      <c r="X22" s="34" t="s">
        <v>3</v>
      </c>
      <c r="Y22" s="34">
        <v>0.77966101694915257</v>
      </c>
      <c r="Z22" s="34">
        <v>0.6428571428571429</v>
      </c>
      <c r="AA22" s="34">
        <v>0.72779922779922779</v>
      </c>
      <c r="AB22" s="34">
        <v>0.71709233791748528</v>
      </c>
      <c r="AC22" s="34">
        <v>0.73142857142857143</v>
      </c>
      <c r="AD22" s="34" t="s">
        <v>3</v>
      </c>
      <c r="AE22" s="34" t="s">
        <v>3</v>
      </c>
      <c r="AF22" s="34">
        <v>0.66147859922178986</v>
      </c>
      <c r="AG22" s="34">
        <v>0.76528599605522685</v>
      </c>
      <c r="AH22" s="34">
        <v>0.63802083333333337</v>
      </c>
      <c r="AI22" s="34" t="s">
        <v>3</v>
      </c>
      <c r="AJ22" s="34">
        <v>0.78185328185328185</v>
      </c>
      <c r="AK22" s="34" t="s">
        <v>3</v>
      </c>
      <c r="AL22" s="34">
        <v>0.77756286266924568</v>
      </c>
      <c r="AM22" s="34" t="s">
        <v>3</v>
      </c>
      <c r="AN22" s="34" t="s">
        <v>3</v>
      </c>
      <c r="AO22" s="34" t="s">
        <v>3</v>
      </c>
      <c r="AP22" s="33" t="s">
        <v>3</v>
      </c>
    </row>
    <row r="23" spans="2:46" x14ac:dyDescent="0.25">
      <c r="B23" s="385"/>
      <c r="C23" s="63">
        <v>2014</v>
      </c>
      <c r="D23" s="63">
        <v>489</v>
      </c>
      <c r="E23" s="310">
        <v>2055</v>
      </c>
      <c r="F23" s="169">
        <v>0.23795620437956205</v>
      </c>
      <c r="G23" s="77">
        <v>0.81573498964803315</v>
      </c>
      <c r="H23" s="34">
        <v>0.865979381443299</v>
      </c>
      <c r="I23" s="34">
        <v>0.81443298969072164</v>
      </c>
      <c r="J23" s="34">
        <v>0.83229813664596275</v>
      </c>
      <c r="K23" s="34">
        <v>0.78260869565217395</v>
      </c>
      <c r="L23" s="34">
        <v>0.60165975103734437</v>
      </c>
      <c r="M23" s="34">
        <v>0.66943866943866948</v>
      </c>
      <c r="N23" s="34">
        <v>0.80578512396694213</v>
      </c>
      <c r="O23" s="34">
        <v>0.6431535269709544</v>
      </c>
      <c r="P23" s="34">
        <v>0.68801652892561982</v>
      </c>
      <c r="Q23" s="34">
        <v>0.73541666666666672</v>
      </c>
      <c r="R23" s="34">
        <v>0.7</v>
      </c>
      <c r="S23" s="34">
        <v>0.70625000000000004</v>
      </c>
      <c r="T23" s="34">
        <v>0.65967365967365965</v>
      </c>
      <c r="U23" s="34">
        <v>0.50454545454545452</v>
      </c>
      <c r="V23" s="34">
        <v>0.59284116331096193</v>
      </c>
      <c r="W23" s="34">
        <v>0.77880184331797231</v>
      </c>
      <c r="X23" s="34">
        <v>0.64720194647201945</v>
      </c>
      <c r="Y23" s="34">
        <v>0.77551020408163263</v>
      </c>
      <c r="Z23" s="34">
        <v>0.70718232044198892</v>
      </c>
      <c r="AA23" s="34">
        <v>0.80457380457380456</v>
      </c>
      <c r="AB23" s="34">
        <v>0.80503144654088055</v>
      </c>
      <c r="AC23" s="34">
        <v>0.78586278586278591</v>
      </c>
      <c r="AD23" s="34">
        <v>0.70440251572327039</v>
      </c>
      <c r="AE23" s="34">
        <v>0.52542372881355937</v>
      </c>
      <c r="AF23" s="34">
        <v>0.74636174636174635</v>
      </c>
      <c r="AG23" s="34">
        <v>0.80801687763713081</v>
      </c>
      <c r="AH23" s="34">
        <v>0.8205689277899344</v>
      </c>
      <c r="AI23" s="34">
        <v>0.74945054945054945</v>
      </c>
      <c r="AJ23" s="34">
        <v>0.77615062761506282</v>
      </c>
      <c r="AK23" s="34">
        <v>0.6875</v>
      </c>
      <c r="AL23" s="34">
        <v>0.77684210526315789</v>
      </c>
      <c r="AM23" s="34">
        <v>0.63559322033898302</v>
      </c>
      <c r="AN23" s="34">
        <v>0.6560509554140127</v>
      </c>
      <c r="AO23" s="34">
        <v>0.72</v>
      </c>
      <c r="AP23" s="34">
        <v>0.78914405010438415</v>
      </c>
      <c r="AQ23" s="371" t="s">
        <v>152</v>
      </c>
      <c r="AR23" s="372"/>
      <c r="AS23" s="372"/>
      <c r="AT23" s="373"/>
    </row>
    <row r="24" spans="2:46" x14ac:dyDescent="0.25">
      <c r="B24" s="385"/>
      <c r="C24" s="63">
        <v>2015</v>
      </c>
      <c r="D24" s="63">
        <v>774</v>
      </c>
      <c r="E24" s="310">
        <v>2473</v>
      </c>
      <c r="F24" s="169">
        <v>0.3129801860088961</v>
      </c>
      <c r="G24" s="34">
        <v>0.85529715762273906</v>
      </c>
      <c r="H24" s="34">
        <v>0.89664082687338498</v>
      </c>
      <c r="I24" s="34">
        <v>0.84326424870466321</v>
      </c>
      <c r="J24" s="34">
        <v>0.85603112840466922</v>
      </c>
      <c r="K24" s="34">
        <v>0.79533678756476689</v>
      </c>
      <c r="L24" s="34">
        <v>0.62597402597402596</v>
      </c>
      <c r="M24" s="34">
        <v>0.72916666666666663</v>
      </c>
      <c r="N24" s="34">
        <v>0.84954604409857326</v>
      </c>
      <c r="O24" s="34">
        <v>0.67144719687092569</v>
      </c>
      <c r="P24" s="34">
        <v>0.765625</v>
      </c>
      <c r="Q24" s="34">
        <v>0.73464052287581705</v>
      </c>
      <c r="R24" s="34">
        <v>0.68407310704960833</v>
      </c>
      <c r="S24" s="34">
        <v>0.69673202614379082</v>
      </c>
      <c r="T24" s="34">
        <v>0.68340306834030684</v>
      </c>
      <c r="U24" s="34">
        <v>0.5761316872427984</v>
      </c>
      <c r="V24" s="34">
        <v>0.63522884882108188</v>
      </c>
      <c r="W24" s="34">
        <v>0.79548872180451125</v>
      </c>
      <c r="X24" s="34">
        <v>0.625</v>
      </c>
      <c r="Y24" s="34">
        <v>0.74789915966386555</v>
      </c>
      <c r="Z24" s="34">
        <v>0.63620386643233739</v>
      </c>
      <c r="AA24" s="34">
        <v>0.78255208333333337</v>
      </c>
      <c r="AB24" s="34">
        <v>0.80865006553079943</v>
      </c>
      <c r="AC24" s="34">
        <v>0.77272727272727271</v>
      </c>
      <c r="AD24" s="34">
        <v>0.76302083333333337</v>
      </c>
      <c r="AE24" s="34">
        <v>0.57218543046357617</v>
      </c>
      <c r="AF24" s="34">
        <v>0.71465968586387429</v>
      </c>
      <c r="AG24" s="34">
        <v>0.78692810457516338</v>
      </c>
      <c r="AH24" s="34">
        <v>0.78697421981004068</v>
      </c>
      <c r="AI24" s="34">
        <v>0.74024226110363389</v>
      </c>
      <c r="AJ24" s="34">
        <v>0.79166666666666663</v>
      </c>
      <c r="AK24" s="34">
        <v>0.67275097783572357</v>
      </c>
      <c r="AL24" s="34">
        <v>0.78413524057217165</v>
      </c>
      <c r="AM24" s="34">
        <v>0.67542706964520371</v>
      </c>
      <c r="AN24" s="34">
        <v>0.67889908256880738</v>
      </c>
      <c r="AO24" s="34">
        <v>0.74640522875816995</v>
      </c>
      <c r="AP24" s="34">
        <v>0.81476683937823835</v>
      </c>
      <c r="AQ24" s="374"/>
      <c r="AR24" s="375"/>
      <c r="AS24" s="375"/>
      <c r="AT24" s="376"/>
    </row>
    <row r="25" spans="2:46" x14ac:dyDescent="0.25">
      <c r="B25" s="385"/>
      <c r="C25" s="234">
        <v>2016</v>
      </c>
      <c r="D25" s="232">
        <v>817</v>
      </c>
      <c r="E25" s="310">
        <v>2404</v>
      </c>
      <c r="F25" s="246">
        <v>0.3398502495840266</v>
      </c>
      <c r="G25" s="61">
        <v>0.8716049382716049</v>
      </c>
      <c r="H25" s="61">
        <v>0.8843788437884379</v>
      </c>
      <c r="I25" s="61">
        <v>0.86117936117936122</v>
      </c>
      <c r="J25" s="61">
        <v>0.86397058823529416</v>
      </c>
      <c r="K25" s="61">
        <v>0.86257668711656443</v>
      </c>
      <c r="L25" s="61">
        <v>0.66872682323856614</v>
      </c>
      <c r="M25" s="61">
        <v>0.73547589616810882</v>
      </c>
      <c r="N25" s="61">
        <v>0.84378843788437885</v>
      </c>
      <c r="O25" s="61">
        <v>0.6576687116564417</v>
      </c>
      <c r="P25" s="61">
        <v>0.76260762607626076</v>
      </c>
      <c r="Q25" s="61">
        <v>0.7235872235872236</v>
      </c>
      <c r="R25" s="61">
        <v>0.71463714637146369</v>
      </c>
      <c r="S25" s="61">
        <v>0.7309136420525657</v>
      </c>
      <c r="T25" s="61">
        <v>0.68882978723404253</v>
      </c>
      <c r="U25" s="61">
        <v>0.57310704960835512</v>
      </c>
      <c r="V25" s="61">
        <v>0.65223097112860895</v>
      </c>
      <c r="W25" s="61">
        <v>0.810126582278481</v>
      </c>
      <c r="X25" s="61">
        <v>0.68991097922848665</v>
      </c>
      <c r="Y25" s="61">
        <v>0.78228228228228225</v>
      </c>
      <c r="Z25" s="61">
        <v>0.72861842105263153</v>
      </c>
      <c r="AA25" s="61">
        <v>0.81180811808118081</v>
      </c>
      <c r="AB25" s="61">
        <v>0.79455445544554459</v>
      </c>
      <c r="AC25" s="61">
        <v>0.80048959608323134</v>
      </c>
      <c r="AD25" s="61">
        <v>0.75429975429975427</v>
      </c>
      <c r="AE25" s="61">
        <v>0.5940224159402242</v>
      </c>
      <c r="AF25" s="61">
        <v>0.76019777503090236</v>
      </c>
      <c r="AG25" s="61">
        <v>0.82521847690387018</v>
      </c>
      <c r="AH25" s="61">
        <v>0.81282722513089001</v>
      </c>
      <c r="AI25" s="61">
        <v>0.76530612244897955</v>
      </c>
      <c r="AJ25" s="61">
        <v>0.7990135635018496</v>
      </c>
      <c r="AK25" s="61">
        <v>0.69059405940594054</v>
      </c>
      <c r="AL25" s="61">
        <v>0.77255871446229918</v>
      </c>
      <c r="AM25" s="61">
        <v>0.66542288557213936</v>
      </c>
      <c r="AN25" s="61">
        <v>0.70223325062034736</v>
      </c>
      <c r="AO25" s="61">
        <v>0.74193548387096775</v>
      </c>
      <c r="AP25" s="61">
        <v>0.84643734643734647</v>
      </c>
      <c r="AQ25" s="374"/>
      <c r="AR25" s="375"/>
      <c r="AS25" s="375"/>
      <c r="AT25" s="376"/>
    </row>
    <row r="26" spans="2:46" x14ac:dyDescent="0.25">
      <c r="B26" s="385"/>
      <c r="C26" s="273">
        <v>2017</v>
      </c>
      <c r="D26" s="274">
        <v>875</v>
      </c>
      <c r="E26" s="312">
        <v>2545</v>
      </c>
      <c r="F26" s="169">
        <v>0.34381139489194501</v>
      </c>
      <c r="G26" s="61">
        <v>0.87757437070938216</v>
      </c>
      <c r="H26" s="61">
        <v>0.89473684210526316</v>
      </c>
      <c r="I26" s="61">
        <v>0.85828571428571432</v>
      </c>
      <c r="J26" s="61">
        <v>0.86368843069874002</v>
      </c>
      <c r="K26" s="61">
        <v>0.83122847301951774</v>
      </c>
      <c r="L26" s="61">
        <v>0.68009205983889531</v>
      </c>
      <c r="M26" s="61">
        <v>0.73967889908256879</v>
      </c>
      <c r="N26" s="61">
        <v>0.85304247990815152</v>
      </c>
      <c r="O26" s="61">
        <v>0.69826589595375721</v>
      </c>
      <c r="P26" s="61">
        <v>0.79104477611940294</v>
      </c>
      <c r="Q26" s="61">
        <v>0.75143184421534936</v>
      </c>
      <c r="R26" s="61">
        <v>0.74052812858783013</v>
      </c>
      <c r="S26" s="61">
        <v>0.69390103567318762</v>
      </c>
      <c r="T26" s="61">
        <v>0.71479289940828405</v>
      </c>
      <c r="U26" s="61">
        <v>0.60308056872037918</v>
      </c>
      <c r="V26" s="61">
        <v>0.62985436893203883</v>
      </c>
      <c r="W26" s="61">
        <v>0.79473684210526319</v>
      </c>
      <c r="X26" s="61">
        <v>0.69444444444444442</v>
      </c>
      <c r="Y26" s="61">
        <v>0.80265095729013258</v>
      </c>
      <c r="Z26" s="61">
        <v>0.74009508716323291</v>
      </c>
      <c r="AA26" s="61">
        <v>0.79954180985108825</v>
      </c>
      <c r="AB26" s="61">
        <v>0.75320139697322464</v>
      </c>
      <c r="AC26" s="61">
        <v>0.77011494252873558</v>
      </c>
      <c r="AD26" s="61">
        <v>0.74971297359357059</v>
      </c>
      <c r="AE26" s="61">
        <v>0.58652729384436697</v>
      </c>
      <c r="AF26" s="61">
        <v>0.74826789838337182</v>
      </c>
      <c r="AG26" s="61">
        <v>0.83972125435540068</v>
      </c>
      <c r="AH26" s="61">
        <v>0.81632653061224492</v>
      </c>
      <c r="AI26" s="61">
        <v>0.75175644028103039</v>
      </c>
      <c r="AJ26" s="61">
        <v>0.81214203894616266</v>
      </c>
      <c r="AK26" s="61">
        <v>0.73187571921749139</v>
      </c>
      <c r="AL26" s="61">
        <v>0.81481481481481477</v>
      </c>
      <c r="AM26" s="61">
        <v>0.72055427251732107</v>
      </c>
      <c r="AN26" s="61">
        <v>0.70852534562211977</v>
      </c>
      <c r="AO26" s="61">
        <v>0.74509803921568629</v>
      </c>
      <c r="AP26" s="61">
        <v>0.84004602991944766</v>
      </c>
      <c r="AQ26" s="377"/>
      <c r="AR26" s="378"/>
      <c r="AS26" s="378"/>
      <c r="AT26" s="379"/>
    </row>
    <row r="27" spans="2:46" x14ac:dyDescent="0.25">
      <c r="B27" s="385"/>
      <c r="C27" s="337">
        <v>2018</v>
      </c>
      <c r="D27" s="338">
        <v>917</v>
      </c>
      <c r="E27" s="338">
        <v>3307</v>
      </c>
      <c r="F27" s="169">
        <v>0.277290595706078</v>
      </c>
      <c r="G27" s="61">
        <v>0.84792122538293213</v>
      </c>
      <c r="H27" s="61">
        <v>0.85776805251641142</v>
      </c>
      <c r="I27" s="61">
        <v>0.8205689277899344</v>
      </c>
      <c r="J27" s="61">
        <v>0.80962800875273522</v>
      </c>
      <c r="K27" s="61">
        <v>0.78594950603732161</v>
      </c>
      <c r="L27" s="61">
        <v>0.64576457645764573</v>
      </c>
      <c r="M27" s="61">
        <v>0.68715697036223933</v>
      </c>
      <c r="N27" s="61">
        <v>0.84008762322015329</v>
      </c>
      <c r="O27" s="61">
        <v>0.63596491228070173</v>
      </c>
      <c r="P27" s="61">
        <v>0.75246440306681273</v>
      </c>
      <c r="Q27" s="61">
        <v>0.70704845814977979</v>
      </c>
      <c r="R27" s="61">
        <v>0.70439560439560445</v>
      </c>
      <c r="S27" s="61">
        <v>0.6843267108167771</v>
      </c>
      <c r="T27" s="61">
        <v>0.65819861431870674</v>
      </c>
      <c r="U27" s="61">
        <v>0.5610034207525656</v>
      </c>
      <c r="V27" s="61">
        <v>0.60532407407407407</v>
      </c>
      <c r="W27" s="61">
        <v>0.76705276705276704</v>
      </c>
      <c r="X27" s="61">
        <v>0.65764546684709069</v>
      </c>
      <c r="Y27" s="61">
        <v>0.76798825256975034</v>
      </c>
      <c r="Z27" s="61">
        <v>0.70062695924764895</v>
      </c>
      <c r="AA27" s="61">
        <v>0.76096491228070173</v>
      </c>
      <c r="AB27" s="61">
        <v>0.75388026607538805</v>
      </c>
      <c r="AC27" s="61">
        <v>0.73085339168490149</v>
      </c>
      <c r="AD27" s="61">
        <v>0.71084337349397586</v>
      </c>
      <c r="AE27" s="61">
        <v>0.58361018826135103</v>
      </c>
      <c r="AF27" s="61">
        <v>0.77643171806167399</v>
      </c>
      <c r="AG27" s="61">
        <v>0.84674751929437708</v>
      </c>
      <c r="AH27" s="61">
        <v>0.81093394077448744</v>
      </c>
      <c r="AI27" s="61">
        <v>0.773542600896861</v>
      </c>
      <c r="AJ27" s="61">
        <v>0.79120879120879117</v>
      </c>
      <c r="AK27" s="61">
        <v>0.70549450549450554</v>
      </c>
      <c r="AL27" s="61">
        <v>0.76600441501103755</v>
      </c>
      <c r="AM27" s="61">
        <v>0.66407982261640797</v>
      </c>
      <c r="AN27" s="61">
        <v>0.67734806629834254</v>
      </c>
      <c r="AO27" s="61">
        <v>0.70452039691289969</v>
      </c>
      <c r="AP27" s="61">
        <v>0.7546549835706462</v>
      </c>
      <c r="AQ27" s="61">
        <v>0.83906770255271923</v>
      </c>
      <c r="AR27" s="61">
        <v>0.83389074693422516</v>
      </c>
      <c r="AS27" s="61">
        <v>0.76655443322109984</v>
      </c>
      <c r="AT27" s="61">
        <v>0.63124999999999998</v>
      </c>
    </row>
    <row r="28" spans="2:46" x14ac:dyDescent="0.25">
      <c r="B28" s="385"/>
      <c r="C28" s="356">
        <v>2019</v>
      </c>
      <c r="D28" s="338">
        <v>776</v>
      </c>
      <c r="E28" s="338">
        <v>2944</v>
      </c>
      <c r="F28" s="169">
        <v>0.26</v>
      </c>
      <c r="G28" s="55">
        <v>0.85806451612903223</v>
      </c>
      <c r="H28" s="55">
        <v>0.8490322580645161</v>
      </c>
      <c r="I28" s="55">
        <v>0.82687338501291985</v>
      </c>
      <c r="J28" s="55">
        <v>0.82299741602067178</v>
      </c>
      <c r="K28" s="55">
        <v>0.80878552971576223</v>
      </c>
      <c r="L28" s="55">
        <v>0.66233766233766234</v>
      </c>
      <c r="M28" s="55">
        <v>0.71521456436931075</v>
      </c>
      <c r="N28" s="55">
        <v>0.81395348837209303</v>
      </c>
      <c r="O28" s="55">
        <v>0.65414507772020725</v>
      </c>
      <c r="P28" s="55">
        <v>0.77490297542043984</v>
      </c>
      <c r="Q28" s="55">
        <v>0.7360208062418726</v>
      </c>
      <c r="R28" s="55">
        <v>0.71744791666666663</v>
      </c>
      <c r="S28" s="55">
        <v>0.72597402597402594</v>
      </c>
      <c r="T28" s="55">
        <v>0.70263157894736838</v>
      </c>
      <c r="U28" s="55">
        <v>0.57460732984293195</v>
      </c>
      <c r="V28" s="55">
        <v>0.63081009296148738</v>
      </c>
      <c r="W28" s="55">
        <v>0.79046242774566478</v>
      </c>
      <c r="X28" s="55">
        <v>0.69022556390977441</v>
      </c>
      <c r="Y28" s="55">
        <v>0.82126348228043144</v>
      </c>
      <c r="Z28" s="55">
        <v>0.75</v>
      </c>
      <c r="AA28" s="55">
        <v>0.75968992248062017</v>
      </c>
      <c r="AB28" s="55">
        <v>0.74706649282920468</v>
      </c>
      <c r="AC28" s="55">
        <v>0.75549805950840876</v>
      </c>
      <c r="AD28" s="55">
        <v>0.75549805950840876</v>
      </c>
      <c r="AE28" s="55">
        <v>0.62483660130718954</v>
      </c>
      <c r="AF28" s="55">
        <v>0.80729166666666663</v>
      </c>
      <c r="AG28" s="55">
        <v>0.88219895287958117</v>
      </c>
      <c r="AH28" s="55">
        <v>0.84224598930481287</v>
      </c>
      <c r="AI28" s="55">
        <v>0.7686274509803922</v>
      </c>
      <c r="AJ28" s="55">
        <v>0.81582360570687418</v>
      </c>
      <c r="AK28" s="55">
        <v>0.70817120622568097</v>
      </c>
      <c r="AL28" s="55">
        <v>0.76531942633637551</v>
      </c>
      <c r="AM28" s="55">
        <v>0.69973890339425593</v>
      </c>
      <c r="AN28" s="55">
        <v>0.71614583333333337</v>
      </c>
      <c r="AO28" s="55">
        <v>0.71521456436931075</v>
      </c>
      <c r="AP28" s="55">
        <v>0.78395860284605434</v>
      </c>
      <c r="AQ28" s="55">
        <v>0.85209424083769636</v>
      </c>
      <c r="AR28" s="55">
        <v>0.85078534031413611</v>
      </c>
      <c r="AS28" s="55">
        <v>0.77470355731225293</v>
      </c>
      <c r="AT28" s="55">
        <v>0.63933555233878181</v>
      </c>
    </row>
    <row r="29" spans="2:46" x14ac:dyDescent="0.25">
      <c r="B29" s="386"/>
      <c r="C29" s="383" t="s">
        <v>153</v>
      </c>
      <c r="D29" s="383"/>
      <c r="E29" s="383"/>
      <c r="F29" s="383"/>
      <c r="G29" s="34">
        <f>G28-G27</f>
        <v>1.0143290746100098E-2</v>
      </c>
      <c r="H29" s="34">
        <f t="shared" ref="H29:AT29" si="1">H28-H27</f>
        <v>-8.7357944518953179E-3</v>
      </c>
      <c r="I29" s="34">
        <f t="shared" si="1"/>
        <v>6.304457222985449E-3</v>
      </c>
      <c r="J29" s="34">
        <f t="shared" si="1"/>
        <v>1.3369407267936562E-2</v>
      </c>
      <c r="K29" s="34">
        <f t="shared" si="1"/>
        <v>2.283602367844062E-2</v>
      </c>
      <c r="L29" s="34">
        <f t="shared" si="1"/>
        <v>1.6573085880016603E-2</v>
      </c>
      <c r="M29" s="34">
        <f t="shared" si="1"/>
        <v>2.8057594007071418E-2</v>
      </c>
      <c r="N29" s="34">
        <f t="shared" si="1"/>
        <v>-2.6134134848060264E-2</v>
      </c>
      <c r="O29" s="34">
        <f t="shared" si="1"/>
        <v>1.8180165439505513E-2</v>
      </c>
      <c r="P29" s="34">
        <f t="shared" si="1"/>
        <v>2.2438572353627118E-2</v>
      </c>
      <c r="Q29" s="34">
        <f t="shared" si="1"/>
        <v>2.8972348092092814E-2</v>
      </c>
      <c r="R29" s="34">
        <f t="shared" si="1"/>
        <v>1.3052312271062183E-2</v>
      </c>
      <c r="S29" s="34">
        <f t="shared" si="1"/>
        <v>4.1647315157248843E-2</v>
      </c>
      <c r="T29" s="34">
        <f t="shared" si="1"/>
        <v>4.4432964628661642E-2</v>
      </c>
      <c r="U29" s="34">
        <f t="shared" si="1"/>
        <v>1.3603909090366351E-2</v>
      </c>
      <c r="V29" s="34">
        <f t="shared" si="1"/>
        <v>2.5486018887413309E-2</v>
      </c>
      <c r="W29" s="34">
        <f t="shared" si="1"/>
        <v>2.3409660692897738E-2</v>
      </c>
      <c r="X29" s="34">
        <f t="shared" si="1"/>
        <v>3.2580097062683722E-2</v>
      </c>
      <c r="Y29" s="34">
        <f t="shared" si="1"/>
        <v>5.3275229710681105E-2</v>
      </c>
      <c r="Z29" s="34">
        <f t="shared" si="1"/>
        <v>4.9373040752351049E-2</v>
      </c>
      <c r="AA29" s="34">
        <f t="shared" si="1"/>
        <v>-1.2749898000815607E-3</v>
      </c>
      <c r="AB29" s="34">
        <f t="shared" si="1"/>
        <v>-6.8137732461833744E-3</v>
      </c>
      <c r="AC29" s="34">
        <f t="shared" si="1"/>
        <v>2.4644667823507271E-2</v>
      </c>
      <c r="AD29" s="34">
        <f t="shared" si="1"/>
        <v>4.4654686014432898E-2</v>
      </c>
      <c r="AE29" s="34">
        <f t="shared" si="1"/>
        <v>4.1226413045838517E-2</v>
      </c>
      <c r="AF29" s="34">
        <f t="shared" si="1"/>
        <v>3.0859948604992637E-2</v>
      </c>
      <c r="AG29" s="34">
        <f t="shared" si="1"/>
        <v>3.5451433585204084E-2</v>
      </c>
      <c r="AH29" s="34">
        <f t="shared" si="1"/>
        <v>3.1312048530325431E-2</v>
      </c>
      <c r="AI29" s="34">
        <f t="shared" si="1"/>
        <v>-4.9151499164687973E-3</v>
      </c>
      <c r="AJ29" s="34">
        <f t="shared" si="1"/>
        <v>2.4614814498083004E-2</v>
      </c>
      <c r="AK29" s="34">
        <f t="shared" si="1"/>
        <v>2.6767007311754298E-3</v>
      </c>
      <c r="AL29" s="34">
        <f t="shared" si="1"/>
        <v>-6.8498867466204594E-4</v>
      </c>
      <c r="AM29" s="34">
        <f t="shared" si="1"/>
        <v>3.5659080777847962E-2</v>
      </c>
      <c r="AN29" s="34">
        <f t="shared" si="1"/>
        <v>3.8797767034990827E-2</v>
      </c>
      <c r="AO29" s="34">
        <f t="shared" si="1"/>
        <v>1.0694167456411052E-2</v>
      </c>
      <c r="AP29" s="34">
        <f t="shared" si="1"/>
        <v>2.9303619275408144E-2</v>
      </c>
      <c r="AQ29" s="34">
        <f t="shared" si="1"/>
        <v>1.3026538284977129E-2</v>
      </c>
      <c r="AR29" s="34">
        <f t="shared" si="1"/>
        <v>1.6894593379910949E-2</v>
      </c>
      <c r="AS29" s="34">
        <f t="shared" si="1"/>
        <v>8.1491240911530927E-3</v>
      </c>
      <c r="AT29" s="34">
        <f t="shared" si="1"/>
        <v>8.0855523387818318E-3</v>
      </c>
    </row>
    <row r="30" spans="2:46" x14ac:dyDescent="0.25"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</row>
    <row r="31" spans="2:46" hidden="1" x14ac:dyDescent="0.25">
      <c r="B31" s="72"/>
      <c r="C31" s="65">
        <v>2010</v>
      </c>
      <c r="D31" s="31"/>
      <c r="E31" s="31"/>
      <c r="F31" s="163"/>
      <c r="G31" s="33">
        <v>0.79611650485436891</v>
      </c>
      <c r="H31" s="33">
        <v>0.80582524271844658</v>
      </c>
      <c r="I31" s="33">
        <v>0.76470588235294112</v>
      </c>
      <c r="J31" s="34" t="s">
        <v>3</v>
      </c>
      <c r="K31" s="33" t="s">
        <v>3</v>
      </c>
      <c r="L31" s="33">
        <v>0.67961165048543692</v>
      </c>
      <c r="M31" s="33">
        <v>0.70873786407766992</v>
      </c>
      <c r="N31" s="34" t="s">
        <v>3</v>
      </c>
      <c r="O31" s="34" t="s">
        <v>3</v>
      </c>
      <c r="P31" s="34" t="s">
        <v>3</v>
      </c>
      <c r="Q31" s="34" t="s">
        <v>3</v>
      </c>
      <c r="R31" s="34" t="s">
        <v>3</v>
      </c>
      <c r="S31" s="33">
        <v>0.5490196078431373</v>
      </c>
      <c r="T31" s="33">
        <v>0.61764705882352944</v>
      </c>
      <c r="U31" s="33">
        <v>0.44117647058823528</v>
      </c>
      <c r="V31" s="33" t="s">
        <v>3</v>
      </c>
      <c r="W31" s="33">
        <v>0.63953488372093026</v>
      </c>
      <c r="X31" s="34" t="s">
        <v>3</v>
      </c>
      <c r="Y31" s="33">
        <v>0.80232558139534882</v>
      </c>
      <c r="Z31" s="33">
        <v>0.59302325581395354</v>
      </c>
      <c r="AA31" s="33">
        <v>0.58415841584158412</v>
      </c>
      <c r="AB31" s="33">
        <v>0.70297029702970293</v>
      </c>
      <c r="AC31" s="33">
        <v>0.6</v>
      </c>
      <c r="AD31" s="34" t="s">
        <v>3</v>
      </c>
      <c r="AE31" s="34" t="s">
        <v>3</v>
      </c>
      <c r="AF31" s="33">
        <v>0.61165048543689315</v>
      </c>
      <c r="AG31" s="33">
        <v>0.67326732673267331</v>
      </c>
      <c r="AH31" s="33">
        <v>0.45098039215686275</v>
      </c>
      <c r="AI31" s="34" t="s">
        <v>3</v>
      </c>
      <c r="AJ31" s="33">
        <v>0.71</v>
      </c>
      <c r="AK31" s="34" t="s">
        <v>3</v>
      </c>
      <c r="AL31" s="33">
        <v>0.74509803921568629</v>
      </c>
      <c r="AM31" s="34" t="s">
        <v>3</v>
      </c>
      <c r="AN31" s="34" t="s">
        <v>3</v>
      </c>
      <c r="AO31" s="34" t="s">
        <v>3</v>
      </c>
      <c r="AP31" s="33" t="s">
        <v>3</v>
      </c>
    </row>
    <row r="32" spans="2:46" ht="6" hidden="1" customHeight="1" x14ac:dyDescent="0.25">
      <c r="B32" s="71" t="s">
        <v>0</v>
      </c>
      <c r="C32" s="74">
        <v>2011</v>
      </c>
      <c r="D32" s="63">
        <v>34</v>
      </c>
      <c r="E32" s="311"/>
      <c r="F32" s="169" t="s">
        <v>3</v>
      </c>
      <c r="G32" s="33">
        <v>0.82352941176470584</v>
      </c>
      <c r="H32" s="33">
        <v>0.91176470588235292</v>
      </c>
      <c r="I32" s="33">
        <v>0.91176470588235292</v>
      </c>
      <c r="J32" s="34" t="s">
        <v>3</v>
      </c>
      <c r="K32" s="33" t="s">
        <v>3</v>
      </c>
      <c r="L32" s="33">
        <v>0.73529411764705888</v>
      </c>
      <c r="M32" s="33">
        <v>0.79411764705882348</v>
      </c>
      <c r="N32" s="34" t="s">
        <v>3</v>
      </c>
      <c r="O32" s="34" t="s">
        <v>3</v>
      </c>
      <c r="P32" s="34" t="s">
        <v>3</v>
      </c>
      <c r="Q32" s="34" t="s">
        <v>3</v>
      </c>
      <c r="R32" s="34" t="s">
        <v>3</v>
      </c>
      <c r="S32" s="33">
        <v>0.61764705882352944</v>
      </c>
      <c r="T32" s="33">
        <v>0.55882352941176472</v>
      </c>
      <c r="U32" s="33">
        <v>0.63636363636363635</v>
      </c>
      <c r="V32" s="33" t="s">
        <v>3</v>
      </c>
      <c r="W32" s="33">
        <v>0.75757575757575757</v>
      </c>
      <c r="X32" s="34" t="s">
        <v>3</v>
      </c>
      <c r="Y32" s="33">
        <v>0.75757575757575757</v>
      </c>
      <c r="Z32" s="33">
        <v>0.6875</v>
      </c>
      <c r="AA32" s="33">
        <v>0.79411764705882348</v>
      </c>
      <c r="AB32" s="33">
        <v>0.8529411764705882</v>
      </c>
      <c r="AC32" s="33">
        <v>0.79411764705882348</v>
      </c>
      <c r="AD32" s="34" t="s">
        <v>3</v>
      </c>
      <c r="AE32" s="34" t="s">
        <v>3</v>
      </c>
      <c r="AF32" s="33">
        <v>0.76470588235294112</v>
      </c>
      <c r="AG32" s="33">
        <v>0.79411764705882348</v>
      </c>
      <c r="AH32" s="33">
        <v>0.5</v>
      </c>
      <c r="AI32" s="34" t="s">
        <v>3</v>
      </c>
      <c r="AJ32" s="33">
        <v>0.73529411764705888</v>
      </c>
      <c r="AK32" s="34" t="s">
        <v>3</v>
      </c>
      <c r="AL32" s="33">
        <v>0.79411764705882348</v>
      </c>
      <c r="AM32" s="34" t="s">
        <v>3</v>
      </c>
      <c r="AN32" s="34" t="s">
        <v>3</v>
      </c>
      <c r="AO32" s="34" t="s">
        <v>3</v>
      </c>
      <c r="AP32" s="33" t="s">
        <v>3</v>
      </c>
    </row>
    <row r="33" spans="2:46" ht="15" hidden="1" customHeight="1" x14ac:dyDescent="0.25">
      <c r="B33" s="384" t="s">
        <v>0</v>
      </c>
      <c r="C33" s="74">
        <v>2012</v>
      </c>
      <c r="D33" s="63">
        <v>92</v>
      </c>
      <c r="E33" s="311"/>
      <c r="F33" s="169">
        <v>0.34328358208955223</v>
      </c>
      <c r="G33" s="61">
        <v>0.78021978021978022</v>
      </c>
      <c r="H33" s="61">
        <v>0.73626373626373631</v>
      </c>
      <c r="I33" s="61">
        <v>0.80219780219780223</v>
      </c>
      <c r="J33" s="34" t="s">
        <v>3</v>
      </c>
      <c r="K33" s="33" t="s">
        <v>3</v>
      </c>
      <c r="L33" s="61">
        <v>0.63736263736263732</v>
      </c>
      <c r="M33" s="61">
        <v>0.7142857142857143</v>
      </c>
      <c r="N33" s="34" t="s">
        <v>3</v>
      </c>
      <c r="O33" s="34" t="s">
        <v>3</v>
      </c>
      <c r="P33" s="34" t="s">
        <v>3</v>
      </c>
      <c r="Q33" s="34" t="s">
        <v>3</v>
      </c>
      <c r="R33" s="34" t="s">
        <v>3</v>
      </c>
      <c r="S33" s="61">
        <v>0.74725274725274726</v>
      </c>
      <c r="T33" s="61">
        <v>0.63736263736263732</v>
      </c>
      <c r="U33" s="61">
        <v>0.550561797752809</v>
      </c>
      <c r="V33" s="33" t="s">
        <v>3</v>
      </c>
      <c r="W33" s="61">
        <v>0.6875</v>
      </c>
      <c r="X33" s="34" t="s">
        <v>3</v>
      </c>
      <c r="Y33" s="61">
        <v>0.8125</v>
      </c>
      <c r="Z33" s="61">
        <v>0.67500000000000004</v>
      </c>
      <c r="AA33" s="61">
        <v>0.68888888888888888</v>
      </c>
      <c r="AB33" s="61">
        <v>0.73626373626373631</v>
      </c>
      <c r="AC33" s="61">
        <v>0.77777777777777779</v>
      </c>
      <c r="AD33" s="34" t="s">
        <v>3</v>
      </c>
      <c r="AE33" s="34" t="s">
        <v>3</v>
      </c>
      <c r="AF33" s="61">
        <v>0.72527472527472525</v>
      </c>
      <c r="AG33" s="61">
        <v>0.73626373626373631</v>
      </c>
      <c r="AH33" s="61">
        <v>0.58241758241758246</v>
      </c>
      <c r="AI33" s="34" t="s">
        <v>3</v>
      </c>
      <c r="AJ33" s="61">
        <v>0.79120879120879117</v>
      </c>
      <c r="AK33" s="34" t="s">
        <v>3</v>
      </c>
      <c r="AL33" s="61">
        <v>0.84782608695652173</v>
      </c>
      <c r="AM33" s="34" t="s">
        <v>3</v>
      </c>
      <c r="AN33" s="34" t="s">
        <v>3</v>
      </c>
      <c r="AO33" s="34" t="s">
        <v>3</v>
      </c>
      <c r="AP33" s="33" t="s">
        <v>3</v>
      </c>
    </row>
    <row r="34" spans="2:46" ht="15" hidden="1" customHeight="1" x14ac:dyDescent="0.25">
      <c r="B34" s="385"/>
      <c r="C34" s="74">
        <v>2013</v>
      </c>
      <c r="D34" s="63">
        <v>117</v>
      </c>
      <c r="E34" s="310">
        <v>384</v>
      </c>
      <c r="F34" s="169">
        <v>0.3046875</v>
      </c>
      <c r="G34" s="34">
        <v>0.71794871794871795</v>
      </c>
      <c r="H34" s="34">
        <v>0.74358974358974361</v>
      </c>
      <c r="I34" s="34">
        <v>0.75213675213675213</v>
      </c>
      <c r="J34" s="34" t="s">
        <v>3</v>
      </c>
      <c r="K34" s="34" t="s">
        <v>3</v>
      </c>
      <c r="L34" s="34">
        <v>0.52586206896551724</v>
      </c>
      <c r="M34" s="34">
        <v>0.62393162393162405</v>
      </c>
      <c r="N34" s="34" t="s">
        <v>3</v>
      </c>
      <c r="O34" s="34" t="s">
        <v>3</v>
      </c>
      <c r="P34" s="34" t="s">
        <v>3</v>
      </c>
      <c r="Q34" s="34" t="s">
        <v>3</v>
      </c>
      <c r="R34" s="34" t="s">
        <v>3</v>
      </c>
      <c r="S34" s="34">
        <v>0.62393162393162394</v>
      </c>
      <c r="T34" s="34">
        <v>0.55752212389380529</v>
      </c>
      <c r="U34" s="34">
        <v>0.47368421052631576</v>
      </c>
      <c r="V34" s="34" t="s">
        <v>3</v>
      </c>
      <c r="W34" s="34">
        <v>0.70526315789473681</v>
      </c>
      <c r="X34" s="34" t="s">
        <v>3</v>
      </c>
      <c r="Y34" s="34">
        <v>0.86170212765957444</v>
      </c>
      <c r="Z34" s="34">
        <v>0.73170731707317072</v>
      </c>
      <c r="AA34" s="34">
        <v>0.6495726495726496</v>
      </c>
      <c r="AB34" s="34">
        <v>0.65517241379310343</v>
      </c>
      <c r="AC34" s="34">
        <v>0.64102564102564108</v>
      </c>
      <c r="AD34" s="34" t="s">
        <v>3</v>
      </c>
      <c r="AE34" s="34" t="s">
        <v>3</v>
      </c>
      <c r="AF34" s="34">
        <v>0.77358490566037741</v>
      </c>
      <c r="AG34" s="34">
        <v>0.7678571428571429</v>
      </c>
      <c r="AH34" s="34">
        <v>0.65625</v>
      </c>
      <c r="AI34" s="34" t="s">
        <v>3</v>
      </c>
      <c r="AJ34" s="34">
        <v>0.67543859649122806</v>
      </c>
      <c r="AK34" s="34" t="s">
        <v>3</v>
      </c>
      <c r="AL34" s="34">
        <v>0.70175438596491224</v>
      </c>
      <c r="AM34" s="34" t="s">
        <v>3</v>
      </c>
      <c r="AN34" s="34" t="s">
        <v>3</v>
      </c>
      <c r="AO34" s="34" t="s">
        <v>3</v>
      </c>
      <c r="AP34" s="33" t="s">
        <v>3</v>
      </c>
    </row>
    <row r="35" spans="2:46" x14ac:dyDescent="0.25">
      <c r="B35" s="385"/>
      <c r="C35" s="74">
        <v>2014</v>
      </c>
      <c r="D35" s="63">
        <v>90</v>
      </c>
      <c r="E35" s="310">
        <v>318</v>
      </c>
      <c r="F35" s="169">
        <v>0.28301886792452829</v>
      </c>
      <c r="G35" s="34">
        <v>0.73333333333333328</v>
      </c>
      <c r="H35" s="34">
        <v>0.78888888888888886</v>
      </c>
      <c r="I35" s="34">
        <v>0.82222222222222219</v>
      </c>
      <c r="J35" s="34">
        <v>0.8539325842696629</v>
      </c>
      <c r="K35" s="34">
        <v>0.73863636363636365</v>
      </c>
      <c r="L35" s="34">
        <v>0.58888888888888891</v>
      </c>
      <c r="M35" s="34">
        <v>0.6</v>
      </c>
      <c r="N35" s="34">
        <v>0.79069767441860461</v>
      </c>
      <c r="O35" s="34">
        <v>0.63855421686746983</v>
      </c>
      <c r="P35" s="34">
        <v>0.78409090909090906</v>
      </c>
      <c r="Q35" s="34">
        <v>0.58620689655172409</v>
      </c>
      <c r="R35" s="34">
        <v>0.67045454545454541</v>
      </c>
      <c r="S35" s="34">
        <v>0.64367816091954022</v>
      </c>
      <c r="T35" s="34">
        <v>0.69411764705882351</v>
      </c>
      <c r="U35" s="34">
        <v>0.51724137931034486</v>
      </c>
      <c r="V35" s="34">
        <v>0.61627906976744184</v>
      </c>
      <c r="W35" s="34">
        <v>0.66666666666666663</v>
      </c>
      <c r="X35" s="34">
        <v>0.69444444444444442</v>
      </c>
      <c r="Y35" s="34">
        <v>0.84931506849315064</v>
      </c>
      <c r="Z35" s="34">
        <v>0.8</v>
      </c>
      <c r="AA35" s="34">
        <v>0.6966292134831461</v>
      </c>
      <c r="AB35" s="34">
        <v>0.67441860465116277</v>
      </c>
      <c r="AC35" s="34">
        <v>0.6741573033707865</v>
      </c>
      <c r="AD35" s="34">
        <v>0.59090909090909094</v>
      </c>
      <c r="AE35" s="34">
        <v>0.51162790697674421</v>
      </c>
      <c r="AF35" s="34">
        <v>0.83333333333333337</v>
      </c>
      <c r="AG35" s="34">
        <v>0.8</v>
      </c>
      <c r="AH35" s="34">
        <v>0.74712643678160917</v>
      </c>
      <c r="AI35" s="34">
        <v>0.79518072289156627</v>
      </c>
      <c r="AJ35" s="34">
        <v>0.73333333333333328</v>
      </c>
      <c r="AK35" s="34">
        <v>0.72413793103448276</v>
      </c>
      <c r="AL35" s="34">
        <v>0.7752808988764045</v>
      </c>
      <c r="AM35" s="34">
        <v>0.57777777777777772</v>
      </c>
      <c r="AN35" s="34">
        <v>0.62068965517241381</v>
      </c>
      <c r="AO35" s="34">
        <v>0.71764705882352942</v>
      </c>
      <c r="AP35" s="34">
        <v>0.72222222222222221</v>
      </c>
      <c r="AQ35" s="371" t="s">
        <v>152</v>
      </c>
      <c r="AR35" s="372"/>
      <c r="AS35" s="372"/>
      <c r="AT35" s="373"/>
    </row>
    <row r="36" spans="2:46" x14ac:dyDescent="0.25">
      <c r="B36" s="385"/>
      <c r="C36" s="63">
        <v>2015</v>
      </c>
      <c r="D36" s="63">
        <v>132</v>
      </c>
      <c r="E36" s="310">
        <v>305</v>
      </c>
      <c r="F36" s="169">
        <v>0.43278688524590164</v>
      </c>
      <c r="G36" s="34">
        <v>0.75</v>
      </c>
      <c r="H36" s="34">
        <v>0.78787878787878785</v>
      </c>
      <c r="I36" s="34">
        <v>0.70454545454545459</v>
      </c>
      <c r="J36" s="34">
        <v>0.75757575757575757</v>
      </c>
      <c r="K36" s="34">
        <v>0.64885496183206104</v>
      </c>
      <c r="L36" s="34">
        <v>0.5725190839694656</v>
      </c>
      <c r="M36" s="34">
        <v>0.63358778625954193</v>
      </c>
      <c r="N36" s="34">
        <v>0.73076923076923073</v>
      </c>
      <c r="O36" s="34">
        <v>0.65648854961832059</v>
      </c>
      <c r="P36" s="34">
        <v>0.70992366412213737</v>
      </c>
      <c r="Q36" s="34">
        <v>0.61068702290076338</v>
      </c>
      <c r="R36" s="34">
        <v>0.62595419847328249</v>
      </c>
      <c r="S36" s="34">
        <v>0.68702290076335881</v>
      </c>
      <c r="T36" s="34">
        <v>0.66153846153846152</v>
      </c>
      <c r="U36" s="34">
        <v>0.47328244274809161</v>
      </c>
      <c r="V36" s="34">
        <v>0.58139534883720934</v>
      </c>
      <c r="W36" s="34">
        <v>0.6339285714285714</v>
      </c>
      <c r="X36" s="34">
        <v>0.6071428571428571</v>
      </c>
      <c r="Y36" s="34">
        <v>0.8571428571428571</v>
      </c>
      <c r="Z36" s="34">
        <v>0.68316831683168322</v>
      </c>
      <c r="AA36" s="34">
        <v>0.68992248062015504</v>
      </c>
      <c r="AB36" s="34">
        <v>0.6692913385826772</v>
      </c>
      <c r="AC36" s="34">
        <v>0.69230769230769229</v>
      </c>
      <c r="AD36" s="34">
        <v>0.63846153846153841</v>
      </c>
      <c r="AE36" s="34">
        <v>0.46511627906976744</v>
      </c>
      <c r="AF36" s="34">
        <v>0.6953125</v>
      </c>
      <c r="AG36" s="34">
        <v>0.74045801526717558</v>
      </c>
      <c r="AH36" s="34">
        <v>0.70542635658914732</v>
      </c>
      <c r="AI36" s="34">
        <v>0.72222222222222221</v>
      </c>
      <c r="AJ36" s="34">
        <v>0.70769230769230773</v>
      </c>
      <c r="AK36" s="34">
        <v>0.63076923076923075</v>
      </c>
      <c r="AL36" s="34">
        <v>0.69767441860465118</v>
      </c>
      <c r="AM36" s="34">
        <v>0.56589147286821706</v>
      </c>
      <c r="AN36" s="34">
        <v>0.5859375</v>
      </c>
      <c r="AO36" s="34">
        <v>0.63709677419354838</v>
      </c>
      <c r="AP36" s="34">
        <v>0.71212121212121215</v>
      </c>
      <c r="AQ36" s="374"/>
      <c r="AR36" s="375"/>
      <c r="AS36" s="375"/>
      <c r="AT36" s="376"/>
    </row>
    <row r="37" spans="2:46" x14ac:dyDescent="0.25">
      <c r="B37" s="385"/>
      <c r="C37" s="234">
        <v>2016</v>
      </c>
      <c r="D37" s="232">
        <v>157</v>
      </c>
      <c r="E37" s="310">
        <v>307</v>
      </c>
      <c r="F37" s="246">
        <v>0.51140065146579805</v>
      </c>
      <c r="G37" s="61">
        <v>0.83333333333333337</v>
      </c>
      <c r="H37" s="61">
        <v>0.85897435897435892</v>
      </c>
      <c r="I37" s="61">
        <v>0.80769230769230771</v>
      </c>
      <c r="J37" s="61">
        <v>0.88461538461538458</v>
      </c>
      <c r="K37" s="61">
        <v>0.81168831168831168</v>
      </c>
      <c r="L37" s="61">
        <v>0.67948717948717952</v>
      </c>
      <c r="M37" s="61">
        <v>0.76923076923076927</v>
      </c>
      <c r="N37" s="61">
        <v>0.83439490445859876</v>
      </c>
      <c r="O37" s="61">
        <v>0.76282051282051277</v>
      </c>
      <c r="P37" s="61">
        <v>0.85256410256410253</v>
      </c>
      <c r="Q37" s="61">
        <v>0.62987012987012991</v>
      </c>
      <c r="R37" s="61">
        <v>0.76923076923076927</v>
      </c>
      <c r="S37" s="61">
        <v>0.73717948717948723</v>
      </c>
      <c r="T37" s="61">
        <v>0.74025974025974028</v>
      </c>
      <c r="U37" s="61">
        <v>0.56129032258064515</v>
      </c>
      <c r="V37" s="61">
        <v>0.58709677419354833</v>
      </c>
      <c r="W37" s="61">
        <v>0.78195488721804507</v>
      </c>
      <c r="X37" s="61">
        <v>0.74242424242424243</v>
      </c>
      <c r="Y37" s="61">
        <v>0.90769230769230769</v>
      </c>
      <c r="Z37" s="61">
        <v>0.85599999999999998</v>
      </c>
      <c r="AA37" s="61">
        <v>0.66666666666666663</v>
      </c>
      <c r="AB37" s="61">
        <v>0.76282051282051277</v>
      </c>
      <c r="AC37" s="61">
        <v>0.66666666666666663</v>
      </c>
      <c r="AD37" s="61">
        <v>0.69230769230769229</v>
      </c>
      <c r="AE37" s="61">
        <v>0.6064516129032258</v>
      </c>
      <c r="AF37" s="61">
        <v>0.79738562091503273</v>
      </c>
      <c r="AG37" s="61">
        <v>0.81045751633986929</v>
      </c>
      <c r="AH37" s="61">
        <v>0.78205128205128205</v>
      </c>
      <c r="AI37" s="61">
        <v>0.67532467532467533</v>
      </c>
      <c r="AJ37" s="61">
        <v>0.7870967741935484</v>
      </c>
      <c r="AK37" s="61">
        <v>0.72435897435897434</v>
      </c>
      <c r="AL37" s="61">
        <v>0.79084967320261434</v>
      </c>
      <c r="AM37" s="61">
        <v>0.7142857142857143</v>
      </c>
      <c r="AN37" s="61">
        <v>0.68387096774193545</v>
      </c>
      <c r="AO37" s="61">
        <v>0.77419354838709675</v>
      </c>
      <c r="AP37" s="61">
        <v>0.82692307692307687</v>
      </c>
      <c r="AQ37" s="374"/>
      <c r="AR37" s="375"/>
      <c r="AS37" s="375"/>
      <c r="AT37" s="376"/>
    </row>
    <row r="38" spans="2:46" x14ac:dyDescent="0.25">
      <c r="B38" s="385"/>
      <c r="C38" s="275">
        <v>2017</v>
      </c>
      <c r="D38" s="312">
        <v>196</v>
      </c>
      <c r="E38" s="312">
        <v>392</v>
      </c>
      <c r="F38" s="169">
        <v>0.49744897959183676</v>
      </c>
      <c r="G38" s="61">
        <v>0.82474226804123707</v>
      </c>
      <c r="H38" s="61">
        <v>0.81958762886597936</v>
      </c>
      <c r="I38" s="61">
        <v>0.82291666666666663</v>
      </c>
      <c r="J38" s="61">
        <v>0.83419689119170981</v>
      </c>
      <c r="K38" s="61">
        <v>0.80412371134020622</v>
      </c>
      <c r="L38" s="61">
        <v>0.70256410256410251</v>
      </c>
      <c r="M38" s="61">
        <v>0.73195876288659789</v>
      </c>
      <c r="N38" s="61">
        <v>0.77835051546391754</v>
      </c>
      <c r="O38" s="61">
        <v>0.71875</v>
      </c>
      <c r="P38" s="61">
        <v>0.77604166666666663</v>
      </c>
      <c r="Q38" s="61">
        <v>0.65104166666666663</v>
      </c>
      <c r="R38" s="61">
        <v>0.703125</v>
      </c>
      <c r="S38" s="61">
        <v>0.73711340206185572</v>
      </c>
      <c r="T38" s="61">
        <v>0.75257731958762886</v>
      </c>
      <c r="U38" s="61">
        <v>0.53367875647668395</v>
      </c>
      <c r="V38" s="61">
        <v>0.72774869109947649</v>
      </c>
      <c r="W38" s="61">
        <v>0.75287356321839083</v>
      </c>
      <c r="X38" s="61">
        <v>0.72832369942196529</v>
      </c>
      <c r="Y38" s="61">
        <v>0.89940828402366868</v>
      </c>
      <c r="Z38" s="61">
        <v>0.81290322580645158</v>
      </c>
      <c r="AA38" s="61">
        <v>0.67357512953367871</v>
      </c>
      <c r="AB38" s="61">
        <v>0.71875</v>
      </c>
      <c r="AC38" s="61">
        <v>0.68911917098445596</v>
      </c>
      <c r="AD38" s="61">
        <v>0.69072164948453607</v>
      </c>
      <c r="AE38" s="61">
        <v>0.55555555555555558</v>
      </c>
      <c r="AF38" s="61">
        <v>0.77956989247311825</v>
      </c>
      <c r="AG38" s="61">
        <v>0.84293193717277481</v>
      </c>
      <c r="AH38" s="61">
        <v>0.84126984126984128</v>
      </c>
      <c r="AI38" s="61">
        <v>0.7142857142857143</v>
      </c>
      <c r="AJ38" s="61">
        <v>0.75647668393782386</v>
      </c>
      <c r="AK38" s="61">
        <v>0.68229166666666663</v>
      </c>
      <c r="AL38" s="61">
        <v>0.80729166666666663</v>
      </c>
      <c r="AM38" s="61">
        <v>0.69633507853403143</v>
      </c>
      <c r="AN38" s="61">
        <v>0.67894736842105263</v>
      </c>
      <c r="AO38" s="61">
        <v>0.73821989528795806</v>
      </c>
      <c r="AP38" s="61">
        <v>0.79274611398963735</v>
      </c>
      <c r="AQ38" s="377"/>
      <c r="AR38" s="378"/>
      <c r="AS38" s="378"/>
      <c r="AT38" s="379"/>
    </row>
    <row r="39" spans="2:46" x14ac:dyDescent="0.25">
      <c r="B39" s="385"/>
      <c r="C39" s="337">
        <v>2018</v>
      </c>
      <c r="D39" s="337">
        <v>171</v>
      </c>
      <c r="E39" s="337">
        <v>496</v>
      </c>
      <c r="F39" s="169">
        <v>0.34475806451612906</v>
      </c>
      <c r="G39" s="61">
        <v>0.783625730994152</v>
      </c>
      <c r="H39" s="61">
        <v>0.78947368421052633</v>
      </c>
      <c r="I39" s="61">
        <v>0.83040935672514615</v>
      </c>
      <c r="J39" s="61">
        <v>0.80116959064327486</v>
      </c>
      <c r="K39" s="61">
        <v>0.7192982456140351</v>
      </c>
      <c r="L39" s="61">
        <v>0.58823529411764708</v>
      </c>
      <c r="M39" s="61">
        <v>0.63313609467455623</v>
      </c>
      <c r="N39" s="61">
        <v>0.78823529411764703</v>
      </c>
      <c r="O39" s="61">
        <v>0.72514619883040932</v>
      </c>
      <c r="P39" s="61">
        <v>0.783625730994152</v>
      </c>
      <c r="Q39" s="61">
        <v>0.59064327485380119</v>
      </c>
      <c r="R39" s="61">
        <v>0.61904761904761907</v>
      </c>
      <c r="S39" s="61">
        <v>0.71345029239766078</v>
      </c>
      <c r="T39" s="61">
        <v>0.71176470588235297</v>
      </c>
      <c r="U39" s="61">
        <v>0.46783625730994149</v>
      </c>
      <c r="V39" s="61">
        <v>0.65294117647058825</v>
      </c>
      <c r="W39" s="61">
        <v>0.65306122448979587</v>
      </c>
      <c r="X39" s="61">
        <v>0.61904761904761907</v>
      </c>
      <c r="Y39" s="61">
        <v>0.82269503546099287</v>
      </c>
      <c r="Z39" s="61">
        <v>0.73134328358208955</v>
      </c>
      <c r="AA39" s="61">
        <v>0.63905325443786987</v>
      </c>
      <c r="AB39" s="61">
        <v>0.6900584795321637</v>
      </c>
      <c r="AC39" s="61">
        <v>0.57894736842105265</v>
      </c>
      <c r="AD39" s="61">
        <v>0.58823529411764708</v>
      </c>
      <c r="AE39" s="61">
        <v>0.50887573964497046</v>
      </c>
      <c r="AF39" s="61">
        <v>0.79881656804733725</v>
      </c>
      <c r="AG39" s="61">
        <v>0.85798816568047342</v>
      </c>
      <c r="AH39" s="61">
        <v>0.79289940828402372</v>
      </c>
      <c r="AI39" s="61">
        <v>0.7168674698795181</v>
      </c>
      <c r="AJ39" s="61">
        <v>0.79532163742690054</v>
      </c>
      <c r="AK39" s="61">
        <v>0.7</v>
      </c>
      <c r="AL39" s="61">
        <v>0.77380952380952384</v>
      </c>
      <c r="AM39" s="61">
        <v>0.67647058823529416</v>
      </c>
      <c r="AN39" s="61">
        <v>0.65680473372781067</v>
      </c>
      <c r="AO39" s="61">
        <v>0.6705882352941176</v>
      </c>
      <c r="AP39" s="61">
        <v>0.67251461988304095</v>
      </c>
      <c r="AQ39" s="61">
        <v>0.80838323353293418</v>
      </c>
      <c r="AR39" s="61">
        <v>0.78527607361963192</v>
      </c>
      <c r="AS39" s="61">
        <v>0.67901234567901236</v>
      </c>
      <c r="AT39" s="61">
        <v>0.41176470588235292</v>
      </c>
    </row>
    <row r="40" spans="2:46" x14ac:dyDescent="0.25">
      <c r="B40" s="385"/>
      <c r="C40" s="356">
        <v>2019</v>
      </c>
      <c r="D40" s="356">
        <v>158</v>
      </c>
      <c r="E40" s="356">
        <v>393</v>
      </c>
      <c r="F40" s="169">
        <v>0.4</v>
      </c>
      <c r="G40" s="55">
        <v>0.759493670886076</v>
      </c>
      <c r="H40" s="55">
        <v>0.72151898734177211</v>
      </c>
      <c r="I40" s="55">
        <v>0.80379746835443033</v>
      </c>
      <c r="J40" s="55">
        <v>0.77215189873417722</v>
      </c>
      <c r="K40" s="55">
        <v>0.67515923566878977</v>
      </c>
      <c r="L40" s="55">
        <v>0.58333333333333337</v>
      </c>
      <c r="M40" s="55">
        <v>0.67088607594936711</v>
      </c>
      <c r="N40" s="55">
        <v>0.77215189873417722</v>
      </c>
      <c r="O40" s="55">
        <v>0.69620253164556967</v>
      </c>
      <c r="P40" s="55">
        <v>0.70886075949367089</v>
      </c>
      <c r="Q40" s="55">
        <v>0.59872611464968151</v>
      </c>
      <c r="R40" s="55">
        <v>0.67515923566878977</v>
      </c>
      <c r="S40" s="55">
        <v>0.63924050632911389</v>
      </c>
      <c r="T40" s="55">
        <v>0.72611464968152861</v>
      </c>
      <c r="U40" s="55">
        <v>0.52229299363057324</v>
      </c>
      <c r="V40" s="55">
        <v>0.58860759493670889</v>
      </c>
      <c r="W40" s="55">
        <v>0.64335664335664333</v>
      </c>
      <c r="X40" s="55">
        <v>0.66428571428571426</v>
      </c>
      <c r="Y40" s="55">
        <v>0.88405797101449279</v>
      </c>
      <c r="Z40" s="55">
        <v>0.79844961240310075</v>
      </c>
      <c r="AA40" s="55">
        <v>0.68152866242038213</v>
      </c>
      <c r="AB40" s="55">
        <v>0.63398692810457513</v>
      </c>
      <c r="AC40" s="55">
        <v>0.64968152866242035</v>
      </c>
      <c r="AD40" s="55">
        <v>0.58333333333333337</v>
      </c>
      <c r="AE40" s="55">
        <v>0.49681528662420382</v>
      </c>
      <c r="AF40" s="55">
        <v>0.69032258064516128</v>
      </c>
      <c r="AG40" s="55">
        <v>0.80254777070063699</v>
      </c>
      <c r="AH40" s="55">
        <v>0.75641025641025639</v>
      </c>
      <c r="AI40" s="55">
        <v>0.69032258064516128</v>
      </c>
      <c r="AJ40" s="55">
        <v>0.79487179487179482</v>
      </c>
      <c r="AK40" s="55">
        <v>0.689873417721519</v>
      </c>
      <c r="AL40" s="55">
        <v>0.75641025641025639</v>
      </c>
      <c r="AM40" s="55">
        <v>0.62658227848101267</v>
      </c>
      <c r="AN40" s="55">
        <v>0.66666666666666663</v>
      </c>
      <c r="AO40" s="55">
        <v>0.70700636942675155</v>
      </c>
      <c r="AP40" s="55">
        <v>0.63694267515923564</v>
      </c>
      <c r="AQ40" s="55">
        <v>0.77419354838709675</v>
      </c>
      <c r="AR40" s="55">
        <v>0.76973684210526316</v>
      </c>
      <c r="AS40" s="55">
        <v>0.62745098039215685</v>
      </c>
      <c r="AT40" s="55">
        <v>0.49566447041512779</v>
      </c>
    </row>
    <row r="41" spans="2:46" x14ac:dyDescent="0.25">
      <c r="B41" s="386"/>
      <c r="C41" s="383" t="s">
        <v>153</v>
      </c>
      <c r="D41" s="383"/>
      <c r="E41" s="383"/>
      <c r="F41" s="383"/>
      <c r="G41" s="34">
        <f>G40-G39</f>
        <v>-2.4132060108076003E-2</v>
      </c>
      <c r="H41" s="34">
        <f t="shared" ref="H41" si="2">H40-H39</f>
        <v>-6.7954696868754216E-2</v>
      </c>
      <c r="I41" s="34">
        <f t="shared" ref="I41" si="3">I40-I39</f>
        <v>-2.6611888370715819E-2</v>
      </c>
      <c r="J41" s="34">
        <f t="shared" ref="J41" si="4">J40-J39</f>
        <v>-2.9017691909097643E-2</v>
      </c>
      <c r="K41" s="34">
        <f t="shared" ref="K41" si="5">K40-K39</f>
        <v>-4.4139009945245333E-2</v>
      </c>
      <c r="L41" s="34">
        <f t="shared" ref="L41" si="6">L40-L39</f>
        <v>-4.9019607843137081E-3</v>
      </c>
      <c r="M41" s="34">
        <f t="shared" ref="M41" si="7">M40-M39</f>
        <v>3.7749981274810884E-2</v>
      </c>
      <c r="N41" s="34">
        <f t="shared" ref="N41" si="8">N40-N39</f>
        <v>-1.6083395383469812E-2</v>
      </c>
      <c r="O41" s="34">
        <f t="shared" ref="O41" si="9">O40-O39</f>
        <v>-2.894366718483965E-2</v>
      </c>
      <c r="P41" s="34">
        <f t="shared" ref="P41" si="10">P40-P39</f>
        <v>-7.4764971500481114E-2</v>
      </c>
      <c r="Q41" s="34">
        <f t="shared" ref="Q41" si="11">Q40-Q39</f>
        <v>8.0828397958803144E-3</v>
      </c>
      <c r="R41" s="34">
        <f t="shared" ref="R41" si="12">R40-R39</f>
        <v>5.6111616621170701E-2</v>
      </c>
      <c r="S41" s="34">
        <f t="shared" ref="S41" si="13">S40-S39</f>
        <v>-7.420978606854689E-2</v>
      </c>
      <c r="T41" s="34">
        <f t="shared" ref="T41" si="14">T40-T39</f>
        <v>1.4349943799175646E-2</v>
      </c>
      <c r="U41" s="34">
        <f t="shared" ref="U41" si="15">U40-U39</f>
        <v>5.4456736320631749E-2</v>
      </c>
      <c r="V41" s="34">
        <f t="shared" ref="V41" si="16">V40-V39</f>
        <v>-6.4333581533879358E-2</v>
      </c>
      <c r="W41" s="34">
        <f t="shared" ref="W41" si="17">W40-W39</f>
        <v>-9.7045811331525345E-3</v>
      </c>
      <c r="X41" s="34">
        <f t="shared" ref="X41" si="18">X40-X39</f>
        <v>4.5238095238095188E-2</v>
      </c>
      <c r="Y41" s="34">
        <f t="shared" ref="Y41" si="19">Y40-Y39</f>
        <v>6.136293555349992E-2</v>
      </c>
      <c r="Z41" s="34">
        <f t="shared" ref="Z41" si="20">Z40-Z39</f>
        <v>6.7106328821011196E-2</v>
      </c>
      <c r="AA41" s="34">
        <f t="shared" ref="AA41" si="21">AA40-AA39</f>
        <v>4.2475407982512259E-2</v>
      </c>
      <c r="AB41" s="34">
        <f t="shared" ref="AB41" si="22">AB40-AB39</f>
        <v>-5.6071551427588573E-2</v>
      </c>
      <c r="AC41" s="34">
        <f t="shared" ref="AC41" si="23">AC40-AC39</f>
        <v>7.0734160241367694E-2</v>
      </c>
      <c r="AD41" s="34">
        <f t="shared" ref="AD41" si="24">AD40-AD39</f>
        <v>-4.9019607843137081E-3</v>
      </c>
      <c r="AE41" s="34">
        <f t="shared" ref="AE41" si="25">AE40-AE39</f>
        <v>-1.2060453020766637E-2</v>
      </c>
      <c r="AF41" s="34">
        <f t="shared" ref="AF41" si="26">AF40-AF39</f>
        <v>-0.10849398740217597</v>
      </c>
      <c r="AG41" s="34">
        <f t="shared" ref="AG41" si="27">AG40-AG39</f>
        <v>-5.5440394979836438E-2</v>
      </c>
      <c r="AH41" s="34">
        <f t="shared" ref="AH41" si="28">AH40-AH39</f>
        <v>-3.6489151873767334E-2</v>
      </c>
      <c r="AI41" s="34">
        <f t="shared" ref="AI41" si="29">AI40-AI39</f>
        <v>-2.6544889234356828E-2</v>
      </c>
      <c r="AJ41" s="34">
        <f t="shared" ref="AJ41" si="30">AJ40-AJ39</f>
        <v>-4.4984255510571725E-4</v>
      </c>
      <c r="AK41" s="34">
        <f t="shared" ref="AK41" si="31">AK40-AK39</f>
        <v>-1.0126582278480956E-2</v>
      </c>
      <c r="AL41" s="34">
        <f t="shared" ref="AL41" si="32">AL40-AL39</f>
        <v>-1.7399267399267448E-2</v>
      </c>
      <c r="AM41" s="34">
        <f t="shared" ref="AM41" si="33">AM40-AM39</f>
        <v>-4.988830975428149E-2</v>
      </c>
      <c r="AN41" s="34">
        <f t="shared" ref="AN41" si="34">AN40-AN39</f>
        <v>9.8619329388559551E-3</v>
      </c>
      <c r="AO41" s="34">
        <f t="shared" ref="AO41" si="35">AO40-AO39</f>
        <v>3.641813413263395E-2</v>
      </c>
      <c r="AP41" s="34">
        <f t="shared" ref="AP41" si="36">AP40-AP39</f>
        <v>-3.5571944723805315E-2</v>
      </c>
      <c r="AQ41" s="34">
        <f t="shared" ref="AQ41" si="37">AQ40-AQ39</f>
        <v>-3.4189685145837423E-2</v>
      </c>
      <c r="AR41" s="34">
        <f t="shared" ref="AR41" si="38">AR40-AR39</f>
        <v>-1.5539231514368756E-2</v>
      </c>
      <c r="AS41" s="34">
        <f t="shared" ref="AS41" si="39">AS40-AS39</f>
        <v>-5.1561365286855509E-2</v>
      </c>
      <c r="AT41" s="34">
        <f t="shared" ref="AT41" si="40">AT40-AT39</f>
        <v>8.3899764532774868E-2</v>
      </c>
    </row>
    <row r="42" spans="2:46" s="27" customFormat="1" x14ac:dyDescent="0.25">
      <c r="B42" s="78"/>
      <c r="C42" s="36"/>
      <c r="D42" s="36"/>
      <c r="E42" s="36"/>
      <c r="F42" s="166"/>
      <c r="G42" s="7"/>
      <c r="H42" s="7"/>
      <c r="I42" s="7"/>
      <c r="J42" s="7"/>
      <c r="K42" s="7"/>
      <c r="L42" s="7"/>
      <c r="M42" s="7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59"/>
      <c r="Y42" s="60"/>
      <c r="Z42" s="60"/>
      <c r="AA42" s="60"/>
      <c r="AB42" s="60"/>
      <c r="AC42" s="60"/>
      <c r="AD42" s="59"/>
      <c r="AE42" s="59"/>
      <c r="AF42" s="60"/>
      <c r="AG42" s="60"/>
      <c r="AH42" s="60"/>
      <c r="AI42" s="59"/>
      <c r="AJ42" s="60"/>
      <c r="AK42" s="59"/>
      <c r="AL42" s="60"/>
      <c r="AM42" s="59"/>
      <c r="AN42" s="59"/>
      <c r="AO42" s="59"/>
      <c r="AP42" s="60"/>
    </row>
    <row r="43" spans="2:46" hidden="1" x14ac:dyDescent="0.25">
      <c r="C43" s="75"/>
      <c r="D43" s="75"/>
      <c r="E43" s="75"/>
      <c r="F43" s="170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7"/>
      <c r="T43" s="57"/>
      <c r="U43" s="57"/>
      <c r="V43" s="57"/>
      <c r="W43" s="57"/>
      <c r="X43" s="58"/>
      <c r="Y43" s="57"/>
      <c r="Z43" s="57"/>
      <c r="AA43" s="57"/>
      <c r="AB43" s="57"/>
      <c r="AC43" s="57"/>
      <c r="AD43" s="58"/>
      <c r="AE43" s="58"/>
      <c r="AF43" s="57"/>
      <c r="AG43" s="57"/>
      <c r="AH43" s="57"/>
      <c r="AI43" s="58"/>
      <c r="AJ43" s="57"/>
      <c r="AK43" s="58"/>
      <c r="AL43" s="57"/>
      <c r="AM43" s="58"/>
      <c r="AN43" s="58"/>
      <c r="AO43" s="58"/>
      <c r="AP43" s="57"/>
    </row>
    <row r="44" spans="2:46" hidden="1" x14ac:dyDescent="0.25">
      <c r="B44" s="71"/>
      <c r="C44" s="74">
        <v>2010</v>
      </c>
      <c r="D44" s="63"/>
      <c r="E44" s="311"/>
      <c r="F44" s="169"/>
      <c r="G44" s="33">
        <v>0.73109243697478987</v>
      </c>
      <c r="H44" s="33">
        <v>0.72268907563025209</v>
      </c>
      <c r="I44" s="33">
        <v>0.77118644067796616</v>
      </c>
      <c r="J44" s="34" t="s">
        <v>3</v>
      </c>
      <c r="K44" s="33" t="s">
        <v>3</v>
      </c>
      <c r="L44" s="33">
        <v>0.56302521008403361</v>
      </c>
      <c r="M44" s="33">
        <v>0.63025210084033612</v>
      </c>
      <c r="N44" s="34" t="s">
        <v>3</v>
      </c>
      <c r="O44" s="34" t="s">
        <v>3</v>
      </c>
      <c r="P44" s="34" t="s">
        <v>3</v>
      </c>
      <c r="Q44" s="34" t="s">
        <v>3</v>
      </c>
      <c r="R44" s="34" t="s">
        <v>3</v>
      </c>
      <c r="S44" s="33">
        <v>0.5714285714285714</v>
      </c>
      <c r="T44" s="33">
        <v>0.625</v>
      </c>
      <c r="U44" s="33">
        <v>0.43697478991596639</v>
      </c>
      <c r="V44" s="33" t="s">
        <v>3</v>
      </c>
      <c r="W44" s="33">
        <v>0.65714285714285714</v>
      </c>
      <c r="X44" s="34" t="s">
        <v>3</v>
      </c>
      <c r="Y44" s="33">
        <v>0.63461538461538458</v>
      </c>
      <c r="Z44" s="33">
        <v>0.48571428571428571</v>
      </c>
      <c r="AA44" s="33">
        <v>0.73109243697478987</v>
      </c>
      <c r="AB44" s="33">
        <v>0.6470588235294118</v>
      </c>
      <c r="AC44" s="33">
        <v>0.56302521008403361</v>
      </c>
      <c r="AD44" s="34" t="s">
        <v>3</v>
      </c>
      <c r="AE44" s="34" t="s">
        <v>3</v>
      </c>
      <c r="AF44" s="33">
        <v>0.7142857142857143</v>
      </c>
      <c r="AG44" s="33">
        <v>0.71551724137931039</v>
      </c>
      <c r="AH44" s="33">
        <v>0.4358974358974359</v>
      </c>
      <c r="AI44" s="34" t="s">
        <v>3</v>
      </c>
      <c r="AJ44" s="33">
        <v>0.75630252100840334</v>
      </c>
      <c r="AK44" s="34" t="s">
        <v>3</v>
      </c>
      <c r="AL44" s="33">
        <v>0.68907563025210083</v>
      </c>
      <c r="AM44" s="34" t="s">
        <v>3</v>
      </c>
      <c r="AN44" s="34" t="s">
        <v>3</v>
      </c>
      <c r="AO44" s="34" t="s">
        <v>3</v>
      </c>
      <c r="AP44" s="33" t="s">
        <v>3</v>
      </c>
    </row>
    <row r="45" spans="2:46" ht="15" hidden="1" customHeight="1" x14ac:dyDescent="0.25">
      <c r="B45" s="71" t="s">
        <v>1</v>
      </c>
      <c r="C45" s="63">
        <v>2011</v>
      </c>
      <c r="D45" s="63">
        <v>34</v>
      </c>
      <c r="E45" s="311"/>
      <c r="F45" s="169" t="s">
        <v>3</v>
      </c>
      <c r="G45" s="33">
        <v>0.67647058823529416</v>
      </c>
      <c r="H45" s="33">
        <v>0.73529411764705888</v>
      </c>
      <c r="I45" s="33">
        <v>0.76470588235294112</v>
      </c>
      <c r="J45" s="34" t="s">
        <v>3</v>
      </c>
      <c r="K45" s="33" t="s">
        <v>3</v>
      </c>
      <c r="L45" s="33">
        <v>0.58823529411764708</v>
      </c>
      <c r="M45" s="33">
        <v>0.55882352941176472</v>
      </c>
      <c r="N45" s="34" t="s">
        <v>3</v>
      </c>
      <c r="O45" s="34" t="s">
        <v>3</v>
      </c>
      <c r="P45" s="34" t="s">
        <v>3</v>
      </c>
      <c r="Q45" s="34" t="s">
        <v>3</v>
      </c>
      <c r="R45" s="34" t="s">
        <v>3</v>
      </c>
      <c r="S45" s="33">
        <v>0.67647058823529416</v>
      </c>
      <c r="T45" s="33">
        <v>0.5757575757575758</v>
      </c>
      <c r="U45" s="33">
        <v>0.5</v>
      </c>
      <c r="V45" s="33" t="s">
        <v>3</v>
      </c>
      <c r="W45" s="33">
        <v>0.68965517241379315</v>
      </c>
      <c r="X45" s="34" t="s">
        <v>3</v>
      </c>
      <c r="Y45" s="33">
        <v>0.7142857142857143</v>
      </c>
      <c r="Z45" s="33">
        <v>0.5357142857142857</v>
      </c>
      <c r="AA45" s="33">
        <v>0.875</v>
      </c>
      <c r="AB45" s="33">
        <v>0.625</v>
      </c>
      <c r="AC45" s="33">
        <v>0.5625</v>
      </c>
      <c r="AD45" s="34" t="s">
        <v>3</v>
      </c>
      <c r="AE45" s="34" t="s">
        <v>3</v>
      </c>
      <c r="AF45" s="33">
        <v>0.83870967741935487</v>
      </c>
      <c r="AG45" s="33">
        <v>0.83870967741935487</v>
      </c>
      <c r="AH45" s="33">
        <v>0.4838709677419355</v>
      </c>
      <c r="AI45" s="34" t="s">
        <v>3</v>
      </c>
      <c r="AJ45" s="33">
        <v>0.78125</v>
      </c>
      <c r="AK45" s="34" t="s">
        <v>3</v>
      </c>
      <c r="AL45" s="33">
        <v>0.84375</v>
      </c>
      <c r="AM45" s="34" t="s">
        <v>3</v>
      </c>
      <c r="AN45" s="34" t="s">
        <v>3</v>
      </c>
      <c r="AO45" s="34" t="s">
        <v>3</v>
      </c>
      <c r="AP45" s="33" t="s">
        <v>3</v>
      </c>
    </row>
    <row r="46" spans="2:46" ht="15" hidden="1" customHeight="1" x14ac:dyDescent="0.25">
      <c r="B46" s="384" t="s">
        <v>1</v>
      </c>
      <c r="C46" s="63">
        <v>2012</v>
      </c>
      <c r="D46" s="79">
        <v>166</v>
      </c>
      <c r="E46" s="311"/>
      <c r="F46" s="169">
        <v>0.2302357836338419</v>
      </c>
      <c r="G46" s="33">
        <v>0.81707317073170727</v>
      </c>
      <c r="H46" s="33">
        <v>0.82389937106918243</v>
      </c>
      <c r="I46" s="33">
        <v>0.85889570552147243</v>
      </c>
      <c r="J46" s="34" t="s">
        <v>3</v>
      </c>
      <c r="K46" s="33" t="s">
        <v>3</v>
      </c>
      <c r="L46" s="33">
        <v>0.58282208588957052</v>
      </c>
      <c r="M46" s="33">
        <v>0.6875</v>
      </c>
      <c r="N46" s="34" t="s">
        <v>3</v>
      </c>
      <c r="O46" s="34" t="s">
        <v>3</v>
      </c>
      <c r="P46" s="34" t="s">
        <v>3</v>
      </c>
      <c r="Q46" s="34" t="s">
        <v>3</v>
      </c>
      <c r="R46" s="34" t="s">
        <v>3</v>
      </c>
      <c r="S46" s="33">
        <v>0.64634146341463417</v>
      </c>
      <c r="T46" s="33">
        <v>0.66257668711656437</v>
      </c>
      <c r="U46" s="33">
        <v>0.41463414634146339</v>
      </c>
      <c r="V46" s="33" t="s">
        <v>3</v>
      </c>
      <c r="W46" s="33">
        <v>0.62015503875968991</v>
      </c>
      <c r="X46" s="34" t="s">
        <v>3</v>
      </c>
      <c r="Y46" s="33">
        <v>0.68503937007874016</v>
      </c>
      <c r="Z46" s="33">
        <v>0.46456692913385828</v>
      </c>
      <c r="AA46" s="33">
        <v>0.82499999999999996</v>
      </c>
      <c r="AB46" s="33">
        <v>0.7639751552795031</v>
      </c>
      <c r="AC46" s="33">
        <v>0.71875</v>
      </c>
      <c r="AD46" s="34" t="s">
        <v>3</v>
      </c>
      <c r="AE46" s="34" t="s">
        <v>3</v>
      </c>
      <c r="AF46" s="33">
        <v>0.7142857142857143</v>
      </c>
      <c r="AG46" s="33">
        <v>0.7</v>
      </c>
      <c r="AH46" s="33">
        <v>0.32298136645962733</v>
      </c>
      <c r="AI46" s="34" t="s">
        <v>3</v>
      </c>
      <c r="AJ46" s="33">
        <v>0.79746835443037978</v>
      </c>
      <c r="AK46" s="34" t="s">
        <v>3</v>
      </c>
      <c r="AL46" s="33">
        <v>0.73584905660377353</v>
      </c>
      <c r="AM46" s="34" t="s">
        <v>3</v>
      </c>
      <c r="AN46" s="34" t="s">
        <v>3</v>
      </c>
      <c r="AO46" s="34" t="s">
        <v>3</v>
      </c>
      <c r="AP46" s="33" t="s">
        <v>3</v>
      </c>
    </row>
    <row r="47" spans="2:46" ht="15" hidden="1" customHeight="1" x14ac:dyDescent="0.25">
      <c r="B47" s="385"/>
      <c r="C47" s="63">
        <v>2013</v>
      </c>
      <c r="D47" s="63">
        <v>228</v>
      </c>
      <c r="E47" s="311">
        <v>748</v>
      </c>
      <c r="F47" s="169">
        <v>0.30481283422459893</v>
      </c>
      <c r="G47" s="34">
        <v>0.75</v>
      </c>
      <c r="H47" s="34">
        <v>0.79372197309417036</v>
      </c>
      <c r="I47" s="34">
        <v>0.77578475336322872</v>
      </c>
      <c r="J47" s="34" t="s">
        <v>3</v>
      </c>
      <c r="K47" s="34" t="s">
        <v>3</v>
      </c>
      <c r="L47" s="34">
        <v>0.57207207207207211</v>
      </c>
      <c r="M47" s="34">
        <v>0.6294642857142857</v>
      </c>
      <c r="N47" s="34" t="s">
        <v>3</v>
      </c>
      <c r="O47" s="34" t="s">
        <v>3</v>
      </c>
      <c r="P47" s="34" t="s">
        <v>3</v>
      </c>
      <c r="Q47" s="34" t="s">
        <v>3</v>
      </c>
      <c r="R47" s="34" t="s">
        <v>3</v>
      </c>
      <c r="S47" s="34">
        <v>0.5964125560538116</v>
      </c>
      <c r="T47" s="34">
        <v>0.61751152073732718</v>
      </c>
      <c r="U47" s="34">
        <v>0.47926267281105989</v>
      </c>
      <c r="V47" s="34" t="s">
        <v>3</v>
      </c>
      <c r="W47" s="34">
        <v>0.69182389937106914</v>
      </c>
      <c r="X47" s="34" t="s">
        <v>3</v>
      </c>
      <c r="Y47" s="34">
        <v>0.73287671232876717</v>
      </c>
      <c r="Z47" s="34">
        <v>0.54814814814814816</v>
      </c>
      <c r="AA47" s="34">
        <v>0.75799086757990863</v>
      </c>
      <c r="AB47" s="34">
        <v>0.64888888888888885</v>
      </c>
      <c r="AC47" s="34">
        <v>0.60888888888888892</v>
      </c>
      <c r="AD47" s="34" t="s">
        <v>3</v>
      </c>
      <c r="AE47" s="34" t="s">
        <v>3</v>
      </c>
      <c r="AF47" s="34">
        <v>0.78921568627450978</v>
      </c>
      <c r="AG47" s="34">
        <v>0.76381909547738691</v>
      </c>
      <c r="AH47" s="34">
        <v>0.57480314960629919</v>
      </c>
      <c r="AI47" s="34" t="s">
        <v>3</v>
      </c>
      <c r="AJ47" s="34">
        <v>0.76923076923076927</v>
      </c>
      <c r="AK47" s="34" t="s">
        <v>3</v>
      </c>
      <c r="AL47" s="34">
        <v>0.77209302325581397</v>
      </c>
      <c r="AM47" s="34" t="s">
        <v>3</v>
      </c>
      <c r="AN47" s="34" t="s">
        <v>3</v>
      </c>
      <c r="AO47" s="34" t="s">
        <v>3</v>
      </c>
      <c r="AP47" s="33" t="s">
        <v>3</v>
      </c>
    </row>
    <row r="48" spans="2:46" x14ac:dyDescent="0.25">
      <c r="B48" s="385"/>
      <c r="C48" s="63">
        <v>2014</v>
      </c>
      <c r="D48" s="63">
        <v>173</v>
      </c>
      <c r="E48" s="325">
        <v>727.02453987730064</v>
      </c>
      <c r="F48" s="169">
        <v>0.23795620437956205</v>
      </c>
      <c r="G48" s="34">
        <v>0.83139534883720934</v>
      </c>
      <c r="H48" s="34">
        <v>0.82456140350877194</v>
      </c>
      <c r="I48" s="34">
        <v>0.84883720930232553</v>
      </c>
      <c r="J48" s="34">
        <v>0.87134502923976609</v>
      </c>
      <c r="K48" s="34">
        <v>0.79041916167664672</v>
      </c>
      <c r="L48" s="34">
        <v>0.54385964912280704</v>
      </c>
      <c r="M48" s="34">
        <v>0.66666666666666663</v>
      </c>
      <c r="N48" s="34">
        <v>0.82456140350877194</v>
      </c>
      <c r="O48" s="34">
        <v>0.67647058823529416</v>
      </c>
      <c r="P48" s="34">
        <v>0.73988439306358378</v>
      </c>
      <c r="Q48" s="34">
        <v>0.67836257309941517</v>
      </c>
      <c r="R48" s="34">
        <v>0.76878612716763006</v>
      </c>
      <c r="S48" s="34">
        <v>0.62352941176470589</v>
      </c>
      <c r="T48" s="34">
        <v>0.65088757396449703</v>
      </c>
      <c r="U48" s="34">
        <v>0.55294117647058827</v>
      </c>
      <c r="V48" s="34">
        <v>0.6071428571428571</v>
      </c>
      <c r="W48" s="34">
        <v>0.76470588235294112</v>
      </c>
      <c r="X48" s="34">
        <v>0.64601769911504425</v>
      </c>
      <c r="Y48" s="34">
        <v>0.8392857142857143</v>
      </c>
      <c r="Z48" s="34">
        <v>0.76415094339622647</v>
      </c>
      <c r="AA48" s="34">
        <v>0.70760233918128657</v>
      </c>
      <c r="AB48" s="34">
        <v>0.71511627906976749</v>
      </c>
      <c r="AC48" s="34">
        <v>0.66860465116279066</v>
      </c>
      <c r="AD48" s="34">
        <v>0.66473988439306353</v>
      </c>
      <c r="AE48" s="34">
        <v>0.52071005917159763</v>
      </c>
      <c r="AF48" s="34">
        <v>0.71257485029940115</v>
      </c>
      <c r="AG48" s="34">
        <v>0.70731707317073167</v>
      </c>
      <c r="AH48" s="34">
        <v>0.65131578947368418</v>
      </c>
      <c r="AI48" s="34">
        <v>0.7</v>
      </c>
      <c r="AJ48" s="34">
        <v>0.78488372093023251</v>
      </c>
      <c r="AK48" s="34">
        <v>0.70588235294117652</v>
      </c>
      <c r="AL48" s="34">
        <v>0.74705882352941178</v>
      </c>
      <c r="AM48" s="34">
        <v>0.70121951219512191</v>
      </c>
      <c r="AN48" s="34">
        <v>0.70658682634730541</v>
      </c>
      <c r="AO48" s="34">
        <v>0.7100591715976331</v>
      </c>
      <c r="AP48" s="34">
        <v>0.76608187134502925</v>
      </c>
      <c r="AQ48" s="371" t="s">
        <v>152</v>
      </c>
      <c r="AR48" s="372"/>
      <c r="AS48" s="372"/>
      <c r="AT48" s="373"/>
    </row>
    <row r="49" spans="2:46" x14ac:dyDescent="0.25">
      <c r="B49" s="385"/>
      <c r="C49" s="63">
        <v>2015</v>
      </c>
      <c r="D49" s="63">
        <v>275</v>
      </c>
      <c r="E49" s="311">
        <v>875</v>
      </c>
      <c r="F49" s="169">
        <v>0.31428571428571428</v>
      </c>
      <c r="G49" s="34">
        <v>0.86131386861313863</v>
      </c>
      <c r="H49" s="34">
        <v>0.87545787545787546</v>
      </c>
      <c r="I49" s="34">
        <v>0.86496350364963503</v>
      </c>
      <c r="J49" s="34">
        <v>0.8941605839416058</v>
      </c>
      <c r="K49" s="34">
        <v>0.84727272727272729</v>
      </c>
      <c r="L49" s="34">
        <v>0.60147601476014756</v>
      </c>
      <c r="M49" s="34">
        <v>0.70588235294117652</v>
      </c>
      <c r="N49" s="34">
        <v>0.86346863468634683</v>
      </c>
      <c r="O49" s="34">
        <v>0.69597069597069594</v>
      </c>
      <c r="P49" s="34">
        <v>0.81818181818181823</v>
      </c>
      <c r="Q49" s="34">
        <v>0.74545454545454548</v>
      </c>
      <c r="R49" s="34">
        <v>0.7720588235294118</v>
      </c>
      <c r="S49" s="34">
        <v>0.7007299270072993</v>
      </c>
      <c r="T49" s="34">
        <v>0.71586715867158668</v>
      </c>
      <c r="U49" s="34">
        <v>0.51824817518248179</v>
      </c>
      <c r="V49" s="34">
        <v>0.62686567164179108</v>
      </c>
      <c r="W49" s="34">
        <v>0.68208092485549132</v>
      </c>
      <c r="X49" s="34">
        <v>0.59090909090909094</v>
      </c>
      <c r="Y49" s="34">
        <v>0.76551724137931032</v>
      </c>
      <c r="Z49" s="34">
        <v>0.6058394160583942</v>
      </c>
      <c r="AA49" s="34">
        <v>0.75636363636363635</v>
      </c>
      <c r="AB49" s="34">
        <v>0.74358974358974361</v>
      </c>
      <c r="AC49" s="34">
        <v>0.70545454545454545</v>
      </c>
      <c r="AD49" s="34">
        <v>0.7142857142857143</v>
      </c>
      <c r="AE49" s="34">
        <v>0.51838235294117652</v>
      </c>
      <c r="AF49" s="34">
        <v>0.75276752767527677</v>
      </c>
      <c r="AG49" s="34">
        <v>0.78195488721804507</v>
      </c>
      <c r="AH49" s="34">
        <v>0.74308300395256921</v>
      </c>
      <c r="AI49" s="34">
        <v>0.72874493927125505</v>
      </c>
      <c r="AJ49" s="34">
        <v>0.8029197080291971</v>
      </c>
      <c r="AK49" s="34">
        <v>0.70848708487084866</v>
      </c>
      <c r="AL49" s="34">
        <v>0.8</v>
      </c>
      <c r="AM49" s="34">
        <v>0.65283018867924525</v>
      </c>
      <c r="AN49" s="34">
        <v>0.6992481203007519</v>
      </c>
      <c r="AO49" s="34">
        <v>0.73605947955390338</v>
      </c>
      <c r="AP49" s="34">
        <v>0.79272727272727272</v>
      </c>
      <c r="AQ49" s="374"/>
      <c r="AR49" s="375"/>
      <c r="AS49" s="375"/>
      <c r="AT49" s="376"/>
    </row>
    <row r="50" spans="2:46" x14ac:dyDescent="0.25">
      <c r="B50" s="385"/>
      <c r="C50" s="232">
        <v>2016</v>
      </c>
      <c r="D50" s="232">
        <v>354</v>
      </c>
      <c r="E50" s="311">
        <v>920</v>
      </c>
      <c r="F50" s="169">
        <v>0.38478260869565217</v>
      </c>
      <c r="G50" s="61">
        <v>0.86363636363636365</v>
      </c>
      <c r="H50" s="61">
        <v>0.89204545454545459</v>
      </c>
      <c r="I50" s="61">
        <v>0.88603988603988604</v>
      </c>
      <c r="J50" s="61">
        <v>0.8923512747875354</v>
      </c>
      <c r="K50" s="61">
        <v>0.83852691218130315</v>
      </c>
      <c r="L50" s="61">
        <v>0.61079545454545459</v>
      </c>
      <c r="M50" s="61">
        <v>0.7025495750708215</v>
      </c>
      <c r="N50" s="61">
        <v>0.84057971014492749</v>
      </c>
      <c r="O50" s="61">
        <v>0.71060171919770776</v>
      </c>
      <c r="P50" s="61">
        <v>0.79320113314447593</v>
      </c>
      <c r="Q50" s="61">
        <v>0.71388101983002827</v>
      </c>
      <c r="R50" s="61">
        <v>0.75568181818181823</v>
      </c>
      <c r="S50" s="61">
        <v>0.67428571428571427</v>
      </c>
      <c r="T50" s="61">
        <v>0.69476744186046513</v>
      </c>
      <c r="U50" s="61">
        <v>0.53913043478260869</v>
      </c>
      <c r="V50" s="61">
        <v>0.61470588235294121</v>
      </c>
      <c r="W50" s="61">
        <v>0.77042801556420237</v>
      </c>
      <c r="X50" s="61">
        <v>0.62608695652173918</v>
      </c>
      <c r="Y50" s="61">
        <v>0.78181818181818186</v>
      </c>
      <c r="Z50" s="61">
        <v>0.64</v>
      </c>
      <c r="AA50" s="61">
        <v>0.76704545454545459</v>
      </c>
      <c r="AB50" s="61">
        <v>0.81481481481481477</v>
      </c>
      <c r="AC50" s="61">
        <v>0.76203966005665724</v>
      </c>
      <c r="AD50" s="61">
        <v>0.7344632768361582</v>
      </c>
      <c r="AE50" s="61">
        <v>0.6191860465116279</v>
      </c>
      <c r="AF50" s="61">
        <v>0.82132564841498557</v>
      </c>
      <c r="AG50" s="61">
        <v>0.85422740524781338</v>
      </c>
      <c r="AH50" s="61">
        <v>0.74294670846394983</v>
      </c>
      <c r="AI50" s="61">
        <v>0.69453376205787787</v>
      </c>
      <c r="AJ50" s="61">
        <v>0.83333333333333337</v>
      </c>
      <c r="AK50" s="61">
        <v>0.71875</v>
      </c>
      <c r="AL50" s="61">
        <v>0.8099415204678363</v>
      </c>
      <c r="AM50" s="61">
        <v>0.70206489675516226</v>
      </c>
      <c r="AN50" s="61">
        <v>0.7</v>
      </c>
      <c r="AO50" s="61">
        <v>0.77272727272727271</v>
      </c>
      <c r="AP50" s="61">
        <v>0.82485875706214684</v>
      </c>
      <c r="AQ50" s="374"/>
      <c r="AR50" s="375"/>
      <c r="AS50" s="375"/>
      <c r="AT50" s="376"/>
    </row>
    <row r="51" spans="2:46" x14ac:dyDescent="0.25">
      <c r="B51" s="385"/>
      <c r="C51" s="273">
        <v>2017</v>
      </c>
      <c r="D51" s="273">
        <v>428</v>
      </c>
      <c r="E51" s="311">
        <v>1079</v>
      </c>
      <c r="F51" s="169">
        <v>0.39666357738646896</v>
      </c>
      <c r="G51" s="61">
        <v>0.86619718309859151</v>
      </c>
      <c r="H51" s="61">
        <v>0.89125295508274227</v>
      </c>
      <c r="I51" s="61">
        <v>0.89647058823529413</v>
      </c>
      <c r="J51" s="61">
        <v>0.88235294117647056</v>
      </c>
      <c r="K51" s="61">
        <v>0.8141176470588235</v>
      </c>
      <c r="L51" s="61">
        <v>0.6437054631828979</v>
      </c>
      <c r="M51" s="61">
        <v>0.70952380952380956</v>
      </c>
      <c r="N51" s="61">
        <v>0.81818181818181823</v>
      </c>
      <c r="O51" s="61">
        <v>0.73508353221957046</v>
      </c>
      <c r="P51" s="61">
        <v>0.79669030732860524</v>
      </c>
      <c r="Q51" s="61">
        <v>0.66824644549763035</v>
      </c>
      <c r="R51" s="61">
        <v>0.77142857142857146</v>
      </c>
      <c r="S51" s="61">
        <v>0.70117647058823529</v>
      </c>
      <c r="T51" s="61">
        <v>0.69431279620853081</v>
      </c>
      <c r="U51" s="61">
        <v>0.49640287769784175</v>
      </c>
      <c r="V51" s="61">
        <v>0.6</v>
      </c>
      <c r="W51" s="61">
        <v>0.7816091954022989</v>
      </c>
      <c r="X51" s="61">
        <v>0.6598360655737705</v>
      </c>
      <c r="Y51" s="61">
        <v>0.75536480686695284</v>
      </c>
      <c r="Z51" s="61">
        <v>0.68018018018018023</v>
      </c>
      <c r="AA51" s="61">
        <v>0.70853080568720384</v>
      </c>
      <c r="AB51" s="61">
        <v>0.76555023923444976</v>
      </c>
      <c r="AC51" s="61">
        <v>0.73411764705882354</v>
      </c>
      <c r="AD51" s="61">
        <v>0.72405660377358494</v>
      </c>
      <c r="AE51" s="61">
        <v>0.60476190476190472</v>
      </c>
      <c r="AF51" s="61">
        <v>0.75609756097560976</v>
      </c>
      <c r="AG51" s="61">
        <v>0.80778588807785889</v>
      </c>
      <c r="AH51" s="61">
        <v>0.752</v>
      </c>
      <c r="AI51" s="61">
        <v>0.67724867724867721</v>
      </c>
      <c r="AJ51" s="61">
        <v>0.81235154394299292</v>
      </c>
      <c r="AK51" s="61">
        <v>0.69523809523809521</v>
      </c>
      <c r="AL51" s="61">
        <v>0.76271186440677963</v>
      </c>
      <c r="AM51" s="61">
        <v>0.65936739659367394</v>
      </c>
      <c r="AN51" s="61">
        <v>0.73747016706443913</v>
      </c>
      <c r="AO51" s="61">
        <v>0.79432624113475181</v>
      </c>
      <c r="AP51" s="61">
        <v>0.81967213114754101</v>
      </c>
      <c r="AQ51" s="377"/>
      <c r="AR51" s="378"/>
      <c r="AS51" s="378"/>
      <c r="AT51" s="379"/>
    </row>
    <row r="52" spans="2:46" x14ac:dyDescent="0.25">
      <c r="B52" s="385"/>
      <c r="C52" s="336">
        <v>2018</v>
      </c>
      <c r="D52" s="337">
        <v>394</v>
      </c>
      <c r="E52" s="336">
        <v>1300</v>
      </c>
      <c r="F52" s="169">
        <v>0.30307692307692308</v>
      </c>
      <c r="G52" s="61">
        <v>0.81424936386768443</v>
      </c>
      <c r="H52" s="61">
        <v>0.8571428571428571</v>
      </c>
      <c r="I52" s="61">
        <v>0.83460559796437661</v>
      </c>
      <c r="J52" s="61">
        <v>0.81218274111675126</v>
      </c>
      <c r="K52" s="61">
        <v>0.7531806615776081</v>
      </c>
      <c r="L52" s="61">
        <v>0.58354755784061696</v>
      </c>
      <c r="M52" s="61">
        <v>0.59438775510204078</v>
      </c>
      <c r="N52" s="61">
        <v>0.79639175257731953</v>
      </c>
      <c r="O52" s="61">
        <v>0.61892583120204603</v>
      </c>
      <c r="P52" s="61">
        <v>0.72959183673469385</v>
      </c>
      <c r="Q52" s="61">
        <v>0.65384615384615385</v>
      </c>
      <c r="R52" s="61">
        <v>0.67602040816326525</v>
      </c>
      <c r="S52" s="61">
        <v>0.6624365482233503</v>
      </c>
      <c r="T52" s="61">
        <v>0.63144329896907214</v>
      </c>
      <c r="U52" s="61">
        <v>0.52061855670103097</v>
      </c>
      <c r="V52" s="61">
        <v>0.58267716535433067</v>
      </c>
      <c r="W52" s="61">
        <v>0.6992481203007519</v>
      </c>
      <c r="X52" s="61">
        <v>0.5</v>
      </c>
      <c r="Y52" s="61">
        <v>0.6791666666666667</v>
      </c>
      <c r="Z52" s="61">
        <v>0.57964601769911506</v>
      </c>
      <c r="AA52" s="61">
        <v>0.7084398976982097</v>
      </c>
      <c r="AB52" s="61">
        <v>0.74412532637075723</v>
      </c>
      <c r="AC52" s="61">
        <v>0.62086513994910941</v>
      </c>
      <c r="AD52" s="61">
        <v>0.63613231552162852</v>
      </c>
      <c r="AE52" s="61">
        <v>0.53350515463917525</v>
      </c>
      <c r="AF52" s="61">
        <v>0.75661375661375663</v>
      </c>
      <c r="AG52" s="61">
        <v>0.82474226804123707</v>
      </c>
      <c r="AH52" s="61">
        <v>0.76111111111111107</v>
      </c>
      <c r="AI52" s="61">
        <v>0.72443181818181823</v>
      </c>
      <c r="AJ52" s="61">
        <v>0.7084398976982097</v>
      </c>
      <c r="AK52" s="61">
        <v>0.60103626943005184</v>
      </c>
      <c r="AL52" s="61">
        <v>0.7116883116883117</v>
      </c>
      <c r="AM52" s="61">
        <v>0.59894459102902375</v>
      </c>
      <c r="AN52" s="61">
        <v>0.6484375</v>
      </c>
      <c r="AO52" s="61">
        <v>0.65984654731457804</v>
      </c>
      <c r="AP52" s="61">
        <v>0.69289340101522845</v>
      </c>
      <c r="AQ52" s="61">
        <v>0.84595300261096606</v>
      </c>
      <c r="AR52" s="61">
        <v>0.80259740259740264</v>
      </c>
      <c r="AS52" s="61">
        <v>0.68947368421052635</v>
      </c>
      <c r="AT52" s="61">
        <v>0.51428571428571423</v>
      </c>
    </row>
    <row r="53" spans="2:46" x14ac:dyDescent="0.25">
      <c r="B53" s="385"/>
      <c r="C53" s="336">
        <v>2019</v>
      </c>
      <c r="D53" s="356">
        <v>452</v>
      </c>
      <c r="E53" s="336">
        <v>1299</v>
      </c>
      <c r="F53" s="169">
        <v>0.35</v>
      </c>
      <c r="G53" s="61">
        <v>0.82</v>
      </c>
      <c r="H53" s="61">
        <v>0.8470066518847007</v>
      </c>
      <c r="I53" s="61">
        <v>0.83185840707964598</v>
      </c>
      <c r="J53" s="61">
        <v>0.82261640798226165</v>
      </c>
      <c r="K53" s="61">
        <v>0.74722838137472281</v>
      </c>
      <c r="L53" s="61">
        <v>0.6116071428571429</v>
      </c>
      <c r="M53" s="61">
        <v>0.60801781737193761</v>
      </c>
      <c r="N53" s="61">
        <v>0.82432432432432434</v>
      </c>
      <c r="O53" s="61">
        <v>0.67040358744394624</v>
      </c>
      <c r="P53" s="61">
        <v>0.74279379157427938</v>
      </c>
      <c r="Q53" s="61">
        <v>0.62389380530973448</v>
      </c>
      <c r="R53" s="61">
        <v>0.68444444444444441</v>
      </c>
      <c r="S53" s="61">
        <v>0.71396895787139691</v>
      </c>
      <c r="T53" s="61">
        <v>0.6227678571428571</v>
      </c>
      <c r="U53" s="61">
        <v>0.53691275167785235</v>
      </c>
      <c r="V53" s="61">
        <v>0.62192393736017892</v>
      </c>
      <c r="W53" s="61">
        <v>0.74233128834355833</v>
      </c>
      <c r="X53" s="61">
        <v>0.64217252396166136</v>
      </c>
      <c r="Y53" s="61">
        <v>0.82178217821782173</v>
      </c>
      <c r="Z53" s="61">
        <v>0.72013651877133111</v>
      </c>
      <c r="AA53" s="61">
        <v>0.71140939597315433</v>
      </c>
      <c r="AB53" s="61">
        <v>0.68834080717488788</v>
      </c>
      <c r="AC53" s="61">
        <v>0.61640798226164084</v>
      </c>
      <c r="AD53" s="61">
        <v>0.65410199556541015</v>
      </c>
      <c r="AE53" s="61">
        <v>0.58071748878923768</v>
      </c>
      <c r="AF53" s="61">
        <v>0.81693363844393596</v>
      </c>
      <c r="AG53" s="61">
        <v>0.83295194508009152</v>
      </c>
      <c r="AH53" s="61">
        <v>0.78922716627634659</v>
      </c>
      <c r="AI53" s="61">
        <v>0.72248803827751196</v>
      </c>
      <c r="AJ53" s="61">
        <v>0.77777777777777779</v>
      </c>
      <c r="AK53" s="61">
        <v>0.6875</v>
      </c>
      <c r="AL53" s="61">
        <v>0.7927927927927928</v>
      </c>
      <c r="AM53" s="61">
        <v>0.68949771689497719</v>
      </c>
      <c r="AN53" s="61">
        <v>0.69751693002257331</v>
      </c>
      <c r="AO53" s="61">
        <v>0.71777777777777774</v>
      </c>
      <c r="AP53" s="61">
        <v>0.71902654867256632</v>
      </c>
      <c r="AQ53" s="61">
        <v>0.86877828054298645</v>
      </c>
      <c r="AR53" s="61">
        <v>0.84101382488479259</v>
      </c>
      <c r="AS53" s="61">
        <v>0.74654377880184331</v>
      </c>
      <c r="AT53" s="61">
        <v>0.65710135488747334</v>
      </c>
    </row>
    <row r="54" spans="2:46" x14ac:dyDescent="0.25">
      <c r="B54" s="386"/>
      <c r="C54" s="383" t="s">
        <v>153</v>
      </c>
      <c r="D54" s="383"/>
      <c r="E54" s="383"/>
      <c r="F54" s="383"/>
      <c r="G54" s="34">
        <f>G53-G52</f>
        <v>5.7506361323155231E-3</v>
      </c>
      <c r="H54" s="34">
        <f t="shared" ref="H54" si="41">H53-H52</f>
        <v>-1.0136205258156394E-2</v>
      </c>
      <c r="I54" s="34">
        <f t="shared" ref="I54" si="42">I53-I52</f>
        <v>-2.7471908847306326E-3</v>
      </c>
      <c r="J54" s="34">
        <f t="shared" ref="J54" si="43">J53-J52</f>
        <v>1.0433666865510394E-2</v>
      </c>
      <c r="K54" s="34">
        <f t="shared" ref="K54" si="44">K53-K52</f>
        <v>-5.9522802028852961E-3</v>
      </c>
      <c r="L54" s="34">
        <f t="shared" ref="L54" si="45">L53-L52</f>
        <v>2.8059585016525945E-2</v>
      </c>
      <c r="M54" s="34">
        <f t="shared" ref="M54" si="46">M53-M52</f>
        <v>1.3630062269896825E-2</v>
      </c>
      <c r="N54" s="34">
        <f t="shared" ref="N54" si="47">N53-N52</f>
        <v>2.7932571747004808E-2</v>
      </c>
      <c r="O54" s="34">
        <f t="shared" ref="O54" si="48">O53-O52</f>
        <v>5.1477756241900208E-2</v>
      </c>
      <c r="P54" s="34">
        <f t="shared" ref="P54" si="49">P53-P52</f>
        <v>1.3201954839585528E-2</v>
      </c>
      <c r="Q54" s="34">
        <f t="shared" ref="Q54" si="50">Q53-Q52</f>
        <v>-2.9952348536419371E-2</v>
      </c>
      <c r="R54" s="34">
        <f t="shared" ref="R54" si="51">R53-R52</f>
        <v>8.4240362811791591E-3</v>
      </c>
      <c r="S54" s="34">
        <f t="shared" ref="S54" si="52">S53-S52</f>
        <v>5.1532409648046618E-2</v>
      </c>
      <c r="T54" s="34">
        <f t="shared" ref="T54" si="53">T53-T52</f>
        <v>-8.6754418262150468E-3</v>
      </c>
      <c r="U54" s="34">
        <f t="shared" ref="U54" si="54">U53-U52</f>
        <v>1.6294194976821386E-2</v>
      </c>
      <c r="V54" s="34">
        <f t="shared" ref="V54" si="55">V53-V52</f>
        <v>3.9246772005848252E-2</v>
      </c>
      <c r="W54" s="34">
        <f t="shared" ref="W54" si="56">W53-W52</f>
        <v>4.308316804280643E-2</v>
      </c>
      <c r="X54" s="34">
        <f t="shared" ref="X54" si="57">X53-X52</f>
        <v>0.14217252396166136</v>
      </c>
      <c r="Y54" s="34">
        <f t="shared" ref="Y54" si="58">Y53-Y52</f>
        <v>0.14261551155115504</v>
      </c>
      <c r="Z54" s="34">
        <f t="shared" ref="Z54" si="59">Z53-Z52</f>
        <v>0.14049050107221606</v>
      </c>
      <c r="AA54" s="34">
        <f t="shared" ref="AA54" si="60">AA53-AA52</f>
        <v>2.9694982749446375E-3</v>
      </c>
      <c r="AB54" s="34">
        <f t="shared" ref="AB54" si="61">AB53-AB52</f>
        <v>-5.5784519195869353E-2</v>
      </c>
      <c r="AC54" s="34">
        <f t="shared" ref="AC54" si="62">AC53-AC52</f>
        <v>-4.4571576874685714E-3</v>
      </c>
      <c r="AD54" s="34">
        <f t="shared" ref="AD54" si="63">AD53-AD52</f>
        <v>1.7969680043781633E-2</v>
      </c>
      <c r="AE54" s="34">
        <f t="shared" ref="AE54" si="64">AE53-AE52</f>
        <v>4.7212334150062429E-2</v>
      </c>
      <c r="AF54" s="34">
        <f t="shared" ref="AF54" si="65">AF53-AF52</f>
        <v>6.0319881830179334E-2</v>
      </c>
      <c r="AG54" s="34">
        <f t="shared" ref="AG54" si="66">AG53-AG52</f>
        <v>8.209677038854446E-3</v>
      </c>
      <c r="AH54" s="34">
        <f t="shared" ref="AH54" si="67">AH53-AH52</f>
        <v>2.8116055165235521E-2</v>
      </c>
      <c r="AI54" s="34">
        <f t="shared" ref="AI54" si="68">AI53-AI52</f>
        <v>-1.9437799043062753E-3</v>
      </c>
      <c r="AJ54" s="34">
        <f t="shared" ref="AJ54" si="69">AJ53-AJ52</f>
        <v>6.9337880079568093E-2</v>
      </c>
      <c r="AK54" s="34">
        <f t="shared" ref="AK54" si="70">AK53-AK52</f>
        <v>8.6463730569948161E-2</v>
      </c>
      <c r="AL54" s="34">
        <f t="shared" ref="AL54" si="71">AL53-AL52</f>
        <v>8.1104481104481096E-2</v>
      </c>
      <c r="AM54" s="34">
        <f t="shared" ref="AM54" si="72">AM53-AM52</f>
        <v>9.0553125865953432E-2</v>
      </c>
      <c r="AN54" s="34">
        <f t="shared" ref="AN54" si="73">AN53-AN52</f>
        <v>4.9079430022573312E-2</v>
      </c>
      <c r="AO54" s="34">
        <f t="shared" ref="AO54" si="74">AO53-AO52</f>
        <v>5.7931230463199701E-2</v>
      </c>
      <c r="AP54" s="34">
        <f t="shared" ref="AP54" si="75">AP53-AP52</f>
        <v>2.6133147657337874E-2</v>
      </c>
      <c r="AQ54" s="34">
        <f t="shared" ref="AQ54" si="76">AQ53-AQ52</f>
        <v>2.2825277932020382E-2</v>
      </c>
      <c r="AR54" s="34">
        <f t="shared" ref="AR54" si="77">AR53-AR52</f>
        <v>3.8416422287389951E-2</v>
      </c>
      <c r="AS54" s="34">
        <f t="shared" ref="AS54" si="78">AS53-AS52</f>
        <v>5.7070094591316956E-2</v>
      </c>
      <c r="AT54" s="34">
        <f t="shared" ref="AT54" si="79">AT53-AT52</f>
        <v>0.14281564060175911</v>
      </c>
    </row>
    <row r="55" spans="2:46" s="27" customFormat="1" x14ac:dyDescent="0.25">
      <c r="B55" s="22"/>
      <c r="C55" s="22"/>
      <c r="D55" s="22"/>
      <c r="E55" s="22"/>
      <c r="F55" s="16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60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2:46" s="27" customFormat="1" hidden="1" x14ac:dyDescent="0.25">
      <c r="B56" s="393" t="s">
        <v>57</v>
      </c>
      <c r="C56" s="276">
        <v>2013</v>
      </c>
      <c r="D56" s="207" t="s">
        <v>3</v>
      </c>
      <c r="E56" s="311" t="s">
        <v>3</v>
      </c>
      <c r="F56" s="169">
        <v>0.374</v>
      </c>
      <c r="G56" s="55">
        <v>0.77600000000000013</v>
      </c>
      <c r="H56" s="55">
        <v>0.82175226586102723</v>
      </c>
      <c r="I56" s="55">
        <v>0.80942828485456364</v>
      </c>
      <c r="J56" s="34" t="s">
        <v>3</v>
      </c>
      <c r="K56" s="34" t="s">
        <v>3</v>
      </c>
      <c r="L56" s="55">
        <v>0.65025125628140701</v>
      </c>
      <c r="M56" s="55">
        <v>0.70983935742971893</v>
      </c>
      <c r="N56" s="34" t="s">
        <v>3</v>
      </c>
      <c r="O56" s="34" t="s">
        <v>3</v>
      </c>
      <c r="P56" s="34" t="s">
        <v>3</v>
      </c>
      <c r="Q56" s="34" t="s">
        <v>3</v>
      </c>
      <c r="R56" s="34" t="s">
        <v>3</v>
      </c>
      <c r="S56" s="55">
        <v>0.70030272452068609</v>
      </c>
      <c r="T56" s="55">
        <v>0.7142857142857143</v>
      </c>
      <c r="U56" s="55">
        <v>0.61340206185567014</v>
      </c>
      <c r="V56" s="33" t="s">
        <v>3</v>
      </c>
      <c r="W56" s="55">
        <v>0.76798143851508138</v>
      </c>
      <c r="X56" s="34" t="s">
        <v>3</v>
      </c>
      <c r="Y56" s="55">
        <v>0.81192052980132456</v>
      </c>
      <c r="Z56" s="55">
        <v>0.68663594470046097</v>
      </c>
      <c r="AA56" s="55">
        <v>0.75303643724696356</v>
      </c>
      <c r="AB56" s="55">
        <v>0.75698035160289556</v>
      </c>
      <c r="AC56" s="55">
        <v>0.73146292585170336</v>
      </c>
      <c r="AD56" s="34" t="s">
        <v>3</v>
      </c>
      <c r="AE56" s="34" t="s">
        <v>3</v>
      </c>
      <c r="AF56" s="55">
        <v>0.78828365878725593</v>
      </c>
      <c r="AG56" s="55">
        <v>0.82259767687434004</v>
      </c>
      <c r="AH56" s="55">
        <v>0.72106824925816004</v>
      </c>
      <c r="AI56" s="34" t="s">
        <v>3</v>
      </c>
      <c r="AJ56" s="55">
        <v>0.77979797979797982</v>
      </c>
      <c r="AK56" s="34" t="s">
        <v>3</v>
      </c>
      <c r="AL56" s="55">
        <v>0.80408163265306132</v>
      </c>
      <c r="AM56" s="34" t="s">
        <v>3</v>
      </c>
      <c r="AN56" s="34" t="s">
        <v>3</v>
      </c>
      <c r="AO56" s="34" t="s">
        <v>3</v>
      </c>
      <c r="AP56" s="34" t="s">
        <v>3</v>
      </c>
    </row>
    <row r="57" spans="2:46" s="27" customFormat="1" x14ac:dyDescent="0.25">
      <c r="B57" s="393"/>
      <c r="C57" s="276">
        <v>2014</v>
      </c>
      <c r="D57" s="216">
        <v>26346</v>
      </c>
      <c r="E57" s="216">
        <v>74005.617977528091</v>
      </c>
      <c r="F57" s="169">
        <v>0.35599999999999998</v>
      </c>
      <c r="G57" s="62">
        <v>0.88370670540561203</v>
      </c>
      <c r="H57" s="62">
        <v>0.89883462393621094</v>
      </c>
      <c r="I57" s="62">
        <v>0.85361187633914903</v>
      </c>
      <c r="J57" s="62">
        <v>0.86080417434008594</v>
      </c>
      <c r="K57" s="62">
        <v>0.82646127712145778</v>
      </c>
      <c r="L57" s="62">
        <v>0.66855556840522723</v>
      </c>
      <c r="M57" s="62">
        <v>0.75639941578906911</v>
      </c>
      <c r="N57" s="62">
        <v>0.86660753538236091</v>
      </c>
      <c r="O57" s="62">
        <v>0.75946976995106164</v>
      </c>
      <c r="P57" s="62">
        <v>0.79944749261405057</v>
      </c>
      <c r="Q57" s="62">
        <v>0.73065086936451762</v>
      </c>
      <c r="R57" s="62">
        <v>0.75037570806519982</v>
      </c>
      <c r="S57" s="62">
        <v>0.72217531470678542</v>
      </c>
      <c r="T57" s="62">
        <v>0.71591932641472489</v>
      </c>
      <c r="U57" s="62">
        <v>0.64311353882169331</v>
      </c>
      <c r="V57" s="62">
        <v>0.7122130538500645</v>
      </c>
      <c r="W57" s="62">
        <v>0.79185310908810369</v>
      </c>
      <c r="X57" s="62">
        <v>0.69972848672909627</v>
      </c>
      <c r="Y57" s="62">
        <v>0.83216415292879686</v>
      </c>
      <c r="Z57" s="62">
        <v>0.76437144662034118</v>
      </c>
      <c r="AA57" s="62">
        <v>0.77842790053121869</v>
      </c>
      <c r="AB57" s="62">
        <v>0.78767471907912767</v>
      </c>
      <c r="AC57" s="62">
        <v>0.75171594002837527</v>
      </c>
      <c r="AD57" s="62">
        <v>0.76656406310119274</v>
      </c>
      <c r="AE57" s="62">
        <v>0.60444219698148438</v>
      </c>
      <c r="AF57" s="62">
        <v>0.84560939565995175</v>
      </c>
      <c r="AG57" s="62">
        <v>0.87860614612731269</v>
      </c>
      <c r="AH57" s="62">
        <v>0.84218313332237382</v>
      </c>
      <c r="AI57" s="62">
        <v>0.7848291553244221</v>
      </c>
      <c r="AJ57" s="62">
        <v>0.82016987585994849</v>
      </c>
      <c r="AK57" s="62">
        <v>0.72413128900531631</v>
      </c>
      <c r="AL57" s="62">
        <v>0.81613290477481315</v>
      </c>
      <c r="AM57" s="62">
        <v>0.73227302849569254</v>
      </c>
      <c r="AN57" s="62">
        <v>0.73578439009191465</v>
      </c>
      <c r="AO57" s="62">
        <v>0.76369357470282029</v>
      </c>
      <c r="AP57" s="62">
        <v>0.82715292675452035</v>
      </c>
      <c r="AQ57" s="371" t="s">
        <v>152</v>
      </c>
      <c r="AR57" s="372"/>
      <c r="AS57" s="372"/>
      <c r="AT57" s="373"/>
    </row>
    <row r="58" spans="2:46" s="27" customFormat="1" x14ac:dyDescent="0.25">
      <c r="B58" s="393"/>
      <c r="C58" s="276">
        <v>2015</v>
      </c>
      <c r="D58" s="216">
        <v>25805</v>
      </c>
      <c r="E58" s="216">
        <v>69743.24324324324</v>
      </c>
      <c r="F58" s="169">
        <v>0.37</v>
      </c>
      <c r="G58" s="35">
        <v>0.8879803761242846</v>
      </c>
      <c r="H58" s="35">
        <v>0.89951687056806673</v>
      </c>
      <c r="I58" s="35">
        <v>0.85418772843922541</v>
      </c>
      <c r="J58" s="35">
        <v>0.85943884500136203</v>
      </c>
      <c r="K58" s="35">
        <v>0.82260578196836276</v>
      </c>
      <c r="L58" s="35">
        <v>0.66998128217126818</v>
      </c>
      <c r="M58" s="35">
        <v>0.75233826968043649</v>
      </c>
      <c r="N58" s="35">
        <v>0.86355118294682598</v>
      </c>
      <c r="O58" s="35">
        <v>0.76448568977618347</v>
      </c>
      <c r="P58" s="35">
        <v>0.80209061941400484</v>
      </c>
      <c r="Q58" s="35">
        <v>0.71990038135263446</v>
      </c>
      <c r="R58" s="35">
        <v>0.75897415909888144</v>
      </c>
      <c r="S58" s="35">
        <v>0.72876071706936862</v>
      </c>
      <c r="T58" s="35">
        <v>0.71512847923347977</v>
      </c>
      <c r="U58" s="35">
        <v>0.64432440957300008</v>
      </c>
      <c r="V58" s="35">
        <v>0.71061894403796722</v>
      </c>
      <c r="W58" s="35">
        <v>0.79508502585425667</v>
      </c>
      <c r="X58" s="35">
        <v>0.70334602056467643</v>
      </c>
      <c r="Y58" s="35">
        <v>0.82641146021427714</v>
      </c>
      <c r="Z58" s="35">
        <v>0.7555940244918895</v>
      </c>
      <c r="AA58" s="35">
        <v>0.77557007079438334</v>
      </c>
      <c r="AB58" s="35">
        <v>0.78592677799373289</v>
      </c>
      <c r="AC58" s="35">
        <v>0.75166452517229299</v>
      </c>
      <c r="AD58" s="35">
        <v>0.76998559246135279</v>
      </c>
      <c r="AE58" s="35">
        <v>0.61740227980909557</v>
      </c>
      <c r="AF58" s="35">
        <v>0.85121989487722605</v>
      </c>
      <c r="AG58" s="35">
        <v>0.88383460128503288</v>
      </c>
      <c r="AH58" s="35">
        <v>0.8535654172995607</v>
      </c>
      <c r="AI58" s="35">
        <v>0.7849050452359605</v>
      </c>
      <c r="AJ58" s="35">
        <v>0.81745474406991259</v>
      </c>
      <c r="AK58" s="35">
        <v>0.72595139485816984</v>
      </c>
      <c r="AL58" s="35">
        <v>0.81915477497255762</v>
      </c>
      <c r="AM58" s="35">
        <v>0.73515873952555177</v>
      </c>
      <c r="AN58" s="35">
        <v>0.72937971334939</v>
      </c>
      <c r="AO58" s="35">
        <v>0.76155602803370348</v>
      </c>
      <c r="AP58" s="35">
        <v>0.82747094718022463</v>
      </c>
      <c r="AQ58" s="374"/>
      <c r="AR58" s="375"/>
      <c r="AS58" s="375"/>
      <c r="AT58" s="376"/>
    </row>
    <row r="59" spans="2:46" s="27" customFormat="1" x14ac:dyDescent="0.25">
      <c r="B59" s="393"/>
      <c r="C59" s="309">
        <v>2016</v>
      </c>
      <c r="D59" s="216">
        <v>33990</v>
      </c>
      <c r="E59" s="216">
        <v>89447.368421052626</v>
      </c>
      <c r="F59" s="169">
        <v>0.38</v>
      </c>
      <c r="G59" s="35">
        <v>0.88600000000000001</v>
      </c>
      <c r="H59" s="35">
        <v>0.90100000000000002</v>
      </c>
      <c r="I59" s="35">
        <v>0.85599999999999998</v>
      </c>
      <c r="J59" s="35">
        <v>0.86299999999999999</v>
      </c>
      <c r="K59" s="35">
        <v>0.82899999999999996</v>
      </c>
      <c r="L59" s="35">
        <v>0.67600000000000005</v>
      </c>
      <c r="M59" s="35">
        <v>0.75</v>
      </c>
      <c r="N59" s="35">
        <v>0.86199999999999999</v>
      </c>
      <c r="O59" s="35">
        <v>0.76</v>
      </c>
      <c r="P59" s="35">
        <v>0.80600000000000005</v>
      </c>
      <c r="Q59" s="35">
        <v>0.71499999999999997</v>
      </c>
      <c r="R59" s="35">
        <v>0.76300000000000001</v>
      </c>
      <c r="S59" s="35">
        <v>0.73599999999999999</v>
      </c>
      <c r="T59" s="35">
        <v>0.72199999999999998</v>
      </c>
      <c r="U59" s="35">
        <v>0.65200000000000002</v>
      </c>
      <c r="V59" s="35">
        <v>0.71699999999999997</v>
      </c>
      <c r="W59" s="35">
        <v>0.80600000000000005</v>
      </c>
      <c r="X59" s="35">
        <v>0.72299999999999998</v>
      </c>
      <c r="Y59" s="35">
        <v>0.84199999999999997</v>
      </c>
      <c r="Z59" s="35">
        <v>0.77100000000000002</v>
      </c>
      <c r="AA59" s="35">
        <v>0.77880000000000005</v>
      </c>
      <c r="AB59" s="35">
        <v>0.79400000000000004</v>
      </c>
      <c r="AC59" s="35">
        <v>0.748</v>
      </c>
      <c r="AD59" s="35">
        <v>0.77100000000000002</v>
      </c>
      <c r="AE59" s="35">
        <v>0.63500000000000001</v>
      </c>
      <c r="AF59" s="35">
        <v>0.85699999999999998</v>
      </c>
      <c r="AG59" s="35">
        <v>0.89100000000000001</v>
      </c>
      <c r="AH59" s="35">
        <v>0.85899999999999999</v>
      </c>
      <c r="AI59" s="35">
        <v>0.79300000000000004</v>
      </c>
      <c r="AJ59" s="35">
        <v>0.81799999999999995</v>
      </c>
      <c r="AK59" s="35">
        <v>0.72499999999999998</v>
      </c>
      <c r="AL59" s="35">
        <v>0.82</v>
      </c>
      <c r="AM59" s="35">
        <v>0.73899999999999999</v>
      </c>
      <c r="AN59" s="35">
        <v>0.73399999999999999</v>
      </c>
      <c r="AO59" s="35">
        <v>0.76300000000000001</v>
      </c>
      <c r="AP59" s="35">
        <v>0.82599999999999996</v>
      </c>
      <c r="AQ59" s="374"/>
      <c r="AR59" s="375"/>
      <c r="AS59" s="375"/>
      <c r="AT59" s="376"/>
    </row>
    <row r="60" spans="2:46" s="27" customFormat="1" x14ac:dyDescent="0.25">
      <c r="B60" s="393"/>
      <c r="C60" s="330">
        <v>2017</v>
      </c>
      <c r="D60" s="216">
        <v>36885</v>
      </c>
      <c r="E60" s="216">
        <v>89896</v>
      </c>
      <c r="F60" s="169">
        <v>0.39200000000000002</v>
      </c>
      <c r="G60" s="35">
        <v>0.89400000000000002</v>
      </c>
      <c r="H60" s="35">
        <v>0.90200000000000002</v>
      </c>
      <c r="I60" s="35">
        <v>0.85899999999999999</v>
      </c>
      <c r="J60" s="35">
        <v>0.86399999999999999</v>
      </c>
      <c r="K60" s="35">
        <v>0.83299999999999996</v>
      </c>
      <c r="L60" s="35">
        <v>0.68400000000000005</v>
      </c>
      <c r="M60" s="35">
        <v>0.76</v>
      </c>
      <c r="N60" s="35">
        <v>0.86499999999999999</v>
      </c>
      <c r="O60" s="35">
        <v>0.77200000000000002</v>
      </c>
      <c r="P60" s="35">
        <v>0.81079999999999997</v>
      </c>
      <c r="Q60" s="35">
        <v>0.71789999999999998</v>
      </c>
      <c r="R60" s="35">
        <v>0.78200000000000003</v>
      </c>
      <c r="S60" s="35">
        <v>0.75260000000000005</v>
      </c>
      <c r="T60" s="35">
        <v>0.7288</v>
      </c>
      <c r="U60" s="35">
        <v>0.67</v>
      </c>
      <c r="V60" s="35">
        <v>0.72270000000000001</v>
      </c>
      <c r="W60" s="35">
        <v>0.76600000000000001</v>
      </c>
      <c r="X60" s="35">
        <v>0.65900000000000003</v>
      </c>
      <c r="Y60" s="35">
        <v>0.73480000000000001</v>
      </c>
      <c r="Z60" s="35">
        <v>0.64159999999999995</v>
      </c>
      <c r="AA60" s="35">
        <v>0.77459999999999996</v>
      </c>
      <c r="AB60" s="35">
        <v>0.78100000000000003</v>
      </c>
      <c r="AC60" s="35">
        <v>0.75249999999999995</v>
      </c>
      <c r="AD60" s="35">
        <v>0.77559999999999996</v>
      </c>
      <c r="AE60" s="35">
        <v>0.64380000000000004</v>
      </c>
      <c r="AF60" s="35">
        <v>0.85</v>
      </c>
      <c r="AG60" s="35">
        <v>0.87780000000000002</v>
      </c>
      <c r="AH60" s="35">
        <v>0.82240000000000002</v>
      </c>
      <c r="AI60" s="35">
        <v>0.77</v>
      </c>
      <c r="AJ60" s="35">
        <v>0.8226</v>
      </c>
      <c r="AK60" s="35">
        <v>0.73299999999999998</v>
      </c>
      <c r="AL60" s="35">
        <v>0.8206</v>
      </c>
      <c r="AM60" s="35">
        <v>0.74539999999999995</v>
      </c>
      <c r="AN60" s="35">
        <v>0.74070000000000003</v>
      </c>
      <c r="AO60" s="35">
        <v>0.76380000000000003</v>
      </c>
      <c r="AP60" s="35">
        <v>0.83020000000000005</v>
      </c>
      <c r="AQ60" s="377"/>
      <c r="AR60" s="378"/>
      <c r="AS60" s="378"/>
      <c r="AT60" s="379"/>
    </row>
    <row r="61" spans="2:46" x14ac:dyDescent="0.25">
      <c r="B61" s="393"/>
      <c r="C61" s="337">
        <v>2018</v>
      </c>
      <c r="D61" s="216">
        <v>32748</v>
      </c>
      <c r="E61" s="354">
        <v>101011</v>
      </c>
      <c r="F61" s="169">
        <v>0.32420231459940008</v>
      </c>
      <c r="G61" s="61">
        <v>0.88035102739726023</v>
      </c>
      <c r="H61" s="61">
        <v>0.89601810508287971</v>
      </c>
      <c r="I61" s="61">
        <v>0.85247503588114937</v>
      </c>
      <c r="J61" s="61">
        <v>0.85327465542006664</v>
      </c>
      <c r="K61" s="61">
        <v>0.82553621148609369</v>
      </c>
      <c r="L61" s="61">
        <v>0.67066621658943748</v>
      </c>
      <c r="M61" s="61">
        <v>0.74042644445806016</v>
      </c>
      <c r="N61" s="61">
        <v>0.86703482129160914</v>
      </c>
      <c r="O61" s="61">
        <v>0.75781729000613118</v>
      </c>
      <c r="P61" s="61">
        <v>0.80088617265087858</v>
      </c>
      <c r="Q61" s="61">
        <v>0.72060713629965112</v>
      </c>
      <c r="R61" s="61">
        <v>0.78097982708933722</v>
      </c>
      <c r="S61" s="61">
        <v>0.75402066899039932</v>
      </c>
      <c r="T61" s="61">
        <v>0.72859395775998026</v>
      </c>
      <c r="U61" s="61">
        <v>0.66278353057199213</v>
      </c>
      <c r="V61" s="61">
        <v>0.71863705168206116</v>
      </c>
      <c r="W61" s="61">
        <v>0.80077491796149136</v>
      </c>
      <c r="X61" s="61">
        <v>0.7234068982650822</v>
      </c>
      <c r="Y61" s="61">
        <v>0.8491349777321</v>
      </c>
      <c r="Z61" s="61">
        <v>0.78727239949522265</v>
      </c>
      <c r="AA61" s="61">
        <v>0.77144613493161207</v>
      </c>
      <c r="AB61" s="61">
        <v>0.7671606622434427</v>
      </c>
      <c r="AC61" s="61">
        <v>0.70826957213686725</v>
      </c>
      <c r="AD61" s="61">
        <v>0.7602754399387911</v>
      </c>
      <c r="AE61" s="61">
        <v>0.64201961451597933</v>
      </c>
      <c r="AF61" s="61">
        <v>0.86093349396101693</v>
      </c>
      <c r="AG61" s="61">
        <v>0.8946177919623215</v>
      </c>
      <c r="AH61" s="61">
        <v>0.86528464155060647</v>
      </c>
      <c r="AI61" s="61">
        <v>0.79618359325472299</v>
      </c>
      <c r="AJ61" s="61">
        <v>0.82096136760515914</v>
      </c>
      <c r="AK61" s="61">
        <v>0.72322085889570553</v>
      </c>
      <c r="AL61" s="61">
        <v>0.81522776973542366</v>
      </c>
      <c r="AM61" s="61">
        <v>0.74314529809086138</v>
      </c>
      <c r="AN61" s="61">
        <v>0.73082753286929625</v>
      </c>
      <c r="AO61" s="61">
        <v>0.74767567567567572</v>
      </c>
      <c r="AP61" s="61">
        <v>0.79839990228410895</v>
      </c>
      <c r="AQ61" s="61">
        <v>0.87179168092586257</v>
      </c>
      <c r="AR61" s="61">
        <v>0.86780276925004696</v>
      </c>
      <c r="AS61" s="61">
        <v>0.79747988939165415</v>
      </c>
      <c r="AT61" s="61">
        <v>0.57993474714518756</v>
      </c>
    </row>
    <row r="62" spans="2:46" x14ac:dyDescent="0.25">
      <c r="B62" s="393"/>
      <c r="C62" s="356">
        <v>2019</v>
      </c>
      <c r="D62" s="216">
        <v>29527</v>
      </c>
      <c r="E62" s="354"/>
      <c r="F62" s="169"/>
      <c r="G62" s="61">
        <v>0.89</v>
      </c>
      <c r="H62" s="61">
        <v>0.91</v>
      </c>
      <c r="I62" s="61">
        <v>0.86</v>
      </c>
      <c r="J62" s="61">
        <v>0.87</v>
      </c>
      <c r="K62" s="61">
        <v>0.84</v>
      </c>
      <c r="L62" s="61">
        <v>0.7</v>
      </c>
      <c r="M62" s="61">
        <v>0.77</v>
      </c>
      <c r="N62" s="61">
        <v>0.88</v>
      </c>
      <c r="O62" s="61">
        <v>0.77</v>
      </c>
      <c r="P62" s="61">
        <v>0.82</v>
      </c>
      <c r="Q62" s="61">
        <v>0.72</v>
      </c>
      <c r="R62" s="61">
        <v>0.79</v>
      </c>
      <c r="S62" s="61">
        <v>0.77</v>
      </c>
      <c r="T62" s="61">
        <v>0.74</v>
      </c>
      <c r="U62" s="61">
        <v>0.69</v>
      </c>
      <c r="V62" s="61">
        <v>0.74</v>
      </c>
      <c r="W62" s="61">
        <v>0.82</v>
      </c>
      <c r="X62" s="61">
        <v>0.74</v>
      </c>
      <c r="Y62" s="61">
        <v>0.86</v>
      </c>
      <c r="Z62" s="61">
        <v>0.8</v>
      </c>
      <c r="AA62" s="61">
        <v>0.78</v>
      </c>
      <c r="AB62" s="61">
        <v>0.8</v>
      </c>
      <c r="AC62" s="61">
        <v>0.75</v>
      </c>
      <c r="AD62" s="61">
        <v>0.78</v>
      </c>
      <c r="AE62" s="61">
        <v>0.67</v>
      </c>
      <c r="AF62" s="61">
        <v>0.87</v>
      </c>
      <c r="AG62" s="61">
        <v>0.9</v>
      </c>
      <c r="AH62" s="61">
        <v>0.87</v>
      </c>
      <c r="AI62" s="61">
        <v>0.8</v>
      </c>
      <c r="AJ62" s="61">
        <v>0.83</v>
      </c>
      <c r="AK62" s="61">
        <v>0.75</v>
      </c>
      <c r="AL62" s="61">
        <v>0.83</v>
      </c>
      <c r="AM62" s="61">
        <v>0.77</v>
      </c>
      <c r="AN62" s="61">
        <v>0.75</v>
      </c>
      <c r="AO62" s="61">
        <v>0.76</v>
      </c>
      <c r="AP62" s="61">
        <v>0.82</v>
      </c>
      <c r="AQ62" s="61">
        <v>0.87</v>
      </c>
      <c r="AR62" s="61">
        <v>0.87</v>
      </c>
      <c r="AS62" s="61">
        <v>0.81</v>
      </c>
      <c r="AT62" s="61">
        <v>0.55000000000000004</v>
      </c>
    </row>
    <row r="63" spans="2:46" x14ac:dyDescent="0.25">
      <c r="B63" s="393"/>
      <c r="C63" s="383" t="s">
        <v>153</v>
      </c>
      <c r="D63" s="383"/>
      <c r="E63" s="383"/>
      <c r="F63" s="383"/>
      <c r="G63" s="35">
        <f>G62-G61</f>
        <v>9.6489726027397804E-3</v>
      </c>
      <c r="H63" s="35">
        <f t="shared" ref="H63:AT63" si="80">H62-H61</f>
        <v>1.3981894917120319E-2</v>
      </c>
      <c r="I63" s="35">
        <f t="shared" si="80"/>
        <v>7.5249641188506189E-3</v>
      </c>
      <c r="J63" s="35">
        <f t="shared" si="80"/>
        <v>1.6725344579933354E-2</v>
      </c>
      <c r="K63" s="35">
        <f t="shared" si="80"/>
        <v>1.4463788513906284E-2</v>
      </c>
      <c r="L63" s="35">
        <f t="shared" si="80"/>
        <v>2.9333783410562475E-2</v>
      </c>
      <c r="M63" s="35">
        <f t="shared" si="80"/>
        <v>2.9573555541939855E-2</v>
      </c>
      <c r="N63" s="35">
        <f t="shared" si="80"/>
        <v>1.2965178708390868E-2</v>
      </c>
      <c r="O63" s="35">
        <f t="shared" si="80"/>
        <v>1.2182709993868834E-2</v>
      </c>
      <c r="P63" s="35">
        <f t="shared" si="80"/>
        <v>1.9113827349121371E-2</v>
      </c>
      <c r="Q63" s="35">
        <f t="shared" si="80"/>
        <v>-6.0713629965114535E-4</v>
      </c>
      <c r="R63" s="35">
        <f t="shared" si="80"/>
        <v>9.0201729106628159E-3</v>
      </c>
      <c r="S63" s="35">
        <f t="shared" si="80"/>
        <v>1.5979331009600695E-2</v>
      </c>
      <c r="T63" s="35">
        <f t="shared" si="80"/>
        <v>1.1406042240019731E-2</v>
      </c>
      <c r="U63" s="35">
        <f t="shared" si="80"/>
        <v>2.7216469428007817E-2</v>
      </c>
      <c r="V63" s="35">
        <f t="shared" si="80"/>
        <v>2.1362948317938835E-2</v>
      </c>
      <c r="W63" s="35">
        <f t="shared" si="80"/>
        <v>1.922508203850859E-2</v>
      </c>
      <c r="X63" s="35">
        <f t="shared" si="80"/>
        <v>1.6593101734917792E-2</v>
      </c>
      <c r="Y63" s="35">
        <f t="shared" si="80"/>
        <v>1.0865022267899982E-2</v>
      </c>
      <c r="Z63" s="35">
        <f t="shared" si="80"/>
        <v>1.2727600504777392E-2</v>
      </c>
      <c r="AA63" s="35">
        <f t="shared" si="80"/>
        <v>8.5538650683879558E-3</v>
      </c>
      <c r="AB63" s="35">
        <f t="shared" si="80"/>
        <v>3.2839337756557341E-2</v>
      </c>
      <c r="AC63" s="35">
        <f t="shared" si="80"/>
        <v>4.1730427863132746E-2</v>
      </c>
      <c r="AD63" s="35">
        <f t="shared" si="80"/>
        <v>1.9724560061208929E-2</v>
      </c>
      <c r="AE63" s="35">
        <f t="shared" si="80"/>
        <v>2.7980385484020709E-2</v>
      </c>
      <c r="AF63" s="35">
        <f t="shared" si="80"/>
        <v>9.0665060389830687E-3</v>
      </c>
      <c r="AG63" s="35">
        <f t="shared" si="80"/>
        <v>5.3822080376785264E-3</v>
      </c>
      <c r="AH63" s="35">
        <f t="shared" si="80"/>
        <v>4.7153584493935252E-3</v>
      </c>
      <c r="AI63" s="35">
        <f t="shared" si="80"/>
        <v>3.8164067452770567E-3</v>
      </c>
      <c r="AJ63" s="35">
        <f t="shared" si="80"/>
        <v>9.0386323948408176E-3</v>
      </c>
      <c r="AK63" s="35">
        <f t="shared" si="80"/>
        <v>2.6779141104294468E-2</v>
      </c>
      <c r="AL63" s="35">
        <f t="shared" si="80"/>
        <v>1.4772230264576303E-2</v>
      </c>
      <c r="AM63" s="35">
        <f t="shared" si="80"/>
        <v>2.6854701909138634E-2</v>
      </c>
      <c r="AN63" s="35">
        <f t="shared" si="80"/>
        <v>1.9172467130703752E-2</v>
      </c>
      <c r="AO63" s="35">
        <f t="shared" si="80"/>
        <v>1.2324324324324287E-2</v>
      </c>
      <c r="AP63" s="35">
        <f t="shared" si="80"/>
        <v>2.1600097715890998E-2</v>
      </c>
      <c r="AQ63" s="35">
        <f t="shared" si="80"/>
        <v>-1.791680925862571E-3</v>
      </c>
      <c r="AR63" s="35">
        <f t="shared" si="80"/>
        <v>2.1972307499530386E-3</v>
      </c>
      <c r="AS63" s="35">
        <f t="shared" si="80"/>
        <v>1.2520110608345902E-2</v>
      </c>
      <c r="AT63" s="35">
        <f t="shared" si="80"/>
        <v>-2.9934747145187512E-2</v>
      </c>
    </row>
    <row r="64" spans="2:46" s="27" customFormat="1" x14ac:dyDescent="0.25">
      <c r="B64" s="393"/>
      <c r="C64" s="383" t="s">
        <v>166</v>
      </c>
      <c r="D64" s="383"/>
      <c r="E64" s="383"/>
      <c r="F64" s="383"/>
      <c r="G64" s="34">
        <f>G16-G62</f>
        <v>-5.55820679681851E-2</v>
      </c>
      <c r="H64" s="34">
        <f t="shared" ref="H64:AT64" si="81">H16-H62</f>
        <v>-7.6184971098265941E-2</v>
      </c>
      <c r="I64" s="34">
        <f t="shared" si="81"/>
        <v>-3.4132947976878603E-2</v>
      </c>
      <c r="J64" s="34">
        <f t="shared" si="81"/>
        <v>-5.2935647143890097E-2</v>
      </c>
      <c r="K64" s="34">
        <f t="shared" si="81"/>
        <v>-6.6483357452966629E-2</v>
      </c>
      <c r="L64" s="34">
        <f t="shared" si="81"/>
        <v>-6.3173216885007211E-2</v>
      </c>
      <c r="M64" s="34">
        <f t="shared" si="81"/>
        <v>-9.5999999999999974E-2</v>
      </c>
      <c r="N64" s="34">
        <f t="shared" si="81"/>
        <v>-6.7500000000000004E-2</v>
      </c>
      <c r="O64" s="34">
        <f t="shared" si="81"/>
        <v>-0.10575581395348843</v>
      </c>
      <c r="P64" s="34">
        <f t="shared" si="81"/>
        <v>-6.3125904486251772E-2</v>
      </c>
      <c r="Q64" s="34">
        <f t="shared" si="81"/>
        <v>-3.6400580551523953E-2</v>
      </c>
      <c r="R64" s="34">
        <f t="shared" si="81"/>
        <v>-8.818181818181825E-2</v>
      </c>
      <c r="S64" s="34">
        <f t="shared" si="81"/>
        <v>-5.7889775199419846E-2</v>
      </c>
      <c r="T64" s="34">
        <f t="shared" si="81"/>
        <v>-6.087912087912084E-2</v>
      </c>
      <c r="U64" s="34">
        <f t="shared" si="81"/>
        <v>-0.13371345029239756</v>
      </c>
      <c r="V64" s="34">
        <f t="shared" si="81"/>
        <v>-0.11702503681885124</v>
      </c>
      <c r="W64" s="34">
        <f t="shared" si="81"/>
        <v>-6.1171403962101634E-2</v>
      </c>
      <c r="X64" s="34">
        <f t="shared" si="81"/>
        <v>-6.647584973166365E-2</v>
      </c>
      <c r="Y64" s="34">
        <f t="shared" si="81"/>
        <v>-3.0642201834862326E-2</v>
      </c>
      <c r="Z64" s="34">
        <f t="shared" si="81"/>
        <v>-5.2399232245681437E-2</v>
      </c>
      <c r="AA64" s="34">
        <f t="shared" si="81"/>
        <v>-4.4876632801161165E-2</v>
      </c>
      <c r="AB64" s="34">
        <f t="shared" si="81"/>
        <v>-8.4773060029282643E-2</v>
      </c>
      <c r="AC64" s="34">
        <f t="shared" si="81"/>
        <v>-5.1955104996379453E-2</v>
      </c>
      <c r="AD64" s="34">
        <f t="shared" si="81"/>
        <v>-7.7101449275362333E-2</v>
      </c>
      <c r="AE64" s="34">
        <f t="shared" si="81"/>
        <v>-7.4239766081871439E-2</v>
      </c>
      <c r="AF64" s="34">
        <f t="shared" si="81"/>
        <v>-7.2941176470588176E-2</v>
      </c>
      <c r="AG64" s="34">
        <f t="shared" si="81"/>
        <v>-4.2857142857142927E-2</v>
      </c>
      <c r="AH64" s="34">
        <f t="shared" si="81"/>
        <v>-5.4823441021788155E-2</v>
      </c>
      <c r="AI64" s="34">
        <f t="shared" si="81"/>
        <v>-5.4857997010463455E-2</v>
      </c>
      <c r="AJ64" s="34">
        <f t="shared" si="81"/>
        <v>-2.8983297022512677E-2</v>
      </c>
      <c r="AK64" s="34">
        <f t="shared" si="81"/>
        <v>-5.0653594771241872E-2</v>
      </c>
      <c r="AL64" s="34">
        <f t="shared" si="81"/>
        <v>-5.6773957571323974E-2</v>
      </c>
      <c r="AM64" s="34">
        <f t="shared" si="81"/>
        <v>-8.2041116005873715E-2</v>
      </c>
      <c r="AN64" s="34">
        <f t="shared" si="81"/>
        <v>-4.5537673738112683E-2</v>
      </c>
      <c r="AO64" s="34">
        <f t="shared" si="81"/>
        <v>-4.4883720930232518E-2</v>
      </c>
      <c r="AP64" s="34">
        <f t="shared" si="81"/>
        <v>-7.3979739507959441E-2</v>
      </c>
      <c r="AQ64" s="34">
        <f t="shared" si="81"/>
        <v>-2.1359294636296822E-2</v>
      </c>
      <c r="AR64" s="34">
        <f t="shared" si="81"/>
        <v>-3.1481481481481444E-2</v>
      </c>
      <c r="AS64" s="34">
        <f t="shared" si="81"/>
        <v>-6.1114413075780138E-2</v>
      </c>
      <c r="AT64" s="34">
        <f t="shared" si="81"/>
        <v>8.5999999999999965E-2</v>
      </c>
    </row>
    <row r="65" spans="2:46" s="27" customFormat="1" x14ac:dyDescent="0.25">
      <c r="B65" s="22"/>
      <c r="C65" s="22"/>
      <c r="D65" s="22"/>
      <c r="E65" s="22"/>
      <c r="F65" s="2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60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2:46" s="27" customFormat="1" hidden="1" x14ac:dyDescent="0.25">
      <c r="B66" s="393" t="s">
        <v>51</v>
      </c>
      <c r="C66" s="331">
        <v>2013</v>
      </c>
      <c r="D66" s="331" t="s">
        <v>3</v>
      </c>
      <c r="E66" s="331" t="s">
        <v>3</v>
      </c>
      <c r="F66" s="169">
        <v>0.26400000000000001</v>
      </c>
      <c r="G66" s="55">
        <v>0.77855711422845686</v>
      </c>
      <c r="H66" s="55">
        <v>0.81130171543895058</v>
      </c>
      <c r="I66" s="55">
        <v>0.80341023069207629</v>
      </c>
      <c r="J66" s="34" t="s">
        <v>3</v>
      </c>
      <c r="K66" s="34" t="s">
        <v>3</v>
      </c>
      <c r="L66" s="55">
        <v>0.66498993963782704</v>
      </c>
      <c r="M66" s="55">
        <v>0.7155778894472361</v>
      </c>
      <c r="N66" s="34" t="s">
        <v>3</v>
      </c>
      <c r="O66" s="34" t="s">
        <v>3</v>
      </c>
      <c r="P66" s="34" t="s">
        <v>3</v>
      </c>
      <c r="Q66" s="34" t="s">
        <v>3</v>
      </c>
      <c r="R66" s="34" t="s">
        <v>3</v>
      </c>
      <c r="S66" s="55">
        <v>0.73360242179616553</v>
      </c>
      <c r="T66" s="55">
        <v>0.73092783505154646</v>
      </c>
      <c r="U66" s="55">
        <v>0.644398766700925</v>
      </c>
      <c r="V66" s="33" t="s">
        <v>3</v>
      </c>
      <c r="W66" s="55">
        <v>0.78419811320754729</v>
      </c>
      <c r="X66" s="34" t="s">
        <v>3</v>
      </c>
      <c r="Y66" s="55">
        <v>0.81589403973509944</v>
      </c>
      <c r="Z66" s="55">
        <v>0.70030120481927705</v>
      </c>
      <c r="AA66" s="55">
        <v>0.75203252032520329</v>
      </c>
      <c r="AB66" s="55">
        <v>0.75285565939771548</v>
      </c>
      <c r="AC66" s="55">
        <v>0.72517552657973927</v>
      </c>
      <c r="AD66" s="34" t="s">
        <v>3</v>
      </c>
      <c r="AE66" s="34" t="s">
        <v>3</v>
      </c>
      <c r="AF66" s="55">
        <v>0.78211716341212745</v>
      </c>
      <c r="AG66" s="55">
        <v>0.81216648879402342</v>
      </c>
      <c r="AH66" s="55">
        <v>0.70852017937219725</v>
      </c>
      <c r="AI66" s="34" t="s">
        <v>3</v>
      </c>
      <c r="AJ66" s="55">
        <v>0.78137651821862353</v>
      </c>
      <c r="AK66" s="34" t="s">
        <v>3</v>
      </c>
      <c r="AL66" s="55">
        <v>0.81059063136456222</v>
      </c>
      <c r="AM66" s="34" t="s">
        <v>3</v>
      </c>
      <c r="AN66" s="34" t="s">
        <v>3</v>
      </c>
      <c r="AO66" s="34" t="s">
        <v>3</v>
      </c>
      <c r="AP66" s="34" t="s">
        <v>3</v>
      </c>
    </row>
    <row r="67" spans="2:46" s="27" customFormat="1" x14ac:dyDescent="0.25">
      <c r="B67" s="393"/>
      <c r="C67" s="331">
        <v>2014</v>
      </c>
      <c r="D67" s="216">
        <v>67797</v>
      </c>
      <c r="E67" s="216">
        <v>239565.37102473501</v>
      </c>
      <c r="F67" s="169">
        <v>0.28299999999999997</v>
      </c>
      <c r="G67" s="62">
        <v>0.8746270883054893</v>
      </c>
      <c r="H67" s="62">
        <v>0.89760218065269815</v>
      </c>
      <c r="I67" s="62">
        <v>0.85674483745046037</v>
      </c>
      <c r="J67" s="62">
        <v>0.85777917283230942</v>
      </c>
      <c r="K67" s="62">
        <v>0.81968569065343255</v>
      </c>
      <c r="L67" s="62">
        <v>0.67299403805433333</v>
      </c>
      <c r="M67" s="62">
        <v>0.75253892520079568</v>
      </c>
      <c r="N67" s="62">
        <v>0.87260925352856822</v>
      </c>
      <c r="O67" s="62">
        <v>0.76904919413038253</v>
      </c>
      <c r="P67" s="62">
        <v>0.80429230700300192</v>
      </c>
      <c r="Q67" s="62">
        <v>0.72703856233620368</v>
      </c>
      <c r="R67" s="62">
        <v>0.74459244592445928</v>
      </c>
      <c r="S67" s="62">
        <v>0.75320906017174827</v>
      </c>
      <c r="T67" s="62">
        <v>0.73414090867482373</v>
      </c>
      <c r="U67" s="62">
        <v>0.66161723593047284</v>
      </c>
      <c r="V67" s="62">
        <v>0.73574553047507274</v>
      </c>
      <c r="W67" s="62">
        <v>0.80404995230248899</v>
      </c>
      <c r="X67" s="62">
        <v>0.70569583362476973</v>
      </c>
      <c r="Y67" s="62">
        <v>0.82981281126567064</v>
      </c>
      <c r="Z67" s="62">
        <v>0.76232302045097011</v>
      </c>
      <c r="AA67" s="62">
        <v>0.7746491557223264</v>
      </c>
      <c r="AB67" s="62">
        <v>0.77490515236813118</v>
      </c>
      <c r="AC67" s="62">
        <v>0.73929856517909132</v>
      </c>
      <c r="AD67" s="62">
        <v>0.76378483667965236</v>
      </c>
      <c r="AE67" s="62">
        <v>0.59511179340639297</v>
      </c>
      <c r="AF67" s="62">
        <v>0.82844414813018974</v>
      </c>
      <c r="AG67" s="62">
        <v>0.86079106418789686</v>
      </c>
      <c r="AH67" s="62">
        <v>0.82264363198071511</v>
      </c>
      <c r="AI67" s="62">
        <v>0.77404147828745196</v>
      </c>
      <c r="AJ67" s="62">
        <v>0.81615465307957435</v>
      </c>
      <c r="AK67" s="62">
        <v>0.73801657856799618</v>
      </c>
      <c r="AL67" s="62">
        <v>0.81473995414504641</v>
      </c>
      <c r="AM67" s="62">
        <v>0.74050642536689226</v>
      </c>
      <c r="AN67" s="62">
        <v>0.75528016422109023</v>
      </c>
      <c r="AO67" s="62">
        <v>0.77875299905852335</v>
      </c>
      <c r="AP67" s="62">
        <v>0.8261933174224344</v>
      </c>
      <c r="AQ67" s="371" t="s">
        <v>152</v>
      </c>
      <c r="AR67" s="372"/>
      <c r="AS67" s="372"/>
      <c r="AT67" s="373"/>
    </row>
    <row r="68" spans="2:46" s="27" customFormat="1" x14ac:dyDescent="0.25">
      <c r="B68" s="393"/>
      <c r="C68" s="331">
        <v>2015</v>
      </c>
      <c r="D68" s="216">
        <v>72297</v>
      </c>
      <c r="E68" s="216">
        <v>245908.16326530612</v>
      </c>
      <c r="F68" s="169">
        <v>0.29399999999999998</v>
      </c>
      <c r="G68" s="323">
        <v>0.87651094870110813</v>
      </c>
      <c r="H68" s="323">
        <v>0.8933030646992054</v>
      </c>
      <c r="I68" s="323">
        <v>0.85554705432287681</v>
      </c>
      <c r="J68" s="323">
        <v>0.85949999304386537</v>
      </c>
      <c r="K68" s="323">
        <v>0.82017176956109528</v>
      </c>
      <c r="L68" s="323">
        <v>0.67578862038602916</v>
      </c>
      <c r="M68" s="323">
        <v>0.74844863410076556</v>
      </c>
      <c r="N68" s="323">
        <v>0.86779508519372439</v>
      </c>
      <c r="O68" s="323">
        <v>0.77044733125445719</v>
      </c>
      <c r="P68" s="323">
        <v>0.80861623154558349</v>
      </c>
      <c r="Q68" s="323">
        <v>0.71890523034966403</v>
      </c>
      <c r="R68" s="323">
        <v>0.75051638474850668</v>
      </c>
      <c r="S68" s="323">
        <v>0.75865581869182352</v>
      </c>
      <c r="T68" s="323">
        <v>0.73040196370550092</v>
      </c>
      <c r="U68" s="323">
        <v>0.66295233112264373</v>
      </c>
      <c r="V68" s="323">
        <v>0.73506103179891402</v>
      </c>
      <c r="W68" s="323">
        <v>0.8058409513793382</v>
      </c>
      <c r="X68" s="323">
        <v>0.7082349405349706</v>
      </c>
      <c r="Y68" s="323">
        <v>0.82829307895270954</v>
      </c>
      <c r="Z68" s="323">
        <v>0.75897448162054859</v>
      </c>
      <c r="AA68" s="323">
        <v>0.7737146385271666</v>
      </c>
      <c r="AB68" s="323">
        <v>0.77540466019972287</v>
      </c>
      <c r="AC68" s="323">
        <v>0.73989575203478652</v>
      </c>
      <c r="AD68" s="323">
        <v>0.76597849102864146</v>
      </c>
      <c r="AE68" s="323">
        <v>0.60914180426617537</v>
      </c>
      <c r="AF68" s="323">
        <v>0.76597849102864146</v>
      </c>
      <c r="AG68" s="323">
        <v>0.83805952330791167</v>
      </c>
      <c r="AH68" s="323">
        <v>0.86598812553011029</v>
      </c>
      <c r="AI68" s="323">
        <v>0.83250000000000002</v>
      </c>
      <c r="AJ68" s="323">
        <v>0.81633479487251093</v>
      </c>
      <c r="AK68" s="323">
        <v>0.736406354889237</v>
      </c>
      <c r="AL68" s="323">
        <v>0.81991950299409599</v>
      </c>
      <c r="AM68" s="323">
        <v>0.74471833467224779</v>
      </c>
      <c r="AN68" s="323">
        <v>0.75266913992806772</v>
      </c>
      <c r="AO68" s="323">
        <v>0.77629811838217622</v>
      </c>
      <c r="AP68" s="35">
        <v>0.82499999999999996</v>
      </c>
      <c r="AQ68" s="374"/>
      <c r="AR68" s="375"/>
      <c r="AS68" s="375"/>
      <c r="AT68" s="376"/>
    </row>
    <row r="69" spans="2:46" s="27" customFormat="1" x14ac:dyDescent="0.25">
      <c r="B69" s="393"/>
      <c r="C69" s="332">
        <v>2016</v>
      </c>
      <c r="D69" s="216">
        <v>79753</v>
      </c>
      <c r="E69" s="216">
        <v>257267.74193548388</v>
      </c>
      <c r="F69" s="169">
        <v>0.31</v>
      </c>
      <c r="G69" s="35">
        <v>0.878</v>
      </c>
      <c r="H69" s="35">
        <v>0.89700000000000002</v>
      </c>
      <c r="I69" s="35">
        <v>0.85399999999999998</v>
      </c>
      <c r="J69" s="35">
        <v>0.86099999999999999</v>
      </c>
      <c r="K69" s="35">
        <v>0.82399999999999995</v>
      </c>
      <c r="L69" s="35">
        <v>0.68700000000000006</v>
      </c>
      <c r="M69" s="35">
        <v>0.754</v>
      </c>
      <c r="N69" s="35">
        <v>0.87</v>
      </c>
      <c r="O69" s="35">
        <v>0.77300000000000002</v>
      </c>
      <c r="P69" s="35">
        <v>0.81100000000000005</v>
      </c>
      <c r="Q69" s="35">
        <v>0.71499999999999997</v>
      </c>
      <c r="R69" s="35">
        <v>0.76</v>
      </c>
      <c r="S69" s="35">
        <v>0.76600000000000001</v>
      </c>
      <c r="T69" s="35">
        <v>0.73699999999999999</v>
      </c>
      <c r="U69" s="35">
        <v>0.67900000000000005</v>
      </c>
      <c r="V69" s="35">
        <v>0.74299999999999999</v>
      </c>
      <c r="W69" s="35">
        <v>0.81399999999999995</v>
      </c>
      <c r="X69" s="35">
        <v>0.72499999999999998</v>
      </c>
      <c r="Y69" s="35">
        <v>0.83699999999999997</v>
      </c>
      <c r="Z69" s="35">
        <v>0.77200000000000002</v>
      </c>
      <c r="AA69" s="35">
        <v>0.77500000000000002</v>
      </c>
      <c r="AB69" s="35">
        <v>0.78100000000000003</v>
      </c>
      <c r="AC69" s="35">
        <v>0.74</v>
      </c>
      <c r="AD69" s="35">
        <v>0.76900000000000002</v>
      </c>
      <c r="AE69" s="35">
        <v>0.629</v>
      </c>
      <c r="AF69" s="35">
        <v>0.85</v>
      </c>
      <c r="AG69" s="35">
        <v>0.88200000000000001</v>
      </c>
      <c r="AH69" s="35">
        <v>0.84599999999999997</v>
      </c>
      <c r="AI69" s="35">
        <v>0.78800000000000003</v>
      </c>
      <c r="AJ69" s="35">
        <v>0.81899999999999995</v>
      </c>
      <c r="AK69" s="35">
        <v>0.73899999999999999</v>
      </c>
      <c r="AL69" s="35">
        <v>0.82299999999999995</v>
      </c>
      <c r="AM69" s="35">
        <v>0.751</v>
      </c>
      <c r="AN69" s="35">
        <v>0.75700000000000001</v>
      </c>
      <c r="AO69" s="35">
        <v>0.77600000000000002</v>
      </c>
      <c r="AP69" s="35">
        <v>0.82599999999999996</v>
      </c>
      <c r="AQ69" s="374"/>
      <c r="AR69" s="375"/>
      <c r="AS69" s="375"/>
      <c r="AT69" s="376"/>
    </row>
    <row r="70" spans="2:46" s="285" customFormat="1" x14ac:dyDescent="0.25">
      <c r="B70" s="393"/>
      <c r="C70" s="286">
        <v>2017</v>
      </c>
      <c r="D70" s="329">
        <v>84345</v>
      </c>
      <c r="E70" s="334">
        <v>266266</v>
      </c>
      <c r="F70" s="335">
        <v>0.318</v>
      </c>
      <c r="G70" s="228">
        <v>0.87350000000000005</v>
      </c>
      <c r="H70" s="228">
        <v>0.89270000000000005</v>
      </c>
      <c r="I70" s="228">
        <v>0.85499999999999998</v>
      </c>
      <c r="J70" s="228">
        <v>0.85699999999999998</v>
      </c>
      <c r="K70" s="228">
        <v>0.82330000000000003</v>
      </c>
      <c r="L70" s="228">
        <v>0.6855</v>
      </c>
      <c r="M70" s="228">
        <v>0.754</v>
      </c>
      <c r="N70" s="228">
        <v>0.86629999999999996</v>
      </c>
      <c r="O70" s="228">
        <v>0.7762</v>
      </c>
      <c r="P70" s="228">
        <v>0.80879999999999996</v>
      </c>
      <c r="Q70" s="228">
        <v>0.70399999999999996</v>
      </c>
      <c r="R70" s="228">
        <v>0.76780000000000004</v>
      </c>
      <c r="S70" s="228">
        <v>0.76939999999999997</v>
      </c>
      <c r="T70" s="228">
        <v>0.73199999999999998</v>
      </c>
      <c r="U70" s="228">
        <v>0.67689999999999995</v>
      </c>
      <c r="V70" s="228">
        <v>0.73219999999999996</v>
      </c>
      <c r="W70" s="228">
        <v>0.7591</v>
      </c>
      <c r="X70" s="228">
        <v>0.64539999999999997</v>
      </c>
      <c r="Y70" s="228">
        <v>0.71740000000000004</v>
      </c>
      <c r="Z70" s="228">
        <v>0.62839999999999996</v>
      </c>
      <c r="AA70" s="228">
        <v>0.76700000000000002</v>
      </c>
      <c r="AB70" s="228">
        <v>0.76370000000000005</v>
      </c>
      <c r="AC70" s="228">
        <v>0.73450000000000004</v>
      </c>
      <c r="AD70" s="228">
        <v>0.76780000000000004</v>
      </c>
      <c r="AE70" s="228">
        <v>0.627</v>
      </c>
      <c r="AF70" s="228">
        <v>0.84</v>
      </c>
      <c r="AG70" s="228">
        <v>0.86899999999999999</v>
      </c>
      <c r="AH70" s="228">
        <v>0.80930000000000002</v>
      </c>
      <c r="AI70" s="228">
        <v>0.75960000000000005</v>
      </c>
      <c r="AJ70" s="228">
        <v>0.81499999999999995</v>
      </c>
      <c r="AK70" s="228">
        <v>0.73699999999999999</v>
      </c>
      <c r="AL70" s="228">
        <v>0.81269999999999998</v>
      </c>
      <c r="AM70" s="228">
        <v>0.74450000000000005</v>
      </c>
      <c r="AN70" s="228">
        <v>0.74919999999999998</v>
      </c>
      <c r="AO70" s="228">
        <v>0.76400000000000001</v>
      </c>
      <c r="AP70" s="228">
        <v>0.82110000000000005</v>
      </c>
      <c r="AQ70" s="377"/>
      <c r="AR70" s="378"/>
      <c r="AS70" s="378"/>
      <c r="AT70" s="379"/>
    </row>
    <row r="71" spans="2:46" x14ac:dyDescent="0.25">
      <c r="B71" s="393"/>
      <c r="C71" s="337">
        <v>2018</v>
      </c>
      <c r="D71" s="337">
        <v>85404</v>
      </c>
      <c r="E71" s="337">
        <v>291678</v>
      </c>
      <c r="F71" s="169">
        <v>0.29280233682348344</v>
      </c>
      <c r="G71" s="61">
        <v>0.87398864235115037</v>
      </c>
      <c r="H71" s="61">
        <v>0.89356812905948835</v>
      </c>
      <c r="I71" s="61">
        <v>0.85074452418242597</v>
      </c>
      <c r="J71" s="61">
        <v>0.8483402902007553</v>
      </c>
      <c r="K71" s="61">
        <v>0.815247823998688</v>
      </c>
      <c r="L71" s="61">
        <v>0.68207820887808202</v>
      </c>
      <c r="M71" s="61">
        <v>0.74651833442745941</v>
      </c>
      <c r="N71" s="61">
        <v>0.87248211596385539</v>
      </c>
      <c r="O71" s="61">
        <v>0.77619315914266263</v>
      </c>
      <c r="P71" s="61">
        <v>0.80596700842910085</v>
      </c>
      <c r="Q71" s="61">
        <v>0.71109706567412245</v>
      </c>
      <c r="R71" s="61">
        <v>0.76773694209254872</v>
      </c>
      <c r="S71" s="61">
        <v>0.78102232529810012</v>
      </c>
      <c r="T71" s="61">
        <v>0.74460781984892399</v>
      </c>
      <c r="U71" s="61">
        <v>0.69489858781158187</v>
      </c>
      <c r="V71" s="61">
        <v>0.74594145240781429</v>
      </c>
      <c r="W71" s="61">
        <v>0.81151289813108718</v>
      </c>
      <c r="X71" s="61">
        <v>0.71957270847691246</v>
      </c>
      <c r="Y71" s="61">
        <v>0.83416779915599748</v>
      </c>
      <c r="Z71" s="61">
        <v>0.77545364319020238</v>
      </c>
      <c r="AA71" s="61">
        <v>0.7742482597788064</v>
      </c>
      <c r="AB71" s="61">
        <v>0.76331706155494705</v>
      </c>
      <c r="AC71" s="61">
        <v>0.7104422043482842</v>
      </c>
      <c r="AD71" s="61">
        <v>0.76005200220189506</v>
      </c>
      <c r="AE71" s="61">
        <v>0.63498558872718214</v>
      </c>
      <c r="AF71" s="61">
        <v>0.85355856121906559</v>
      </c>
      <c r="AG71" s="61">
        <v>0.88464687941326559</v>
      </c>
      <c r="AH71" s="61">
        <v>0.85226923974023738</v>
      </c>
      <c r="AI71" s="61">
        <v>0.7966903649866468</v>
      </c>
      <c r="AJ71" s="61">
        <v>0.81696978224927008</v>
      </c>
      <c r="AK71" s="61">
        <v>0.73890572509220753</v>
      </c>
      <c r="AL71" s="61">
        <v>0.81644526097606929</v>
      </c>
      <c r="AM71" s="61">
        <v>0.75405708882453759</v>
      </c>
      <c r="AN71" s="61">
        <v>0.75720198773675529</v>
      </c>
      <c r="AO71" s="61">
        <v>0.76385399383740227</v>
      </c>
      <c r="AP71" s="61">
        <v>0.80378187084642427</v>
      </c>
      <c r="AQ71" s="61">
        <v>0.86829838219339761</v>
      </c>
      <c r="AR71" s="61">
        <v>0.86803818776452479</v>
      </c>
      <c r="AS71" s="61">
        <v>0.79955112580543963</v>
      </c>
      <c r="AT71" s="61">
        <v>0.60641995501942347</v>
      </c>
    </row>
    <row r="72" spans="2:46" x14ac:dyDescent="0.25">
      <c r="B72" s="393"/>
      <c r="C72" s="356">
        <v>2019</v>
      </c>
      <c r="D72" s="469">
        <v>71098</v>
      </c>
      <c r="E72" s="356">
        <v>226016</v>
      </c>
      <c r="F72" s="169">
        <f>D72/E72</f>
        <v>0.31457064986549627</v>
      </c>
      <c r="G72" s="61">
        <v>0.88</v>
      </c>
      <c r="H72" s="61">
        <v>0.9</v>
      </c>
      <c r="I72" s="61">
        <v>0.86</v>
      </c>
      <c r="J72" s="61">
        <v>0.86</v>
      </c>
      <c r="K72" s="61">
        <v>0.83</v>
      </c>
      <c r="L72" s="61">
        <v>0.7</v>
      </c>
      <c r="M72" s="61">
        <v>0.76</v>
      </c>
      <c r="N72" s="61">
        <v>0.88</v>
      </c>
      <c r="O72" s="61">
        <v>0.79</v>
      </c>
      <c r="P72" s="61">
        <v>0.82</v>
      </c>
      <c r="Q72" s="61">
        <v>0.71</v>
      </c>
      <c r="R72" s="61">
        <v>0.78</v>
      </c>
      <c r="S72" s="61">
        <v>0.79</v>
      </c>
      <c r="T72" s="61">
        <v>0.75</v>
      </c>
      <c r="U72" s="61">
        <v>0.71</v>
      </c>
      <c r="V72" s="61">
        <v>0.75</v>
      </c>
      <c r="W72" s="61">
        <v>0.82</v>
      </c>
      <c r="X72" s="61">
        <v>0.73</v>
      </c>
      <c r="Y72" s="61">
        <v>0.84</v>
      </c>
      <c r="Z72" s="61">
        <v>0.78</v>
      </c>
      <c r="AA72" s="61">
        <v>0.78</v>
      </c>
      <c r="AB72" s="61">
        <v>0.78</v>
      </c>
      <c r="AC72" s="61">
        <v>0.74</v>
      </c>
      <c r="AD72" s="61">
        <v>0.77</v>
      </c>
      <c r="AE72" s="61">
        <v>0.66</v>
      </c>
      <c r="AF72" s="61">
        <v>0.86</v>
      </c>
      <c r="AG72" s="61">
        <v>0.89</v>
      </c>
      <c r="AH72" s="61">
        <v>0.86</v>
      </c>
      <c r="AI72" s="61">
        <v>0.8</v>
      </c>
      <c r="AJ72" s="61">
        <v>0.82</v>
      </c>
      <c r="AK72" s="61">
        <v>0.76</v>
      </c>
      <c r="AL72" s="61">
        <v>0.83</v>
      </c>
      <c r="AM72" s="61">
        <v>0.77</v>
      </c>
      <c r="AN72" s="61">
        <v>0.77</v>
      </c>
      <c r="AO72" s="61">
        <v>0.77</v>
      </c>
      <c r="AP72" s="61">
        <v>0.82</v>
      </c>
      <c r="AQ72" s="61">
        <v>0.87</v>
      </c>
      <c r="AR72" s="61">
        <v>0.88</v>
      </c>
      <c r="AS72" s="61">
        <v>0.81</v>
      </c>
      <c r="AT72" s="61">
        <v>0.56999999999999995</v>
      </c>
    </row>
    <row r="73" spans="2:46" x14ac:dyDescent="0.25">
      <c r="B73" s="393"/>
      <c r="C73" s="383" t="s">
        <v>153</v>
      </c>
      <c r="D73" s="383"/>
      <c r="E73" s="383"/>
      <c r="F73" s="383"/>
      <c r="G73" s="34">
        <f>G72-G71</f>
        <v>6.0113576488496356E-3</v>
      </c>
      <c r="H73" s="34">
        <f t="shared" ref="H73:AT73" si="82">H72-H71</f>
        <v>6.4318709405116747E-3</v>
      </c>
      <c r="I73" s="34">
        <f t="shared" si="82"/>
        <v>9.2554758175740215E-3</v>
      </c>
      <c r="J73" s="34">
        <f t="shared" si="82"/>
        <v>1.1659709799244689E-2</v>
      </c>
      <c r="K73" s="34">
        <f t="shared" si="82"/>
        <v>1.4752176001311956E-2</v>
      </c>
      <c r="L73" s="34">
        <f t="shared" si="82"/>
        <v>1.792179112191794E-2</v>
      </c>
      <c r="M73" s="34">
        <f t="shared" si="82"/>
        <v>1.3481665572540602E-2</v>
      </c>
      <c r="N73" s="34">
        <f t="shared" si="82"/>
        <v>7.5178840361446175E-3</v>
      </c>
      <c r="O73" s="34">
        <f t="shared" si="82"/>
        <v>1.380684085733741E-2</v>
      </c>
      <c r="P73" s="34">
        <f t="shared" si="82"/>
        <v>1.40329915708991E-2</v>
      </c>
      <c r="Q73" s="34">
        <f t="shared" si="82"/>
        <v>-1.0970656741224882E-3</v>
      </c>
      <c r="R73" s="34">
        <f t="shared" si="82"/>
        <v>1.2263057907451302E-2</v>
      </c>
      <c r="S73" s="34">
        <f t="shared" si="82"/>
        <v>8.9776747018999181E-3</v>
      </c>
      <c r="T73" s="34">
        <f t="shared" si="82"/>
        <v>5.3921801510760092E-3</v>
      </c>
      <c r="U73" s="34">
        <f t="shared" si="82"/>
        <v>1.5101412188418095E-2</v>
      </c>
      <c r="V73" s="34">
        <f t="shared" si="82"/>
        <v>4.0585475921857128E-3</v>
      </c>
      <c r="W73" s="34">
        <f t="shared" si="82"/>
        <v>8.487101868912772E-3</v>
      </c>
      <c r="X73" s="34">
        <f t="shared" si="82"/>
        <v>1.0427291523087523E-2</v>
      </c>
      <c r="Y73" s="34">
        <f t="shared" si="82"/>
        <v>5.8322008440024886E-3</v>
      </c>
      <c r="Z73" s="34">
        <f t="shared" si="82"/>
        <v>4.546356809797647E-3</v>
      </c>
      <c r="AA73" s="34">
        <f t="shared" si="82"/>
        <v>5.7517402211936242E-3</v>
      </c>
      <c r="AB73" s="34">
        <f t="shared" si="82"/>
        <v>1.6682938445052975E-2</v>
      </c>
      <c r="AC73" s="34">
        <f t="shared" si="82"/>
        <v>2.955779565171579E-2</v>
      </c>
      <c r="AD73" s="34">
        <f t="shared" si="82"/>
        <v>9.9479977981049572E-3</v>
      </c>
      <c r="AE73" s="34">
        <f t="shared" si="82"/>
        <v>2.5014411272817894E-2</v>
      </c>
      <c r="AF73" s="34">
        <f t="shared" si="82"/>
        <v>6.4414387809343943E-3</v>
      </c>
      <c r="AG73" s="34">
        <f t="shared" si="82"/>
        <v>5.3531205867344278E-3</v>
      </c>
      <c r="AH73" s="34">
        <f t="shared" si="82"/>
        <v>7.7307602597626035E-3</v>
      </c>
      <c r="AI73" s="34">
        <f t="shared" si="82"/>
        <v>3.3096350133532404E-3</v>
      </c>
      <c r="AJ73" s="34">
        <f t="shared" si="82"/>
        <v>3.0302177507298689E-3</v>
      </c>
      <c r="AK73" s="34">
        <f t="shared" si="82"/>
        <v>2.1094274907792476E-2</v>
      </c>
      <c r="AL73" s="34">
        <f t="shared" si="82"/>
        <v>1.3554739023930673E-2</v>
      </c>
      <c r="AM73" s="34">
        <f t="shared" si="82"/>
        <v>1.5942911175462426E-2</v>
      </c>
      <c r="AN73" s="34">
        <f t="shared" si="82"/>
        <v>1.2798012263244729E-2</v>
      </c>
      <c r="AO73" s="34">
        <f t="shared" si="82"/>
        <v>6.1460061625977502E-3</v>
      </c>
      <c r="AP73" s="34">
        <f t="shared" si="82"/>
        <v>1.6218129153575678E-2</v>
      </c>
      <c r="AQ73" s="34">
        <f t="shared" si="82"/>
        <v>1.7016178066023846E-3</v>
      </c>
      <c r="AR73" s="34">
        <f t="shared" si="82"/>
        <v>1.1961812235475211E-2</v>
      </c>
      <c r="AS73" s="34">
        <f t="shared" si="82"/>
        <v>1.044887419456042E-2</v>
      </c>
      <c r="AT73" s="34">
        <f t="shared" si="82"/>
        <v>-3.6419955019423522E-2</v>
      </c>
    </row>
    <row r="74" spans="2:46" s="27" customFormat="1" x14ac:dyDescent="0.25">
      <c r="B74" s="393"/>
      <c r="C74" s="383" t="s">
        <v>128</v>
      </c>
      <c r="D74" s="383"/>
      <c r="E74" s="383"/>
      <c r="F74" s="383"/>
      <c r="G74" s="35">
        <f t="shared" ref="G74:AT74" si="83">G16-G72</f>
        <v>-4.5582067968185092E-2</v>
      </c>
      <c r="H74" s="35">
        <f t="shared" si="83"/>
        <v>-6.6184971098265932E-2</v>
      </c>
      <c r="I74" s="35">
        <f t="shared" si="83"/>
        <v>-3.4132947976878603E-2</v>
      </c>
      <c r="J74" s="35">
        <f t="shared" si="83"/>
        <v>-4.2935647143890088E-2</v>
      </c>
      <c r="K74" s="35">
        <f t="shared" si="83"/>
        <v>-5.648335745296662E-2</v>
      </c>
      <c r="L74" s="35">
        <f t="shared" si="83"/>
        <v>-6.3173216885007211E-2</v>
      </c>
      <c r="M74" s="35">
        <f t="shared" si="83"/>
        <v>-8.5999999999999965E-2</v>
      </c>
      <c r="N74" s="35">
        <f t="shared" si="83"/>
        <v>-6.7500000000000004E-2</v>
      </c>
      <c r="O74" s="35">
        <f t="shared" si="83"/>
        <v>-0.12575581395348845</v>
      </c>
      <c r="P74" s="35">
        <f t="shared" si="83"/>
        <v>-6.3125904486251772E-2</v>
      </c>
      <c r="Q74" s="35">
        <f t="shared" si="83"/>
        <v>-2.6400580551523944E-2</v>
      </c>
      <c r="R74" s="35">
        <f t="shared" si="83"/>
        <v>-7.8181818181818241E-2</v>
      </c>
      <c r="S74" s="35">
        <f t="shared" si="83"/>
        <v>-7.7889775199419864E-2</v>
      </c>
      <c r="T74" s="35">
        <f t="shared" si="83"/>
        <v>-7.0879120879120849E-2</v>
      </c>
      <c r="U74" s="35">
        <f t="shared" si="83"/>
        <v>-0.15371345029239758</v>
      </c>
      <c r="V74" s="35">
        <f t="shared" si="83"/>
        <v>-0.12702503681885124</v>
      </c>
      <c r="W74" s="35">
        <f t="shared" si="83"/>
        <v>-6.1171403962101634E-2</v>
      </c>
      <c r="X74" s="35">
        <f t="shared" si="83"/>
        <v>-5.6475849731663641E-2</v>
      </c>
      <c r="Y74" s="35">
        <f t="shared" si="83"/>
        <v>-1.0642201834862308E-2</v>
      </c>
      <c r="Z74" s="35">
        <f t="shared" si="83"/>
        <v>-3.239923224568142E-2</v>
      </c>
      <c r="AA74" s="35">
        <f t="shared" si="83"/>
        <v>-4.4876632801161165E-2</v>
      </c>
      <c r="AB74" s="35">
        <f t="shared" si="83"/>
        <v>-6.4773060029282625E-2</v>
      </c>
      <c r="AC74" s="35">
        <f t="shared" si="83"/>
        <v>-4.1955104996379444E-2</v>
      </c>
      <c r="AD74" s="35">
        <f t="shared" si="83"/>
        <v>-6.7101449275362324E-2</v>
      </c>
      <c r="AE74" s="35">
        <f t="shared" si="83"/>
        <v>-6.423976608187143E-2</v>
      </c>
      <c r="AF74" s="35">
        <f t="shared" si="83"/>
        <v>-6.2941176470588167E-2</v>
      </c>
      <c r="AG74" s="35">
        <f t="shared" si="83"/>
        <v>-3.2857142857142918E-2</v>
      </c>
      <c r="AH74" s="35">
        <f t="shared" si="83"/>
        <v>-4.4823441021788146E-2</v>
      </c>
      <c r="AI74" s="35">
        <f t="shared" si="83"/>
        <v>-5.4857997010463455E-2</v>
      </c>
      <c r="AJ74" s="35">
        <f t="shared" si="83"/>
        <v>-1.8983297022512668E-2</v>
      </c>
      <c r="AK74" s="35">
        <f t="shared" si="83"/>
        <v>-6.0653594771241881E-2</v>
      </c>
      <c r="AL74" s="35">
        <f t="shared" si="83"/>
        <v>-5.6773957571323974E-2</v>
      </c>
      <c r="AM74" s="35">
        <f t="shared" si="83"/>
        <v>-8.2041116005873715E-2</v>
      </c>
      <c r="AN74" s="35">
        <f t="shared" si="83"/>
        <v>-6.5537673738112701E-2</v>
      </c>
      <c r="AO74" s="35">
        <f t="shared" si="83"/>
        <v>-5.4883720930232527E-2</v>
      </c>
      <c r="AP74" s="35">
        <f t="shared" si="83"/>
        <v>-7.3979739507959441E-2</v>
      </c>
      <c r="AQ74" s="35">
        <f t="shared" si="83"/>
        <v>-2.1359294636296822E-2</v>
      </c>
      <c r="AR74" s="35">
        <f t="shared" si="83"/>
        <v>-4.1481481481481453E-2</v>
      </c>
      <c r="AS74" s="35">
        <f t="shared" si="83"/>
        <v>-6.1114413075780138E-2</v>
      </c>
      <c r="AT74" s="35">
        <f t="shared" si="83"/>
        <v>6.6000000000000059E-2</v>
      </c>
    </row>
    <row r="75" spans="2:46" s="27" customFormat="1" x14ac:dyDescent="0.25">
      <c r="B75" s="22"/>
      <c r="C75" s="22"/>
      <c r="D75" s="22"/>
      <c r="E75" s="22"/>
      <c r="F75" s="16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0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</row>
    <row r="76" spans="2:46" x14ac:dyDescent="0.25">
      <c r="B76" s="67" t="s">
        <v>52</v>
      </c>
      <c r="C76" s="29"/>
      <c r="D76" s="29"/>
      <c r="E76" s="29"/>
      <c r="F76" s="162"/>
      <c r="S76" s="57"/>
      <c r="W76" s="57"/>
      <c r="Z76" s="57"/>
      <c r="AE76" s="58"/>
      <c r="AO76" s="58"/>
    </row>
    <row r="77" spans="2:46" x14ac:dyDescent="0.25">
      <c r="B77" s="29"/>
      <c r="C77" s="68" t="s">
        <v>135</v>
      </c>
      <c r="D77" s="68"/>
      <c r="E77" s="68"/>
      <c r="F77" s="164"/>
    </row>
    <row r="78" spans="2:46" x14ac:dyDescent="0.25">
      <c r="B78" s="29"/>
      <c r="C78" s="69" t="s">
        <v>136</v>
      </c>
      <c r="D78" s="69"/>
      <c r="E78" s="69"/>
      <c r="F78" s="165"/>
    </row>
    <row r="79" spans="2:46" s="41" customFormat="1" x14ac:dyDescent="0.25">
      <c r="B79" s="43"/>
      <c r="C79" s="43"/>
      <c r="D79" s="43"/>
      <c r="E79" s="43"/>
      <c r="F79" s="50"/>
      <c r="G79" s="43"/>
      <c r="H79" s="43"/>
      <c r="I79" s="43"/>
      <c r="J79" s="43"/>
      <c r="K79" s="43"/>
      <c r="L79" s="43"/>
      <c r="M79" s="43"/>
      <c r="S79" s="43"/>
      <c r="T79" s="43"/>
      <c r="U79" s="43"/>
      <c r="V79" s="43"/>
      <c r="W79" s="43"/>
      <c r="Y79" s="43"/>
      <c r="Z79" s="43"/>
      <c r="AA79" s="43"/>
      <c r="AB79" s="43"/>
      <c r="AC79" s="43"/>
      <c r="AF79" s="43"/>
      <c r="AG79" s="43"/>
      <c r="AH79" s="43"/>
      <c r="AJ79" s="43"/>
      <c r="AL79" s="43"/>
      <c r="AP79" s="43"/>
    </row>
  </sheetData>
  <mergeCells count="28">
    <mergeCell ref="B46:B54"/>
    <mergeCell ref="B66:B74"/>
    <mergeCell ref="C74:F74"/>
    <mergeCell ref="B56:B64"/>
    <mergeCell ref="C64:F64"/>
    <mergeCell ref="C54:F54"/>
    <mergeCell ref="C63:F63"/>
    <mergeCell ref="C73:F73"/>
    <mergeCell ref="C41:F41"/>
    <mergeCell ref="B8:B17"/>
    <mergeCell ref="B33:B41"/>
    <mergeCell ref="B21:B29"/>
    <mergeCell ref="AJ3:AO3"/>
    <mergeCell ref="S3:V3"/>
    <mergeCell ref="W3:Z3"/>
    <mergeCell ref="G3:M3"/>
    <mergeCell ref="N3:R3"/>
    <mergeCell ref="AA3:AE3"/>
    <mergeCell ref="AF3:AI3"/>
    <mergeCell ref="C17:F17"/>
    <mergeCell ref="C29:F29"/>
    <mergeCell ref="AQ35:AT38"/>
    <mergeCell ref="AQ48:AT51"/>
    <mergeCell ref="AQ57:AT60"/>
    <mergeCell ref="AQ67:AT70"/>
    <mergeCell ref="AQ3:AT3"/>
    <mergeCell ref="AQ11:AT14"/>
    <mergeCell ref="AQ23:AT26"/>
  </mergeCells>
  <conditionalFormatting sqref="G74">
    <cfRule type="cellIs" dxfId="231" priority="75" operator="lessThanOrEqual">
      <formula>-0.05</formula>
    </cfRule>
    <cfRule type="cellIs" dxfId="230" priority="76" operator="greaterThanOrEqual">
      <formula>0.05</formula>
    </cfRule>
  </conditionalFormatting>
  <conditionalFormatting sqref="G63">
    <cfRule type="cellIs" dxfId="229" priority="62" operator="greaterThan">
      <formula>0.05</formula>
    </cfRule>
    <cfRule type="cellIs" dxfId="228" priority="63" operator="lessThanOrEqual">
      <formula>-0.05</formula>
    </cfRule>
  </conditionalFormatting>
  <conditionalFormatting sqref="G17">
    <cfRule type="cellIs" dxfId="227" priority="42" operator="lessThanOrEqual">
      <formula>-0.05</formula>
    </cfRule>
    <cfRule type="cellIs" dxfId="226" priority="43" operator="greaterThanOrEqual">
      <formula>0.05</formula>
    </cfRule>
  </conditionalFormatting>
  <conditionalFormatting sqref="H17:AT17">
    <cfRule type="cellIs" dxfId="225" priority="40" operator="lessThanOrEqual">
      <formula>-0.05</formula>
    </cfRule>
    <cfRule type="cellIs" dxfId="224" priority="41" operator="greaterThanOrEqual">
      <formula>0.05</formula>
    </cfRule>
  </conditionalFormatting>
  <conditionalFormatting sqref="G17:AT17">
    <cfRule type="cellIs" dxfId="223" priority="39" operator="greaterThan">
      <formula>0.05</formula>
    </cfRule>
  </conditionalFormatting>
  <conditionalFormatting sqref="G29">
    <cfRule type="cellIs" dxfId="222" priority="37" operator="lessThanOrEqual">
      <formula>-0.05</formula>
    </cfRule>
    <cfRule type="cellIs" dxfId="221" priority="38" operator="greaterThanOrEqual">
      <formula>0.05</formula>
    </cfRule>
  </conditionalFormatting>
  <conditionalFormatting sqref="H29:AT29">
    <cfRule type="cellIs" dxfId="220" priority="35" operator="lessThanOrEqual">
      <formula>-0.05</formula>
    </cfRule>
    <cfRule type="cellIs" dxfId="219" priority="36" operator="greaterThanOrEqual">
      <formula>0.05</formula>
    </cfRule>
  </conditionalFormatting>
  <conditionalFormatting sqref="G29:AT29">
    <cfRule type="cellIs" dxfId="218" priority="34" operator="greaterThan">
      <formula>0.05</formula>
    </cfRule>
  </conditionalFormatting>
  <conditionalFormatting sqref="G73">
    <cfRule type="cellIs" dxfId="217" priority="12" operator="lessThanOrEqual">
      <formula>-0.05</formula>
    </cfRule>
    <cfRule type="cellIs" dxfId="216" priority="13" operator="greaterThanOrEqual">
      <formula>0.05</formula>
    </cfRule>
  </conditionalFormatting>
  <conditionalFormatting sqref="H73:AT73">
    <cfRule type="cellIs" dxfId="215" priority="10" operator="lessThanOrEqual">
      <formula>-0.05</formula>
    </cfRule>
    <cfRule type="cellIs" dxfId="214" priority="11" operator="greaterThanOrEqual">
      <formula>0.05</formula>
    </cfRule>
  </conditionalFormatting>
  <conditionalFormatting sqref="G73:AT73">
    <cfRule type="cellIs" dxfId="213" priority="9" operator="greaterThan">
      <formula>0.05</formula>
    </cfRule>
  </conditionalFormatting>
  <conditionalFormatting sqref="G41">
    <cfRule type="cellIs" dxfId="212" priority="27" operator="lessThanOrEqual">
      <formula>-0.05</formula>
    </cfRule>
    <cfRule type="cellIs" dxfId="211" priority="28" operator="greaterThanOrEqual">
      <formula>0.05</formula>
    </cfRule>
  </conditionalFormatting>
  <conditionalFormatting sqref="H41:AT41">
    <cfRule type="cellIs" dxfId="210" priority="25" operator="lessThanOrEqual">
      <formula>-0.05</formula>
    </cfRule>
    <cfRule type="cellIs" dxfId="209" priority="26" operator="greaterThanOrEqual">
      <formula>0.05</formula>
    </cfRule>
  </conditionalFormatting>
  <conditionalFormatting sqref="G41:AT41">
    <cfRule type="cellIs" dxfId="208" priority="24" operator="greaterThan">
      <formula>0.05</formula>
    </cfRule>
  </conditionalFormatting>
  <conditionalFormatting sqref="G54">
    <cfRule type="cellIs" dxfId="207" priority="22" operator="lessThanOrEqual">
      <formula>-0.05</formula>
    </cfRule>
    <cfRule type="cellIs" dxfId="206" priority="23" operator="greaterThanOrEqual">
      <formula>0.05</formula>
    </cfRule>
  </conditionalFormatting>
  <conditionalFormatting sqref="H54:AT54">
    <cfRule type="cellIs" dxfId="205" priority="20" operator="lessThanOrEqual">
      <formula>-0.05</formula>
    </cfRule>
    <cfRule type="cellIs" dxfId="204" priority="21" operator="greaterThanOrEqual">
      <formula>0.05</formula>
    </cfRule>
  </conditionalFormatting>
  <conditionalFormatting sqref="G54:AT54">
    <cfRule type="cellIs" dxfId="203" priority="19" operator="greaterThan">
      <formula>0.05</formula>
    </cfRule>
  </conditionalFormatting>
  <conditionalFormatting sqref="G64">
    <cfRule type="cellIs" dxfId="202" priority="17" operator="lessThanOrEqual">
      <formula>-0.05</formula>
    </cfRule>
    <cfRule type="cellIs" dxfId="201" priority="18" operator="greaterThanOrEqual">
      <formula>0.05</formula>
    </cfRule>
  </conditionalFormatting>
  <conditionalFormatting sqref="H64:AT64">
    <cfRule type="cellIs" dxfId="200" priority="15" operator="lessThanOrEqual">
      <formula>-0.05</formula>
    </cfRule>
    <cfRule type="cellIs" dxfId="199" priority="16" operator="greaterThanOrEqual">
      <formula>0.05</formula>
    </cfRule>
  </conditionalFormatting>
  <conditionalFormatting sqref="G64:AT64">
    <cfRule type="cellIs" dxfId="198" priority="14" operator="greaterThan">
      <formula>0.05</formula>
    </cfRule>
  </conditionalFormatting>
  <conditionalFormatting sqref="H73:AT73">
    <cfRule type="cellIs" dxfId="197" priority="7" operator="lessThanOrEqual">
      <formula>-0.05</formula>
    </cfRule>
    <cfRule type="cellIs" dxfId="196" priority="8" operator="greaterThanOrEqual">
      <formula>0.05</formula>
    </cfRule>
  </conditionalFormatting>
  <conditionalFormatting sqref="H74:AT74">
    <cfRule type="cellIs" dxfId="195" priority="5" operator="lessThanOrEqual">
      <formula>-0.05</formula>
    </cfRule>
    <cfRule type="cellIs" dxfId="194" priority="6" operator="greaterThanOrEqual">
      <formula>0.05</formula>
    </cfRule>
  </conditionalFormatting>
  <conditionalFormatting sqref="H63:AT63">
    <cfRule type="cellIs" dxfId="193" priority="3" operator="greaterThan">
      <formula>0.05</formula>
    </cfRule>
    <cfRule type="cellIs" dxfId="192" priority="4" operator="lessThanOrEqual">
      <formula>-0.05</formula>
    </cfRule>
  </conditionalFormatting>
  <conditionalFormatting sqref="H64:AT64">
    <cfRule type="cellIs" dxfId="191" priority="1" operator="lessThanOrEqual">
      <formula>-0.05</formula>
    </cfRule>
    <cfRule type="cellIs" dxfId="190" priority="2" operator="greaterThanOrEqual">
      <formula>0.05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0"/>
  <sheetViews>
    <sheetView zoomScaleNormal="100" zoomScalePageLayoutView="90" workbookViewId="0">
      <pane xSplit="3" ySplit="5" topLeftCell="D187" activePane="bottomRight" state="frozen"/>
      <selection pane="topRight" activeCell="D1" sqref="D1"/>
      <selection pane="bottomLeft" activeCell="A6" sqref="A6"/>
      <selection pane="bottomRight" activeCell="E203" sqref="E203"/>
    </sheetView>
  </sheetViews>
  <sheetFormatPr defaultColWidth="9.140625" defaultRowHeight="15" x14ac:dyDescent="0.25"/>
  <cols>
    <col min="1" max="1" width="2.7109375" style="18" customWidth="1"/>
    <col min="2" max="2" width="22.42578125" style="18" customWidth="1"/>
    <col min="3" max="3" width="15.42578125" style="19" customWidth="1"/>
    <col min="4" max="5" width="12.42578125" style="38" customWidth="1"/>
    <col min="6" max="6" width="12.28515625" style="174" customWidth="1"/>
    <col min="7" max="7" width="17.85546875" style="38" customWidth="1"/>
    <col min="8" max="18" width="17.85546875" style="8" customWidth="1"/>
    <col min="19" max="22" width="16.85546875" style="8" customWidth="1"/>
    <col min="23" max="23" width="16.85546875" style="40" customWidth="1"/>
    <col min="24" max="31" width="16.85546875" style="8" customWidth="1"/>
    <col min="32" max="35" width="19.42578125" style="8" customWidth="1"/>
    <col min="36" max="36" width="19.42578125" style="9" customWidth="1"/>
    <col min="37" max="46" width="19.42578125" style="8" customWidth="1"/>
    <col min="47" max="52" width="8.7109375" customWidth="1"/>
    <col min="53" max="16384" width="9.140625" style="1"/>
  </cols>
  <sheetData>
    <row r="1" spans="1:52" x14ac:dyDescent="0.25">
      <c r="A1" s="90" t="s">
        <v>137</v>
      </c>
      <c r="B1" s="19"/>
      <c r="C1" s="38"/>
      <c r="G1" s="8"/>
      <c r="V1" s="40"/>
      <c r="W1" s="8"/>
      <c r="AI1" s="9"/>
      <c r="AJ1" s="8"/>
      <c r="AZ1" s="1"/>
    </row>
    <row r="2" spans="1:52" x14ac:dyDescent="0.25">
      <c r="A2" s="90"/>
      <c r="B2" s="19"/>
      <c r="C2" s="38"/>
      <c r="G2" s="8"/>
      <c r="V2" s="40"/>
      <c r="W2" s="8"/>
      <c r="AI2" s="9"/>
      <c r="AJ2" s="8"/>
      <c r="AZ2" s="1"/>
    </row>
    <row r="3" spans="1:52" s="18" customFormat="1" ht="30" x14ac:dyDescent="0.25">
      <c r="B3" s="19"/>
      <c r="C3" s="38"/>
      <c r="D3" s="38"/>
      <c r="E3" s="38"/>
      <c r="F3" s="174"/>
      <c r="G3" s="404" t="s">
        <v>58</v>
      </c>
      <c r="H3" s="405"/>
      <c r="I3" s="405"/>
      <c r="J3" s="405"/>
      <c r="K3" s="405"/>
      <c r="L3" s="405"/>
      <c r="M3" s="406"/>
      <c r="N3" s="401" t="s">
        <v>59</v>
      </c>
      <c r="O3" s="402"/>
      <c r="P3" s="402"/>
      <c r="Q3" s="402"/>
      <c r="R3" s="403"/>
      <c r="S3" s="404" t="s">
        <v>60</v>
      </c>
      <c r="T3" s="405"/>
      <c r="U3" s="405"/>
      <c r="V3" s="406"/>
      <c r="W3" s="407" t="s">
        <v>61</v>
      </c>
      <c r="X3" s="408"/>
      <c r="Y3" s="408"/>
      <c r="Z3" s="409"/>
      <c r="AA3" s="404" t="s">
        <v>62</v>
      </c>
      <c r="AB3" s="405"/>
      <c r="AC3" s="405"/>
      <c r="AD3" s="405"/>
      <c r="AE3" s="406"/>
      <c r="AF3" s="404" t="s">
        <v>63</v>
      </c>
      <c r="AG3" s="405"/>
      <c r="AH3" s="405"/>
      <c r="AI3" s="406"/>
      <c r="AJ3" s="404" t="s">
        <v>64</v>
      </c>
      <c r="AK3" s="405"/>
      <c r="AL3" s="405"/>
      <c r="AM3" s="405"/>
      <c r="AN3" s="405"/>
      <c r="AO3" s="406"/>
      <c r="AP3" s="88" t="s">
        <v>65</v>
      </c>
      <c r="AQ3" s="401" t="s">
        <v>144</v>
      </c>
      <c r="AR3" s="402"/>
      <c r="AS3" s="402"/>
      <c r="AT3" s="403"/>
      <c r="AU3" s="20"/>
      <c r="AV3" s="20"/>
      <c r="AW3" s="20"/>
      <c r="AX3" s="20"/>
      <c r="AY3" s="20"/>
    </row>
    <row r="4" spans="1:52" s="4" customFormat="1" ht="15.75" x14ac:dyDescent="0.25">
      <c r="A4" s="23"/>
      <c r="B4" s="21"/>
      <c r="C4" s="29"/>
      <c r="D4" s="29"/>
      <c r="E4" s="29"/>
      <c r="F4" s="175"/>
      <c r="G4" s="93">
        <v>2.1</v>
      </c>
      <c r="H4" s="93">
        <v>2.2000000000000002</v>
      </c>
      <c r="I4" s="93">
        <v>2.2999999999999998</v>
      </c>
      <c r="J4" s="93">
        <v>2.4</v>
      </c>
      <c r="K4" s="93">
        <v>2.5</v>
      </c>
      <c r="L4" s="93">
        <v>2.6</v>
      </c>
      <c r="M4" s="93">
        <v>2.7</v>
      </c>
      <c r="N4" s="93">
        <v>4.0999999999999996</v>
      </c>
      <c r="O4" s="93">
        <v>4.2</v>
      </c>
      <c r="P4" s="93">
        <v>4.3</v>
      </c>
      <c r="Q4" s="93">
        <v>4.4000000000000004</v>
      </c>
      <c r="R4" s="93">
        <v>4.5</v>
      </c>
      <c r="S4" s="93">
        <v>6.1</v>
      </c>
      <c r="T4" s="93">
        <v>6.2</v>
      </c>
      <c r="U4" s="93">
        <v>6.3</v>
      </c>
      <c r="V4" s="93">
        <v>6.4</v>
      </c>
      <c r="W4" s="93">
        <v>10.1</v>
      </c>
      <c r="X4" s="93">
        <v>10.199999999999999</v>
      </c>
      <c r="Y4" s="93">
        <v>10.3</v>
      </c>
      <c r="Z4" s="93">
        <v>10.4</v>
      </c>
      <c r="AA4" s="93">
        <v>12.1</v>
      </c>
      <c r="AB4" s="93">
        <v>12.2</v>
      </c>
      <c r="AC4" s="93">
        <v>12.3</v>
      </c>
      <c r="AD4" s="93">
        <v>12.4</v>
      </c>
      <c r="AE4" s="93">
        <v>12.5</v>
      </c>
      <c r="AF4" s="93">
        <v>14.1</v>
      </c>
      <c r="AG4" s="93">
        <v>14.2</v>
      </c>
      <c r="AH4" s="93">
        <v>14.3</v>
      </c>
      <c r="AI4" s="93">
        <v>14.4</v>
      </c>
      <c r="AJ4" s="93">
        <v>16.100000000000001</v>
      </c>
      <c r="AK4" s="93">
        <v>16.2</v>
      </c>
      <c r="AL4" s="93">
        <v>16.3</v>
      </c>
      <c r="AM4" s="93">
        <v>16.399999999999999</v>
      </c>
      <c r="AN4" s="93">
        <v>16.5</v>
      </c>
      <c r="AO4" s="93">
        <v>16.600000000000001</v>
      </c>
      <c r="AP4" s="93">
        <v>18.100000000000001</v>
      </c>
      <c r="AQ4" s="93">
        <v>23.1</v>
      </c>
      <c r="AR4" s="93">
        <v>23.2</v>
      </c>
      <c r="AS4" s="93">
        <v>23.2</v>
      </c>
      <c r="AT4" s="93">
        <v>28</v>
      </c>
    </row>
    <row r="5" spans="1:52" s="87" customFormat="1" ht="102" x14ac:dyDescent="0.2">
      <c r="A5" s="83"/>
      <c r="B5" s="84"/>
      <c r="C5" s="85"/>
      <c r="D5" s="82" t="s">
        <v>55</v>
      </c>
      <c r="E5" s="82" t="s">
        <v>129</v>
      </c>
      <c r="F5" s="181" t="s">
        <v>56</v>
      </c>
      <c r="G5" s="82" t="s">
        <v>31</v>
      </c>
      <c r="H5" s="82" t="s">
        <v>32</v>
      </c>
      <c r="I5" s="82" t="s">
        <v>33</v>
      </c>
      <c r="J5" s="82" t="s">
        <v>17</v>
      </c>
      <c r="K5" s="82" t="s">
        <v>45</v>
      </c>
      <c r="L5" s="82" t="s">
        <v>34</v>
      </c>
      <c r="M5" s="82" t="s">
        <v>35</v>
      </c>
      <c r="N5" s="82" t="s">
        <v>18</v>
      </c>
      <c r="O5" s="82" t="s">
        <v>19</v>
      </c>
      <c r="P5" s="82" t="s">
        <v>20</v>
      </c>
      <c r="Q5" s="82" t="s">
        <v>21</v>
      </c>
      <c r="R5" s="82" t="s">
        <v>22</v>
      </c>
      <c r="S5" s="82" t="s">
        <v>36</v>
      </c>
      <c r="T5" s="82" t="s">
        <v>37</v>
      </c>
      <c r="U5" s="82" t="s">
        <v>38</v>
      </c>
      <c r="V5" s="82" t="s">
        <v>44</v>
      </c>
      <c r="W5" s="82" t="s">
        <v>46</v>
      </c>
      <c r="X5" s="82" t="s">
        <v>24</v>
      </c>
      <c r="Y5" s="82" t="s">
        <v>39</v>
      </c>
      <c r="Z5" s="82" t="s">
        <v>41</v>
      </c>
      <c r="AA5" s="82" t="s">
        <v>40</v>
      </c>
      <c r="AB5" s="82" t="s">
        <v>53</v>
      </c>
      <c r="AC5" s="82" t="s">
        <v>106</v>
      </c>
      <c r="AD5" s="82" t="s">
        <v>23</v>
      </c>
      <c r="AE5" s="82" t="s">
        <v>25</v>
      </c>
      <c r="AF5" s="82" t="s">
        <v>47</v>
      </c>
      <c r="AG5" s="82" t="s">
        <v>48</v>
      </c>
      <c r="AH5" s="82" t="s">
        <v>49</v>
      </c>
      <c r="AI5" s="82" t="s">
        <v>30</v>
      </c>
      <c r="AJ5" s="82" t="s">
        <v>54</v>
      </c>
      <c r="AK5" s="82" t="s">
        <v>26</v>
      </c>
      <c r="AL5" s="82" t="s">
        <v>50</v>
      </c>
      <c r="AM5" s="82" t="s">
        <v>27</v>
      </c>
      <c r="AN5" s="82" t="s">
        <v>28</v>
      </c>
      <c r="AO5" s="82" t="s">
        <v>29</v>
      </c>
      <c r="AP5" s="82" t="s">
        <v>142</v>
      </c>
      <c r="AQ5" s="82" t="s">
        <v>148</v>
      </c>
      <c r="AR5" s="82" t="s">
        <v>146</v>
      </c>
      <c r="AS5" s="82" t="s">
        <v>147</v>
      </c>
      <c r="AT5" s="82" t="s">
        <v>143</v>
      </c>
      <c r="AU5" s="86"/>
      <c r="AV5" s="86"/>
      <c r="AW5" s="86"/>
      <c r="AX5" s="86"/>
      <c r="AY5" s="86"/>
    </row>
    <row r="6" spans="1:52" x14ac:dyDescent="0.25">
      <c r="B6" s="19"/>
      <c r="C6" s="38"/>
      <c r="G6" s="8"/>
      <c r="V6" s="40"/>
      <c r="W6" s="8"/>
      <c r="AI6" s="9"/>
      <c r="AJ6" s="8"/>
      <c r="AZ6" s="1"/>
    </row>
    <row r="7" spans="1:52" hidden="1" x14ac:dyDescent="0.25">
      <c r="B7" s="81"/>
      <c r="C7" s="31">
        <v>2010</v>
      </c>
      <c r="D7" s="31"/>
      <c r="E7" s="31"/>
      <c r="F7" s="298"/>
      <c r="G7" s="10">
        <v>0.89473684210526316</v>
      </c>
      <c r="H7" s="10">
        <v>0.68421052631578949</v>
      </c>
      <c r="I7" s="10">
        <v>0.44736842105263158</v>
      </c>
      <c r="J7" s="16" t="s">
        <v>3</v>
      </c>
      <c r="K7" s="10" t="s">
        <v>3</v>
      </c>
      <c r="L7" s="10">
        <v>0.55263157894736847</v>
      </c>
      <c r="M7" s="10">
        <v>0.5</v>
      </c>
      <c r="N7" s="16" t="s">
        <v>3</v>
      </c>
      <c r="O7" s="16" t="s">
        <v>3</v>
      </c>
      <c r="P7" s="16" t="s">
        <v>3</v>
      </c>
      <c r="Q7" s="16" t="s">
        <v>3</v>
      </c>
      <c r="R7" s="16" t="s">
        <v>3</v>
      </c>
      <c r="S7" s="10">
        <v>0.6216216216216216</v>
      </c>
      <c r="T7" s="10">
        <v>0.52631578947368418</v>
      </c>
      <c r="U7" s="10">
        <v>0.36842105263157893</v>
      </c>
      <c r="V7" s="33" t="s">
        <v>3</v>
      </c>
      <c r="W7" s="10">
        <v>0.54054054054054057</v>
      </c>
      <c r="X7" s="16" t="s">
        <v>3</v>
      </c>
      <c r="Y7" s="10">
        <v>0.56756756756756754</v>
      </c>
      <c r="Z7" s="10">
        <v>0.40540540540540543</v>
      </c>
      <c r="AA7" s="10">
        <v>0.51351351351351349</v>
      </c>
      <c r="AB7" s="10">
        <v>0.58333333333333337</v>
      </c>
      <c r="AC7" s="10">
        <v>0.40540540540540543</v>
      </c>
      <c r="AD7" s="16" t="s">
        <v>3</v>
      </c>
      <c r="AE7" s="16" t="s">
        <v>3</v>
      </c>
      <c r="AF7" s="10">
        <v>0.60526315789473684</v>
      </c>
      <c r="AG7" s="10">
        <v>0.89473684210526316</v>
      </c>
      <c r="AH7" s="10">
        <v>0.52631578947368418</v>
      </c>
      <c r="AI7" s="16" t="s">
        <v>3</v>
      </c>
      <c r="AJ7" s="10">
        <v>0.78947368421052633</v>
      </c>
      <c r="AK7" s="16" t="s">
        <v>3</v>
      </c>
      <c r="AL7" s="10">
        <v>0.63157894736842102</v>
      </c>
      <c r="AM7" s="16" t="s">
        <v>3</v>
      </c>
      <c r="AN7" s="16" t="s">
        <v>3</v>
      </c>
      <c r="AO7" s="16" t="s">
        <v>3</v>
      </c>
      <c r="AP7" s="33" t="s">
        <v>3</v>
      </c>
      <c r="AQ7" s="16"/>
      <c r="AR7" s="16"/>
      <c r="AS7" s="16"/>
      <c r="AT7" s="16"/>
      <c r="AZ7" s="1"/>
    </row>
    <row r="8" spans="1:52" hidden="1" x14ac:dyDescent="0.25">
      <c r="B8" s="99"/>
      <c r="C8" s="92">
        <v>2011</v>
      </c>
      <c r="D8" s="92">
        <v>23</v>
      </c>
      <c r="E8" s="279"/>
      <c r="F8" s="291"/>
      <c r="G8" s="10">
        <v>0.78260869565217395</v>
      </c>
      <c r="H8" s="10">
        <v>0.78260869565217395</v>
      </c>
      <c r="I8" s="10">
        <v>0.60869565217391308</v>
      </c>
      <c r="J8" s="16" t="s">
        <v>3</v>
      </c>
      <c r="K8" s="10" t="s">
        <v>3</v>
      </c>
      <c r="L8" s="10">
        <v>0.60869565217391308</v>
      </c>
      <c r="M8" s="10">
        <v>0.65217391304347827</v>
      </c>
      <c r="N8" s="16" t="s">
        <v>3</v>
      </c>
      <c r="O8" s="16" t="s">
        <v>3</v>
      </c>
      <c r="P8" s="16" t="s">
        <v>3</v>
      </c>
      <c r="Q8" s="16" t="s">
        <v>3</v>
      </c>
      <c r="R8" s="16" t="s">
        <v>3</v>
      </c>
      <c r="S8" s="10">
        <v>0.65217391304347827</v>
      </c>
      <c r="T8" s="10">
        <v>0.65217391304347827</v>
      </c>
      <c r="U8" s="10">
        <v>0.43478260869565216</v>
      </c>
      <c r="V8" s="33" t="s">
        <v>3</v>
      </c>
      <c r="W8" s="10">
        <v>0.65217391304347827</v>
      </c>
      <c r="X8" s="16" t="s">
        <v>3</v>
      </c>
      <c r="Y8" s="10">
        <v>0.60869565217391308</v>
      </c>
      <c r="Z8" s="10">
        <v>0.43478260869565216</v>
      </c>
      <c r="AA8" s="10">
        <v>0.43478260869565216</v>
      </c>
      <c r="AB8" s="10">
        <v>0.47826086956521741</v>
      </c>
      <c r="AC8" s="10">
        <v>0.52173913043478259</v>
      </c>
      <c r="AD8" s="16" t="s">
        <v>3</v>
      </c>
      <c r="AE8" s="16" t="s">
        <v>3</v>
      </c>
      <c r="AF8" s="10">
        <v>0.69565217391304346</v>
      </c>
      <c r="AG8" s="10">
        <v>0.52173913043478259</v>
      </c>
      <c r="AH8" s="10">
        <v>0.47826086956521741</v>
      </c>
      <c r="AI8" s="16" t="s">
        <v>3</v>
      </c>
      <c r="AJ8" s="10">
        <v>0.78260869565217395</v>
      </c>
      <c r="AK8" s="16" t="s">
        <v>3</v>
      </c>
      <c r="AL8" s="10">
        <v>0.86956521739130432</v>
      </c>
      <c r="AM8" s="16" t="s">
        <v>3</v>
      </c>
      <c r="AN8" s="16" t="s">
        <v>3</v>
      </c>
      <c r="AO8" s="16" t="s">
        <v>3</v>
      </c>
      <c r="AP8" s="33" t="s">
        <v>3</v>
      </c>
      <c r="AQ8" s="16"/>
      <c r="AR8" s="16"/>
      <c r="AS8" s="16"/>
      <c r="AT8" s="16"/>
      <c r="AZ8" s="1"/>
    </row>
    <row r="9" spans="1:52" hidden="1" x14ac:dyDescent="0.25">
      <c r="B9" s="398" t="s">
        <v>4</v>
      </c>
      <c r="C9" s="92">
        <v>2012</v>
      </c>
      <c r="D9" s="92">
        <v>50</v>
      </c>
      <c r="E9" s="279"/>
      <c r="F9" s="291">
        <v>0.24390243902439024</v>
      </c>
      <c r="G9" s="10">
        <v>0.7</v>
      </c>
      <c r="H9" s="10">
        <v>0.66</v>
      </c>
      <c r="I9" s="10">
        <v>0.56000000000000005</v>
      </c>
      <c r="J9" s="16" t="s">
        <v>3</v>
      </c>
      <c r="K9" s="10" t="s">
        <v>3</v>
      </c>
      <c r="L9" s="10">
        <v>0.52</v>
      </c>
      <c r="M9" s="10">
        <v>0.62</v>
      </c>
      <c r="N9" s="16" t="s">
        <v>3</v>
      </c>
      <c r="O9" s="16" t="s">
        <v>3</v>
      </c>
      <c r="P9" s="16" t="s">
        <v>3</v>
      </c>
      <c r="Q9" s="16" t="s">
        <v>3</v>
      </c>
      <c r="R9" s="16" t="s">
        <v>3</v>
      </c>
      <c r="S9" s="10">
        <v>0.64</v>
      </c>
      <c r="T9" s="10">
        <v>0.56000000000000005</v>
      </c>
      <c r="U9" s="10">
        <v>0.34693877551020408</v>
      </c>
      <c r="V9" s="33" t="s">
        <v>3</v>
      </c>
      <c r="W9" s="10">
        <v>0.54</v>
      </c>
      <c r="X9" s="16" t="s">
        <v>3</v>
      </c>
      <c r="Y9" s="10">
        <v>0.72</v>
      </c>
      <c r="Z9" s="10">
        <v>0.52</v>
      </c>
      <c r="AA9" s="10">
        <v>0.65306122448979587</v>
      </c>
      <c r="AB9" s="10">
        <v>0.61224489795918369</v>
      </c>
      <c r="AC9" s="10">
        <v>0.60416666666666663</v>
      </c>
      <c r="AD9" s="16" t="s">
        <v>3</v>
      </c>
      <c r="AE9" s="16" t="s">
        <v>3</v>
      </c>
      <c r="AF9" s="10">
        <v>0.72</v>
      </c>
      <c r="AG9" s="10">
        <v>0.70833333333333337</v>
      </c>
      <c r="AH9" s="10">
        <v>0.44</v>
      </c>
      <c r="AI9" s="16" t="s">
        <v>3</v>
      </c>
      <c r="AJ9" s="10">
        <v>0.72</v>
      </c>
      <c r="AK9" s="16" t="s">
        <v>3</v>
      </c>
      <c r="AL9" s="10">
        <v>0.76</v>
      </c>
      <c r="AM9" s="16" t="s">
        <v>3</v>
      </c>
      <c r="AN9" s="16" t="s">
        <v>3</v>
      </c>
      <c r="AO9" s="16" t="s">
        <v>3</v>
      </c>
      <c r="AP9" s="33" t="s">
        <v>3</v>
      </c>
      <c r="AQ9" s="16"/>
      <c r="AR9" s="16"/>
      <c r="AS9" s="16"/>
      <c r="AT9" s="16"/>
      <c r="AZ9" s="1"/>
    </row>
    <row r="10" spans="1:52" hidden="1" x14ac:dyDescent="0.25">
      <c r="B10" s="399"/>
      <c r="C10" s="92">
        <v>2013</v>
      </c>
      <c r="D10" s="92">
        <v>82</v>
      </c>
      <c r="E10" s="279">
        <v>290</v>
      </c>
      <c r="F10" s="291">
        <v>0.28275862068965518</v>
      </c>
      <c r="G10" s="12">
        <v>0.58536585365853699</v>
      </c>
      <c r="H10" s="12">
        <v>0.58536585365853655</v>
      </c>
      <c r="I10" s="12">
        <v>0.54878048780487809</v>
      </c>
      <c r="J10" s="16" t="s">
        <v>3</v>
      </c>
      <c r="K10" s="12" t="s">
        <v>3</v>
      </c>
      <c r="L10" s="12">
        <v>0.55555555555555558</v>
      </c>
      <c r="M10" s="12">
        <v>0.53658536585365857</v>
      </c>
      <c r="N10" s="16" t="s">
        <v>3</v>
      </c>
      <c r="O10" s="16" t="s">
        <v>3</v>
      </c>
      <c r="P10" s="16" t="s">
        <v>3</v>
      </c>
      <c r="Q10" s="16" t="s">
        <v>3</v>
      </c>
      <c r="R10" s="16" t="s">
        <v>3</v>
      </c>
      <c r="S10" s="15">
        <v>0.65432098765432101</v>
      </c>
      <c r="T10" s="15">
        <v>0.54320987654320985</v>
      </c>
      <c r="U10" s="15">
        <v>0.43209876543209874</v>
      </c>
      <c r="V10" s="34" t="s">
        <v>3</v>
      </c>
      <c r="W10" s="15">
        <v>0.6097560975609756</v>
      </c>
      <c r="X10" s="16" t="s">
        <v>3</v>
      </c>
      <c r="Y10" s="15">
        <v>0.53658536585365857</v>
      </c>
      <c r="Z10" s="15">
        <v>0.32098765432098764</v>
      </c>
      <c r="AA10" s="15">
        <v>0.67901234567901236</v>
      </c>
      <c r="AB10" s="15">
        <v>0.67901234567901236</v>
      </c>
      <c r="AC10" s="15">
        <v>0.59756097560975607</v>
      </c>
      <c r="AD10" s="16" t="s">
        <v>3</v>
      </c>
      <c r="AE10" s="16" t="s">
        <v>3</v>
      </c>
      <c r="AF10" s="15">
        <v>0.56097560975609762</v>
      </c>
      <c r="AG10" s="15">
        <v>0.7</v>
      </c>
      <c r="AH10" s="15">
        <v>0.47222222222222221</v>
      </c>
      <c r="AI10" s="16" t="s">
        <v>3</v>
      </c>
      <c r="AJ10" s="15">
        <v>0.65853658536585369</v>
      </c>
      <c r="AK10" s="16" t="s">
        <v>3</v>
      </c>
      <c r="AL10" s="15">
        <v>0.7407407407407407</v>
      </c>
      <c r="AM10" s="16" t="s">
        <v>3</v>
      </c>
      <c r="AN10" s="16" t="s">
        <v>3</v>
      </c>
      <c r="AO10" s="16" t="s">
        <v>3</v>
      </c>
      <c r="AP10" s="34" t="s">
        <v>3</v>
      </c>
      <c r="AQ10" s="16"/>
      <c r="AR10" s="16"/>
      <c r="AS10" s="16"/>
      <c r="AT10" s="16"/>
      <c r="AZ10" s="1"/>
    </row>
    <row r="11" spans="1:52" x14ac:dyDescent="0.25">
      <c r="B11" s="399"/>
      <c r="C11" s="92">
        <v>2014</v>
      </c>
      <c r="D11" s="92">
        <v>88</v>
      </c>
      <c r="E11" s="279">
        <v>268</v>
      </c>
      <c r="F11" s="291">
        <v>0.32835820895522388</v>
      </c>
      <c r="G11" s="12">
        <v>0.65116279069767402</v>
      </c>
      <c r="H11" s="12">
        <v>0.73863636363636365</v>
      </c>
      <c r="I11" s="12">
        <v>0.59090909090909094</v>
      </c>
      <c r="J11" s="12">
        <v>0.69411764705882351</v>
      </c>
      <c r="K11" s="12">
        <v>0.63636363636363635</v>
      </c>
      <c r="L11" s="12">
        <v>0.47126436781609193</v>
      </c>
      <c r="M11" s="12">
        <v>0.51724137931034486</v>
      </c>
      <c r="N11" s="12">
        <v>0.68181818181818177</v>
      </c>
      <c r="O11" s="12">
        <v>0.60227272727272729</v>
      </c>
      <c r="P11" s="12">
        <v>0.70114942528735635</v>
      </c>
      <c r="Q11" s="12">
        <v>0.56321839080459768</v>
      </c>
      <c r="R11" s="12">
        <v>0.60465116279069764</v>
      </c>
      <c r="S11" s="12">
        <v>0.56818181818181823</v>
      </c>
      <c r="T11" s="12">
        <v>0.52272727272727271</v>
      </c>
      <c r="U11" s="12">
        <v>0.39772727272727271</v>
      </c>
      <c r="V11" s="12">
        <v>0.38636363636363635</v>
      </c>
      <c r="W11" s="12">
        <v>0.59259259259259256</v>
      </c>
      <c r="X11" s="12">
        <v>0.59493670886075944</v>
      </c>
      <c r="Y11" s="12">
        <v>0.75324675324675328</v>
      </c>
      <c r="Z11" s="12">
        <v>0.71621621621621623</v>
      </c>
      <c r="AA11" s="12">
        <v>0.73863636363636365</v>
      </c>
      <c r="AB11" s="12">
        <v>0.67045454545454541</v>
      </c>
      <c r="AC11" s="12">
        <v>0.57471264367816088</v>
      </c>
      <c r="AD11" s="12">
        <v>0.51724137931034486</v>
      </c>
      <c r="AE11" s="12">
        <v>0.43023255813953487</v>
      </c>
      <c r="AF11" s="12">
        <v>0.71590909090909094</v>
      </c>
      <c r="AG11" s="12">
        <v>0.78823529411764703</v>
      </c>
      <c r="AH11" s="12">
        <v>0.84146341463414631</v>
      </c>
      <c r="AI11" s="12">
        <v>0.66279069767441856</v>
      </c>
      <c r="AJ11" s="12">
        <v>0.75</v>
      </c>
      <c r="AK11" s="12">
        <v>0.61363636363636365</v>
      </c>
      <c r="AL11" s="12">
        <v>0.84090909090909094</v>
      </c>
      <c r="AM11" s="12">
        <v>0.66666666666666663</v>
      </c>
      <c r="AN11" s="12">
        <v>0.52325581395348841</v>
      </c>
      <c r="AO11" s="12">
        <v>0.54022988505747127</v>
      </c>
      <c r="AP11" s="12">
        <v>0.60465116279069764</v>
      </c>
      <c r="AQ11" s="371" t="s">
        <v>152</v>
      </c>
      <c r="AR11" s="372"/>
      <c r="AS11" s="372"/>
      <c r="AT11" s="373"/>
      <c r="AZ11" s="1"/>
    </row>
    <row r="12" spans="1:52" x14ac:dyDescent="0.25">
      <c r="B12" s="399"/>
      <c r="C12" s="80">
        <v>2015</v>
      </c>
      <c r="D12" s="64">
        <v>116</v>
      </c>
      <c r="E12" s="80">
        <v>395</v>
      </c>
      <c r="F12" s="292">
        <v>0.2857142857142857</v>
      </c>
      <c r="G12" s="12">
        <v>0.7931034482758621</v>
      </c>
      <c r="H12" s="12">
        <v>0.86206896551724133</v>
      </c>
      <c r="I12" s="12">
        <v>0.73043478260869565</v>
      </c>
      <c r="J12" s="12">
        <v>0.76521739130434785</v>
      </c>
      <c r="K12" s="12">
        <v>0.68103448275862066</v>
      </c>
      <c r="L12" s="12">
        <v>0.6228070175438597</v>
      </c>
      <c r="M12" s="12">
        <v>0.69911504424778759</v>
      </c>
      <c r="N12" s="12">
        <v>0.81896551724137934</v>
      </c>
      <c r="O12" s="12">
        <v>0.67826086956521736</v>
      </c>
      <c r="P12" s="12">
        <v>0.74782608695652175</v>
      </c>
      <c r="Q12" s="12">
        <v>0.61946902654867253</v>
      </c>
      <c r="R12" s="12">
        <v>0.64035087719298245</v>
      </c>
      <c r="S12" s="12">
        <v>0.73913043478260865</v>
      </c>
      <c r="T12" s="12">
        <v>0.58771929824561409</v>
      </c>
      <c r="U12" s="12">
        <v>0.53913043478260869</v>
      </c>
      <c r="V12" s="12">
        <v>0.59649122807017541</v>
      </c>
      <c r="W12" s="12">
        <v>0.75</v>
      </c>
      <c r="X12" s="12">
        <v>0.56043956043956045</v>
      </c>
      <c r="Y12" s="12">
        <v>0.71264367816091956</v>
      </c>
      <c r="Z12" s="12">
        <v>0.61176470588235299</v>
      </c>
      <c r="AA12" s="12">
        <v>0.56140350877192979</v>
      </c>
      <c r="AB12" s="12">
        <v>0.71052631578947367</v>
      </c>
      <c r="AC12" s="12">
        <v>0.56140350877192979</v>
      </c>
      <c r="AD12" s="12">
        <v>0.66086956521739126</v>
      </c>
      <c r="AE12" s="12">
        <v>0.54867256637168138</v>
      </c>
      <c r="AF12" s="12">
        <v>0.66956521739130437</v>
      </c>
      <c r="AG12" s="12">
        <v>0.76991150442477874</v>
      </c>
      <c r="AH12" s="12">
        <v>0.74782608695652175</v>
      </c>
      <c r="AI12" s="12">
        <v>0.66956521739130437</v>
      </c>
      <c r="AJ12" s="12">
        <v>0.73684210526315785</v>
      </c>
      <c r="AK12" s="12">
        <v>0.65486725663716816</v>
      </c>
      <c r="AL12" s="12">
        <v>0.74137931034482762</v>
      </c>
      <c r="AM12" s="12">
        <v>0.71052631578947367</v>
      </c>
      <c r="AN12" s="12">
        <v>0.63478260869565217</v>
      </c>
      <c r="AO12" s="12">
        <v>0.65217391304347827</v>
      </c>
      <c r="AP12" s="12">
        <v>0.64912280701754388</v>
      </c>
      <c r="AQ12" s="374"/>
      <c r="AR12" s="375"/>
      <c r="AS12" s="375"/>
      <c r="AT12" s="376"/>
      <c r="AZ12" s="1"/>
    </row>
    <row r="13" spans="1:52" x14ac:dyDescent="0.25">
      <c r="B13" s="399"/>
      <c r="C13" s="64">
        <v>2016</v>
      </c>
      <c r="D13" s="64">
        <v>111</v>
      </c>
      <c r="E13" s="64">
        <v>415</v>
      </c>
      <c r="F13" s="292">
        <v>0.26746987951807227</v>
      </c>
      <c r="G13" s="55">
        <v>0.8</v>
      </c>
      <c r="H13" s="55">
        <v>0.81818181818181823</v>
      </c>
      <c r="I13" s="55">
        <v>0.70270270270270274</v>
      </c>
      <c r="J13" s="55">
        <v>0.8288288288288288</v>
      </c>
      <c r="K13" s="55">
        <v>0.80180180180180183</v>
      </c>
      <c r="L13" s="55">
        <v>0.62727272727272732</v>
      </c>
      <c r="M13" s="55">
        <v>0.63636363636363635</v>
      </c>
      <c r="N13" s="55">
        <v>0.7567567567567568</v>
      </c>
      <c r="O13" s="55">
        <v>0.67567567567567566</v>
      </c>
      <c r="P13" s="55">
        <v>0.68181818181818177</v>
      </c>
      <c r="Q13" s="55">
        <v>0.62385321100917435</v>
      </c>
      <c r="R13" s="55">
        <v>0.68807339449541283</v>
      </c>
      <c r="S13" s="55">
        <v>0.77272727272727271</v>
      </c>
      <c r="T13" s="55">
        <v>0.65137614678899081</v>
      </c>
      <c r="U13" s="55">
        <v>0.50458715596330272</v>
      </c>
      <c r="V13" s="55">
        <v>0.62385321100917435</v>
      </c>
      <c r="W13" s="55">
        <v>0.8</v>
      </c>
      <c r="X13" s="55">
        <v>0.7021276595744681</v>
      </c>
      <c r="Y13" s="55">
        <v>0.7857142857142857</v>
      </c>
      <c r="Z13" s="55">
        <v>0.70588235294117652</v>
      </c>
      <c r="AA13" s="55">
        <v>0.72727272727272729</v>
      </c>
      <c r="AB13" s="55">
        <v>0.60909090909090913</v>
      </c>
      <c r="AC13" s="55">
        <v>0.68468468468468469</v>
      </c>
      <c r="AD13" s="55">
        <v>0.68468468468468469</v>
      </c>
      <c r="AE13" s="55">
        <v>0.53703703703703709</v>
      </c>
      <c r="AF13" s="55">
        <v>0.80909090909090908</v>
      </c>
      <c r="AG13" s="55">
        <v>0.80733944954128445</v>
      </c>
      <c r="AH13" s="55">
        <v>0.80373831775700932</v>
      </c>
      <c r="AI13" s="55">
        <v>0.78899082568807344</v>
      </c>
      <c r="AJ13" s="55">
        <v>0.78181818181818186</v>
      </c>
      <c r="AK13" s="55">
        <v>0.6454545454545455</v>
      </c>
      <c r="AL13" s="55">
        <v>0.79816513761467889</v>
      </c>
      <c r="AM13" s="55">
        <v>0.67592592592592593</v>
      </c>
      <c r="AN13" s="55">
        <v>0.64814814814814814</v>
      </c>
      <c r="AO13" s="55">
        <v>0.69444444444444442</v>
      </c>
      <c r="AP13" s="55">
        <v>0.71296296296296291</v>
      </c>
      <c r="AQ13" s="374"/>
      <c r="AR13" s="375"/>
      <c r="AS13" s="375"/>
      <c r="AT13" s="376"/>
      <c r="AZ13" s="1"/>
    </row>
    <row r="14" spans="1:52" x14ac:dyDescent="0.25">
      <c r="B14" s="399"/>
      <c r="C14" s="64">
        <v>2017</v>
      </c>
      <c r="D14" s="64">
        <v>184</v>
      </c>
      <c r="E14" s="64">
        <v>511</v>
      </c>
      <c r="F14" s="292">
        <v>0.36007827788649704</v>
      </c>
      <c r="G14" s="55">
        <v>0.81967213114754101</v>
      </c>
      <c r="H14" s="55">
        <v>0.85869565217391308</v>
      </c>
      <c r="I14" s="55">
        <v>0.76086956521739135</v>
      </c>
      <c r="J14" s="55">
        <v>0.78142076502732238</v>
      </c>
      <c r="K14" s="55">
        <v>0.77717391304347827</v>
      </c>
      <c r="L14" s="55">
        <v>0.70652173913043481</v>
      </c>
      <c r="M14" s="55">
        <v>0.70879120879120883</v>
      </c>
      <c r="N14" s="55">
        <v>0.84782608695652173</v>
      </c>
      <c r="O14" s="55">
        <v>0.73076923076923073</v>
      </c>
      <c r="P14" s="55">
        <v>0.74863387978142082</v>
      </c>
      <c r="Q14" s="55">
        <v>0.73369565217391308</v>
      </c>
      <c r="R14" s="55">
        <v>0.75</v>
      </c>
      <c r="S14" s="55">
        <v>0.73913043478260865</v>
      </c>
      <c r="T14" s="55">
        <v>0.67934782608695654</v>
      </c>
      <c r="U14" s="55">
        <v>0.61956521739130432</v>
      </c>
      <c r="V14" s="55">
        <v>0.65217391304347827</v>
      </c>
      <c r="W14" s="55">
        <v>0.75151515151515147</v>
      </c>
      <c r="X14" s="55">
        <v>0.68456375838926176</v>
      </c>
      <c r="Y14" s="55">
        <v>0.8</v>
      </c>
      <c r="Z14" s="55">
        <v>0.75939849624060152</v>
      </c>
      <c r="AA14" s="55">
        <v>0.76630434782608692</v>
      </c>
      <c r="AB14" s="55">
        <v>0.56830601092896171</v>
      </c>
      <c r="AC14" s="55">
        <v>0.59340659340659341</v>
      </c>
      <c r="AD14" s="55">
        <v>0.66847826086956519</v>
      </c>
      <c r="AE14" s="55">
        <v>0.56353591160220995</v>
      </c>
      <c r="AF14" s="55">
        <v>0.75</v>
      </c>
      <c r="AG14" s="55">
        <v>0.83152173913043481</v>
      </c>
      <c r="AH14" s="55">
        <v>0.80110497237569056</v>
      </c>
      <c r="AI14" s="55">
        <v>0.72677595628415304</v>
      </c>
      <c r="AJ14" s="55">
        <v>0.78804347826086951</v>
      </c>
      <c r="AK14" s="55">
        <v>0.66304347826086951</v>
      </c>
      <c r="AL14" s="55">
        <v>0.82513661202185795</v>
      </c>
      <c r="AM14" s="55">
        <v>0.75543478260869568</v>
      </c>
      <c r="AN14" s="55">
        <v>0.70108695652173914</v>
      </c>
      <c r="AO14" s="55">
        <v>0.68508287292817682</v>
      </c>
      <c r="AP14" s="55">
        <v>0.74725274725274726</v>
      </c>
      <c r="AQ14" s="377"/>
      <c r="AR14" s="378"/>
      <c r="AS14" s="378"/>
      <c r="AT14" s="379"/>
      <c r="AZ14" s="1"/>
    </row>
    <row r="15" spans="1:52" x14ac:dyDescent="0.25">
      <c r="B15" s="399"/>
      <c r="C15" s="64">
        <v>2018</v>
      </c>
      <c r="D15" s="64">
        <v>142</v>
      </c>
      <c r="E15" s="64">
        <v>690</v>
      </c>
      <c r="F15" s="292">
        <v>0.20579710144927535</v>
      </c>
      <c r="G15" s="55">
        <v>0.79577464788732399</v>
      </c>
      <c r="H15" s="55">
        <v>0.81690140845070425</v>
      </c>
      <c r="I15" s="55">
        <v>0.71631205673758869</v>
      </c>
      <c r="J15" s="55">
        <v>0.81690140845070425</v>
      </c>
      <c r="K15" s="55">
        <v>0.73943661971830987</v>
      </c>
      <c r="L15" s="55">
        <v>0.63309352517985606</v>
      </c>
      <c r="M15" s="55">
        <v>0.63120567375886527</v>
      </c>
      <c r="N15" s="55">
        <v>0.8</v>
      </c>
      <c r="O15" s="55">
        <v>0.676056338028169</v>
      </c>
      <c r="P15" s="55">
        <v>0.72535211267605637</v>
      </c>
      <c r="Q15" s="55">
        <v>0.68309859154929575</v>
      </c>
      <c r="R15" s="55">
        <v>0.69064748201438853</v>
      </c>
      <c r="S15" s="55">
        <v>0.78873239436619713</v>
      </c>
      <c r="T15" s="55">
        <v>0.70422535211267601</v>
      </c>
      <c r="U15" s="55">
        <v>0.58156028368794321</v>
      </c>
      <c r="V15" s="55">
        <v>0.63829787234042556</v>
      </c>
      <c r="W15" s="55">
        <v>0.57009345794392519</v>
      </c>
      <c r="X15" s="55">
        <v>0.40404040404040403</v>
      </c>
      <c r="Y15" s="55">
        <v>0.6097560975609756</v>
      </c>
      <c r="Z15" s="55">
        <v>0.53749999999999998</v>
      </c>
      <c r="AA15" s="55">
        <v>0.67375886524822692</v>
      </c>
      <c r="AB15" s="55">
        <v>0.53191489361702127</v>
      </c>
      <c r="AC15" s="55">
        <v>0.50354609929078009</v>
      </c>
      <c r="AD15" s="55">
        <v>0.56028368794326244</v>
      </c>
      <c r="AE15" s="55">
        <v>0.51079136690647486</v>
      </c>
      <c r="AF15" s="55">
        <v>0.8</v>
      </c>
      <c r="AG15" s="55">
        <v>0.86524822695035464</v>
      </c>
      <c r="AH15" s="55">
        <v>0.79136690647482011</v>
      </c>
      <c r="AI15" s="55">
        <v>0.78260869565217395</v>
      </c>
      <c r="AJ15" s="55">
        <v>0.82857142857142863</v>
      </c>
      <c r="AK15" s="55">
        <v>0.7</v>
      </c>
      <c r="AL15" s="55">
        <v>0.78014184397163122</v>
      </c>
      <c r="AM15" s="55">
        <v>0.66666666666666663</v>
      </c>
      <c r="AN15" s="55">
        <v>0.67375886524822692</v>
      </c>
      <c r="AO15" s="55">
        <v>0.68571428571428572</v>
      </c>
      <c r="AP15" s="55">
        <v>0.64539007092198586</v>
      </c>
      <c r="AQ15" s="55">
        <v>0.82269503546099287</v>
      </c>
      <c r="AR15" s="55">
        <v>0.81294964028776984</v>
      </c>
      <c r="AS15" s="55">
        <v>0.67625899280575541</v>
      </c>
      <c r="AT15" s="55">
        <v>0.6785714285714286</v>
      </c>
      <c r="AZ15" s="1"/>
    </row>
    <row r="16" spans="1:52" x14ac:dyDescent="0.25">
      <c r="B16" s="399"/>
      <c r="C16" s="64">
        <v>2019</v>
      </c>
      <c r="D16" s="64">
        <v>114</v>
      </c>
      <c r="E16" s="64">
        <v>573</v>
      </c>
      <c r="F16" s="292">
        <f>D16/E16</f>
        <v>0.19895287958115182</v>
      </c>
      <c r="G16" s="55">
        <v>0.81415929203539827</v>
      </c>
      <c r="H16" s="55">
        <v>0.80701754385964908</v>
      </c>
      <c r="I16" s="55">
        <v>0.70175438596491224</v>
      </c>
      <c r="J16" s="55">
        <v>0.68421052631578949</v>
      </c>
      <c r="K16" s="55">
        <v>0.76315789473684215</v>
      </c>
      <c r="L16" s="55">
        <v>0.61061946902654862</v>
      </c>
      <c r="M16" s="55">
        <v>0.66363636363636369</v>
      </c>
      <c r="N16" s="55">
        <v>0.7807017543859649</v>
      </c>
      <c r="O16" s="55">
        <v>0.66666666666666663</v>
      </c>
      <c r="P16" s="55">
        <v>0.7192982456140351</v>
      </c>
      <c r="Q16" s="55">
        <v>0.6875</v>
      </c>
      <c r="R16" s="55">
        <v>0.6339285714285714</v>
      </c>
      <c r="S16" s="55">
        <v>0.7168141592920354</v>
      </c>
      <c r="T16" s="55">
        <v>0.64601769911504425</v>
      </c>
      <c r="U16" s="55">
        <v>0.61946902654867253</v>
      </c>
      <c r="V16" s="55">
        <v>0.63716814159292035</v>
      </c>
      <c r="W16" s="55">
        <v>0.68627450980392157</v>
      </c>
      <c r="X16" s="55">
        <v>0.59223300970873782</v>
      </c>
      <c r="Y16" s="55">
        <v>0.64646464646464652</v>
      </c>
      <c r="Z16" s="55">
        <v>0.63636363636363635</v>
      </c>
      <c r="AA16" s="55">
        <v>0.64912280701754388</v>
      </c>
      <c r="AB16" s="55">
        <v>0.55752212389380529</v>
      </c>
      <c r="AC16" s="55">
        <v>0.6339285714285714</v>
      </c>
      <c r="AD16" s="55">
        <v>0.625</v>
      </c>
      <c r="AE16" s="55">
        <v>0.60176991150442483</v>
      </c>
      <c r="AF16" s="55">
        <v>0.7857142857142857</v>
      </c>
      <c r="AG16" s="55">
        <v>0.85964912280701755</v>
      </c>
      <c r="AH16" s="55">
        <v>0.7767857142857143</v>
      </c>
      <c r="AI16" s="55">
        <v>0.76991150442477874</v>
      </c>
      <c r="AJ16" s="55">
        <v>0.79646017699115046</v>
      </c>
      <c r="AK16" s="55">
        <v>0.6696428571428571</v>
      </c>
      <c r="AL16" s="55">
        <v>0.75438596491228072</v>
      </c>
      <c r="AM16" s="55">
        <v>0.67567567567567566</v>
      </c>
      <c r="AN16" s="55">
        <v>0.66371681415929207</v>
      </c>
      <c r="AO16" s="55">
        <v>0.60176991150442483</v>
      </c>
      <c r="AP16" s="55">
        <v>0.67256637168141598</v>
      </c>
      <c r="AQ16" s="55">
        <v>0.80530973451327437</v>
      </c>
      <c r="AR16" s="55">
        <v>0.77876106194690264</v>
      </c>
      <c r="AS16" s="55">
        <v>0.7053571428571429</v>
      </c>
      <c r="AT16" s="55">
        <v>0.58123045158500142</v>
      </c>
      <c r="AZ16" s="1"/>
    </row>
    <row r="17" spans="1:52" x14ac:dyDescent="0.25">
      <c r="B17" s="400"/>
      <c r="C17" s="397" t="s">
        <v>153</v>
      </c>
      <c r="D17" s="397"/>
      <c r="E17" s="397"/>
      <c r="F17" s="397"/>
      <c r="G17" s="34">
        <f>G16-G15</f>
        <v>1.8384644148074281E-2</v>
      </c>
      <c r="H17" s="34">
        <f t="shared" ref="H17:AT17" si="0">H16-H15</f>
        <v>-9.8838645910551692E-3</v>
      </c>
      <c r="I17" s="34">
        <f t="shared" si="0"/>
        <v>-1.4557670772676445E-2</v>
      </c>
      <c r="J17" s="34">
        <f t="shared" si="0"/>
        <v>-0.13269088213491476</v>
      </c>
      <c r="K17" s="34">
        <f t="shared" si="0"/>
        <v>2.3721275018532273E-2</v>
      </c>
      <c r="L17" s="34">
        <f t="shared" si="0"/>
        <v>-2.2474056153307442E-2</v>
      </c>
      <c r="M17" s="34">
        <f t="shared" si="0"/>
        <v>3.243068987749842E-2</v>
      </c>
      <c r="N17" s="34">
        <f t="shared" si="0"/>
        <v>-1.9298245614035148E-2</v>
      </c>
      <c r="O17" s="34">
        <f t="shared" si="0"/>
        <v>-9.3896713615023719E-3</v>
      </c>
      <c r="P17" s="34">
        <f t="shared" si="0"/>
        <v>-6.0538670620212676E-3</v>
      </c>
      <c r="Q17" s="34">
        <f t="shared" si="0"/>
        <v>4.4014084507042472E-3</v>
      </c>
      <c r="R17" s="34">
        <f t="shared" si="0"/>
        <v>-5.6718910585817128E-2</v>
      </c>
      <c r="S17" s="34">
        <f t="shared" si="0"/>
        <v>-7.1918235074161729E-2</v>
      </c>
      <c r="T17" s="34">
        <f t="shared" si="0"/>
        <v>-5.8207652997631754E-2</v>
      </c>
      <c r="U17" s="34">
        <f t="shared" si="0"/>
        <v>3.7908742860729316E-2</v>
      </c>
      <c r="V17" s="34">
        <f t="shared" si="0"/>
        <v>-1.1297307475052198E-3</v>
      </c>
      <c r="W17" s="34">
        <f t="shared" si="0"/>
        <v>0.11618105185999639</v>
      </c>
      <c r="X17" s="34">
        <f t="shared" si="0"/>
        <v>0.18819260566833379</v>
      </c>
      <c r="Y17" s="34">
        <f t="shared" si="0"/>
        <v>3.6708548903670923E-2</v>
      </c>
      <c r="Z17" s="34">
        <f t="shared" si="0"/>
        <v>9.8863636363636376E-2</v>
      </c>
      <c r="AA17" s="34">
        <f t="shared" si="0"/>
        <v>-2.4636058230683044E-2</v>
      </c>
      <c r="AB17" s="34">
        <f t="shared" si="0"/>
        <v>2.5607230276784021E-2</v>
      </c>
      <c r="AC17" s="34">
        <f t="shared" si="0"/>
        <v>0.13038247213779131</v>
      </c>
      <c r="AD17" s="34">
        <f t="shared" si="0"/>
        <v>6.4716312056737557E-2</v>
      </c>
      <c r="AE17" s="34">
        <f t="shared" si="0"/>
        <v>9.0978544597949962E-2</v>
      </c>
      <c r="AF17" s="34">
        <f t="shared" si="0"/>
        <v>-1.4285714285714346E-2</v>
      </c>
      <c r="AG17" s="34">
        <f t="shared" si="0"/>
        <v>-5.5991041433370858E-3</v>
      </c>
      <c r="AH17" s="34">
        <f t="shared" si="0"/>
        <v>-1.4581192189105807E-2</v>
      </c>
      <c r="AI17" s="34">
        <f t="shared" si="0"/>
        <v>-1.269719122739521E-2</v>
      </c>
      <c r="AJ17" s="34">
        <f t="shared" si="0"/>
        <v>-3.2111251580278166E-2</v>
      </c>
      <c r="AK17" s="34">
        <f t="shared" si="0"/>
        <v>-3.035714285714286E-2</v>
      </c>
      <c r="AL17" s="34">
        <f t="shared" si="0"/>
        <v>-2.5755879059350506E-2</v>
      </c>
      <c r="AM17" s="34">
        <f t="shared" si="0"/>
        <v>9.009009009009028E-3</v>
      </c>
      <c r="AN17" s="34">
        <f t="shared" si="0"/>
        <v>-1.0042051088934856E-2</v>
      </c>
      <c r="AO17" s="34">
        <f t="shared" si="0"/>
        <v>-8.3944374209860895E-2</v>
      </c>
      <c r="AP17" s="34">
        <f t="shared" si="0"/>
        <v>2.7176300759430116E-2</v>
      </c>
      <c r="AQ17" s="34">
        <f t="shared" si="0"/>
        <v>-1.7385300947718507E-2</v>
      </c>
      <c r="AR17" s="34">
        <f t="shared" si="0"/>
        <v>-3.4188578340867193E-2</v>
      </c>
      <c r="AS17" s="34">
        <f t="shared" si="0"/>
        <v>2.9098150051387495E-2</v>
      </c>
      <c r="AT17" s="34">
        <f t="shared" si="0"/>
        <v>-9.7340976986427186E-2</v>
      </c>
      <c r="AZ17" s="1"/>
    </row>
    <row r="18" spans="1:52" s="5" customFormat="1" x14ac:dyDescent="0.25">
      <c r="A18" s="41"/>
      <c r="B18" s="51"/>
      <c r="C18" s="52"/>
      <c r="D18" s="52"/>
      <c r="E18" s="52"/>
      <c r="F18" s="5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53"/>
      <c r="AV18" s="53"/>
      <c r="AW18" s="53"/>
      <c r="AX18" s="53"/>
      <c r="AY18" s="53"/>
    </row>
    <row r="19" spans="1:52" hidden="1" x14ac:dyDescent="0.25">
      <c r="B19" s="394" t="s">
        <v>119</v>
      </c>
      <c r="C19" s="237">
        <v>2012</v>
      </c>
      <c r="D19" s="64" t="s">
        <v>3</v>
      </c>
      <c r="E19" s="64"/>
      <c r="F19" s="184" t="s">
        <v>3</v>
      </c>
      <c r="G19" s="10" t="s">
        <v>3</v>
      </c>
      <c r="H19" s="10" t="s">
        <v>3</v>
      </c>
      <c r="I19" s="10" t="s">
        <v>3</v>
      </c>
      <c r="J19" s="10" t="s">
        <v>3</v>
      </c>
      <c r="K19" s="10" t="s">
        <v>3</v>
      </c>
      <c r="L19" s="10" t="s">
        <v>3</v>
      </c>
      <c r="M19" s="10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3</v>
      </c>
      <c r="S19" s="10" t="s">
        <v>3</v>
      </c>
      <c r="T19" s="10" t="s">
        <v>3</v>
      </c>
      <c r="U19" s="10" t="s">
        <v>3</v>
      </c>
      <c r="V19" s="10" t="s">
        <v>3</v>
      </c>
      <c r="W19" s="10" t="s">
        <v>3</v>
      </c>
      <c r="X19" s="10" t="s">
        <v>3</v>
      </c>
      <c r="Y19" s="10" t="s">
        <v>3</v>
      </c>
      <c r="Z19" s="10" t="s">
        <v>3</v>
      </c>
      <c r="AA19" s="10" t="s">
        <v>3</v>
      </c>
      <c r="AB19" s="10" t="s">
        <v>3</v>
      </c>
      <c r="AC19" s="10" t="s">
        <v>3</v>
      </c>
      <c r="AD19" s="10" t="s">
        <v>3</v>
      </c>
      <c r="AE19" s="10" t="s">
        <v>3</v>
      </c>
      <c r="AF19" s="10" t="s">
        <v>3</v>
      </c>
      <c r="AG19" s="10" t="s">
        <v>3</v>
      </c>
      <c r="AH19" s="10" t="s">
        <v>3</v>
      </c>
      <c r="AI19" s="10" t="s">
        <v>3</v>
      </c>
      <c r="AJ19" s="10" t="s">
        <v>3</v>
      </c>
      <c r="AK19" s="10" t="s">
        <v>3</v>
      </c>
      <c r="AL19" s="10" t="s">
        <v>3</v>
      </c>
      <c r="AM19" s="10" t="s">
        <v>3</v>
      </c>
      <c r="AN19" s="10" t="s">
        <v>3</v>
      </c>
      <c r="AO19" s="10" t="s">
        <v>3</v>
      </c>
      <c r="AP19" s="10" t="s">
        <v>3</v>
      </c>
      <c r="AQ19" s="10"/>
      <c r="AR19" s="10"/>
      <c r="AS19" s="10"/>
      <c r="AT19" s="10"/>
      <c r="AZ19" s="1"/>
    </row>
    <row r="20" spans="1:52" hidden="1" x14ac:dyDescent="0.25">
      <c r="B20" s="395"/>
      <c r="C20" s="237">
        <v>2013</v>
      </c>
      <c r="D20" s="64" t="s">
        <v>3</v>
      </c>
      <c r="E20" s="64" t="s">
        <v>3</v>
      </c>
      <c r="F20" s="184" t="s">
        <v>3</v>
      </c>
      <c r="G20" s="12" t="s">
        <v>3</v>
      </c>
      <c r="H20" s="12" t="s">
        <v>3</v>
      </c>
      <c r="I20" s="12" t="s">
        <v>3</v>
      </c>
      <c r="J20" s="12" t="s">
        <v>3</v>
      </c>
      <c r="K20" s="12" t="s">
        <v>3</v>
      </c>
      <c r="L20" s="12" t="s">
        <v>3</v>
      </c>
      <c r="M20" s="12" t="s">
        <v>3</v>
      </c>
      <c r="N20" s="12" t="s">
        <v>3</v>
      </c>
      <c r="O20" s="12" t="s">
        <v>3</v>
      </c>
      <c r="P20" s="12" t="s">
        <v>3</v>
      </c>
      <c r="Q20" s="12" t="s">
        <v>3</v>
      </c>
      <c r="R20" s="12" t="s">
        <v>3</v>
      </c>
      <c r="S20" s="12" t="s">
        <v>3</v>
      </c>
      <c r="T20" s="12" t="s">
        <v>3</v>
      </c>
      <c r="U20" s="12" t="s">
        <v>3</v>
      </c>
      <c r="V20" s="12" t="s">
        <v>3</v>
      </c>
      <c r="W20" s="12" t="s">
        <v>3</v>
      </c>
      <c r="X20" s="12" t="s">
        <v>3</v>
      </c>
      <c r="Y20" s="12" t="s">
        <v>3</v>
      </c>
      <c r="Z20" s="12" t="s">
        <v>3</v>
      </c>
      <c r="AA20" s="12" t="s">
        <v>3</v>
      </c>
      <c r="AB20" s="12" t="s">
        <v>3</v>
      </c>
      <c r="AC20" s="12" t="s">
        <v>3</v>
      </c>
      <c r="AD20" s="12" t="s">
        <v>3</v>
      </c>
      <c r="AE20" s="12" t="s">
        <v>3</v>
      </c>
      <c r="AF20" s="12" t="s">
        <v>3</v>
      </c>
      <c r="AG20" s="12" t="s">
        <v>3</v>
      </c>
      <c r="AH20" s="12" t="s">
        <v>3</v>
      </c>
      <c r="AI20" s="12" t="s">
        <v>3</v>
      </c>
      <c r="AJ20" s="12" t="s">
        <v>3</v>
      </c>
      <c r="AK20" s="12" t="s">
        <v>3</v>
      </c>
      <c r="AL20" s="12" t="s">
        <v>3</v>
      </c>
      <c r="AM20" s="12" t="s">
        <v>3</v>
      </c>
      <c r="AN20" s="12" t="s">
        <v>3</v>
      </c>
      <c r="AO20" s="12" t="s">
        <v>3</v>
      </c>
      <c r="AP20" s="12" t="s">
        <v>3</v>
      </c>
      <c r="AQ20" s="12"/>
      <c r="AR20" s="12"/>
      <c r="AS20" s="12"/>
      <c r="AT20" s="12"/>
      <c r="AZ20" s="1"/>
    </row>
    <row r="21" spans="1:52" x14ac:dyDescent="0.25">
      <c r="B21" s="395"/>
      <c r="C21" s="64">
        <v>2014</v>
      </c>
      <c r="D21" s="64" t="s">
        <v>3</v>
      </c>
      <c r="E21" s="64" t="s">
        <v>3</v>
      </c>
      <c r="F21" s="64" t="s">
        <v>3</v>
      </c>
      <c r="G21" s="12" t="s">
        <v>3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2" t="s">
        <v>3</v>
      </c>
      <c r="N21" s="12" t="s">
        <v>3</v>
      </c>
      <c r="O21" s="12" t="s">
        <v>3</v>
      </c>
      <c r="P21" s="12" t="s">
        <v>3</v>
      </c>
      <c r="Q21" s="12" t="s">
        <v>3</v>
      </c>
      <c r="R21" s="12" t="s">
        <v>3</v>
      </c>
      <c r="S21" s="12" t="s">
        <v>3</v>
      </c>
      <c r="T21" s="12" t="s">
        <v>3</v>
      </c>
      <c r="U21" s="12" t="s">
        <v>3</v>
      </c>
      <c r="V21" s="12" t="s">
        <v>3</v>
      </c>
      <c r="W21" s="12" t="s">
        <v>3</v>
      </c>
      <c r="X21" s="12" t="s">
        <v>3</v>
      </c>
      <c r="Y21" s="12" t="s">
        <v>3</v>
      </c>
      <c r="Z21" s="12" t="s">
        <v>3</v>
      </c>
      <c r="AA21" s="12" t="s">
        <v>3</v>
      </c>
      <c r="AB21" s="12" t="s">
        <v>3</v>
      </c>
      <c r="AC21" s="12" t="s">
        <v>3</v>
      </c>
      <c r="AD21" s="12" t="s">
        <v>3</v>
      </c>
      <c r="AE21" s="12" t="s">
        <v>3</v>
      </c>
      <c r="AF21" s="12" t="s">
        <v>3</v>
      </c>
      <c r="AG21" s="12" t="s">
        <v>3</v>
      </c>
      <c r="AH21" s="12" t="s">
        <v>3</v>
      </c>
      <c r="AI21" s="12" t="s">
        <v>3</v>
      </c>
      <c r="AJ21" s="12" t="s">
        <v>3</v>
      </c>
      <c r="AK21" s="12" t="s">
        <v>3</v>
      </c>
      <c r="AL21" s="12" t="s">
        <v>3</v>
      </c>
      <c r="AM21" s="12" t="s">
        <v>3</v>
      </c>
      <c r="AN21" s="12" t="s">
        <v>3</v>
      </c>
      <c r="AO21" s="12" t="s">
        <v>3</v>
      </c>
      <c r="AP21" s="12" t="s">
        <v>3</v>
      </c>
      <c r="AQ21" s="371" t="s">
        <v>152</v>
      </c>
      <c r="AR21" s="372"/>
      <c r="AS21" s="372"/>
      <c r="AT21" s="373"/>
      <c r="AZ21" s="1"/>
    </row>
    <row r="22" spans="1:52" s="5" customFormat="1" x14ac:dyDescent="0.25">
      <c r="A22" s="41"/>
      <c r="B22" s="395"/>
      <c r="C22" s="235">
        <v>2015</v>
      </c>
      <c r="D22" s="64">
        <v>34</v>
      </c>
      <c r="E22" s="64">
        <v>88</v>
      </c>
      <c r="F22" s="292">
        <v>0.38636363636363635</v>
      </c>
      <c r="G22" s="55">
        <v>0.8529411764705882</v>
      </c>
      <c r="H22" s="55">
        <v>0.91176470588235292</v>
      </c>
      <c r="I22" s="55">
        <v>0.97058823529411764</v>
      </c>
      <c r="J22" s="55">
        <v>0.97058823529411764</v>
      </c>
      <c r="K22" s="55">
        <v>0.94117647058823528</v>
      </c>
      <c r="L22" s="55">
        <v>0.52941176470588236</v>
      </c>
      <c r="M22" s="55">
        <v>0.84375</v>
      </c>
      <c r="N22" s="55">
        <v>0.81818181818181823</v>
      </c>
      <c r="O22" s="55">
        <v>0.60606060606060608</v>
      </c>
      <c r="P22" s="55">
        <v>0.87878787878787878</v>
      </c>
      <c r="Q22" s="55">
        <v>0.70588235294117652</v>
      </c>
      <c r="R22" s="55">
        <v>0.72727272727272729</v>
      </c>
      <c r="S22" s="55">
        <v>0.61764705882352944</v>
      </c>
      <c r="T22" s="55">
        <v>0.79411764705882348</v>
      </c>
      <c r="U22" s="55">
        <v>0.45454545454545453</v>
      </c>
      <c r="V22" s="55">
        <v>0.77419354838709675</v>
      </c>
      <c r="W22" s="55">
        <v>0.83333333333333337</v>
      </c>
      <c r="X22" s="55">
        <v>0.5</v>
      </c>
      <c r="Y22" s="55">
        <v>0.88888888888888884</v>
      </c>
      <c r="Z22" s="55">
        <v>0.44444444444444442</v>
      </c>
      <c r="AA22" s="55">
        <v>0.69696969696969702</v>
      </c>
      <c r="AB22" s="55">
        <v>0.72727272727272729</v>
      </c>
      <c r="AC22" s="55">
        <v>0.8529411764705882</v>
      </c>
      <c r="AD22" s="55">
        <v>0.91176470588235292</v>
      </c>
      <c r="AE22" s="55">
        <v>0.46875</v>
      </c>
      <c r="AF22" s="55">
        <v>0.67741935483870963</v>
      </c>
      <c r="AG22" s="55">
        <v>0.65625</v>
      </c>
      <c r="AH22" s="55">
        <v>0.56000000000000005</v>
      </c>
      <c r="AI22" s="55">
        <v>0.52173913043478259</v>
      </c>
      <c r="AJ22" s="55">
        <v>0.88235294117647056</v>
      </c>
      <c r="AK22" s="55">
        <v>0.79411764705882348</v>
      </c>
      <c r="AL22" s="55">
        <v>0.8529411764705882</v>
      </c>
      <c r="AM22" s="55">
        <v>0.69696969696969702</v>
      </c>
      <c r="AN22" s="55">
        <v>0.67741935483870963</v>
      </c>
      <c r="AO22" s="55">
        <v>0.87096774193548387</v>
      </c>
      <c r="AP22" s="55">
        <v>0.91176470588235292</v>
      </c>
      <c r="AQ22" s="374"/>
      <c r="AR22" s="375"/>
      <c r="AS22" s="375"/>
      <c r="AT22" s="376"/>
      <c r="AU22" s="53"/>
      <c r="AV22" s="53"/>
      <c r="AW22" s="53"/>
      <c r="AX22" s="53"/>
      <c r="AY22" s="53"/>
    </row>
    <row r="23" spans="1:52" s="5" customFormat="1" x14ac:dyDescent="0.25">
      <c r="A23" s="41"/>
      <c r="B23" s="395"/>
      <c r="C23" s="235">
        <v>2016</v>
      </c>
      <c r="D23" s="235">
        <v>36</v>
      </c>
      <c r="E23" s="277">
        <v>113</v>
      </c>
      <c r="F23" s="297">
        <v>0.31858407079646017</v>
      </c>
      <c r="G23" s="55">
        <v>0.75757575757575757</v>
      </c>
      <c r="H23" s="55">
        <v>0.82352941176470584</v>
      </c>
      <c r="I23" s="55">
        <v>0.97222222222222221</v>
      </c>
      <c r="J23" s="55">
        <v>0.94444444444444442</v>
      </c>
      <c r="K23" s="55">
        <v>0.91666666666666663</v>
      </c>
      <c r="L23" s="55">
        <v>0.6</v>
      </c>
      <c r="M23" s="55">
        <v>0.67647058823529416</v>
      </c>
      <c r="N23" s="55">
        <v>0.84848484848484851</v>
      </c>
      <c r="O23" s="55">
        <v>0.55555555555555558</v>
      </c>
      <c r="P23" s="55">
        <v>0.88571428571428568</v>
      </c>
      <c r="Q23" s="55">
        <v>0.83333333333333337</v>
      </c>
      <c r="R23" s="55">
        <v>0.66666666666666663</v>
      </c>
      <c r="S23" s="55">
        <v>0.75757575757575757</v>
      </c>
      <c r="T23" s="55">
        <v>0.75</v>
      </c>
      <c r="U23" s="55">
        <v>0.52941176470588236</v>
      </c>
      <c r="V23" s="55">
        <v>0.79411764705882348</v>
      </c>
      <c r="W23" s="55">
        <v>0.6</v>
      </c>
      <c r="X23" s="55">
        <v>0.44444444444444442</v>
      </c>
      <c r="Y23" s="55">
        <v>0.625</v>
      </c>
      <c r="Z23" s="55">
        <v>0.66666666666666663</v>
      </c>
      <c r="AA23" s="55">
        <v>0.77777777777777779</v>
      </c>
      <c r="AB23" s="55">
        <v>0.74285714285714288</v>
      </c>
      <c r="AC23" s="55">
        <v>0.75</v>
      </c>
      <c r="AD23" s="55">
        <v>0.61111111111111116</v>
      </c>
      <c r="AE23" s="55">
        <v>0.47222222222222221</v>
      </c>
      <c r="AF23" s="55">
        <v>0.77142857142857146</v>
      </c>
      <c r="AG23" s="55">
        <v>0.76470588235294112</v>
      </c>
      <c r="AH23" s="55">
        <v>0.75862068965517238</v>
      </c>
      <c r="AI23" s="55">
        <v>0.4642857142857143</v>
      </c>
      <c r="AJ23" s="55">
        <v>0.83333333333333337</v>
      </c>
      <c r="AK23" s="55">
        <v>0.75</v>
      </c>
      <c r="AL23" s="55">
        <v>0.72222222222222221</v>
      </c>
      <c r="AM23" s="55">
        <v>0.69444444444444442</v>
      </c>
      <c r="AN23" s="55">
        <v>0.66666666666666663</v>
      </c>
      <c r="AO23" s="55">
        <v>0.75</v>
      </c>
      <c r="AP23" s="55">
        <v>0.91666666666666663</v>
      </c>
      <c r="AQ23" s="374"/>
      <c r="AR23" s="375"/>
      <c r="AS23" s="375"/>
      <c r="AT23" s="376"/>
      <c r="AU23" s="53"/>
      <c r="AV23" s="53"/>
      <c r="AW23" s="53"/>
      <c r="AX23" s="53"/>
      <c r="AY23" s="53"/>
    </row>
    <row r="24" spans="1:52" s="5" customFormat="1" x14ac:dyDescent="0.25">
      <c r="A24" s="41"/>
      <c r="B24" s="395"/>
      <c r="C24" s="277">
        <v>2017</v>
      </c>
      <c r="D24" s="277">
        <v>26</v>
      </c>
      <c r="E24" s="277">
        <v>106</v>
      </c>
      <c r="F24" s="297">
        <v>0.24528301886792453</v>
      </c>
      <c r="G24" s="55">
        <v>0.96153846153846156</v>
      </c>
      <c r="H24" s="55">
        <v>0.92307692307692313</v>
      </c>
      <c r="I24" s="55">
        <v>1</v>
      </c>
      <c r="J24" s="55">
        <v>1</v>
      </c>
      <c r="K24" s="55">
        <v>0.88461538461538458</v>
      </c>
      <c r="L24" s="55">
        <v>0.58333333333333337</v>
      </c>
      <c r="M24" s="55">
        <v>0.73076923076923073</v>
      </c>
      <c r="N24" s="55">
        <v>0.91304347826086951</v>
      </c>
      <c r="O24" s="55">
        <v>0.43478260869565216</v>
      </c>
      <c r="P24" s="55">
        <v>0.73076923076923073</v>
      </c>
      <c r="Q24" s="55">
        <v>0.73076923076923073</v>
      </c>
      <c r="R24" s="55">
        <v>0.8</v>
      </c>
      <c r="S24" s="55">
        <v>0.57692307692307687</v>
      </c>
      <c r="T24" s="55">
        <v>0.68</v>
      </c>
      <c r="U24" s="55">
        <v>0.53846153846153844</v>
      </c>
      <c r="V24" s="55">
        <v>0.76</v>
      </c>
      <c r="W24" s="55">
        <v>0.66666666666666663</v>
      </c>
      <c r="X24" s="55">
        <v>0.66666666666666663</v>
      </c>
      <c r="Y24" s="55">
        <v>0.66666666666666663</v>
      </c>
      <c r="Z24" s="55">
        <v>0.66666666666666663</v>
      </c>
      <c r="AA24" s="55">
        <v>0.76923076923076927</v>
      </c>
      <c r="AB24" s="55">
        <v>0.8</v>
      </c>
      <c r="AC24" s="55">
        <v>0.96153846153846156</v>
      </c>
      <c r="AD24" s="55">
        <v>0.61538461538461542</v>
      </c>
      <c r="AE24" s="55">
        <v>0.52</v>
      </c>
      <c r="AF24" s="55">
        <v>0.83333333333333337</v>
      </c>
      <c r="AG24" s="55">
        <v>0.875</v>
      </c>
      <c r="AH24" s="55">
        <v>0.8</v>
      </c>
      <c r="AI24" s="55">
        <v>0.63157894736842102</v>
      </c>
      <c r="AJ24" s="55">
        <v>0.88461538461538458</v>
      </c>
      <c r="AK24" s="55">
        <v>0.69230769230769229</v>
      </c>
      <c r="AL24" s="55">
        <v>0.76</v>
      </c>
      <c r="AM24" s="55">
        <v>0.52</v>
      </c>
      <c r="AN24" s="55">
        <v>0.6</v>
      </c>
      <c r="AO24" s="55">
        <v>0.80769230769230771</v>
      </c>
      <c r="AP24" s="55">
        <v>0.96153846153846156</v>
      </c>
      <c r="AQ24" s="377"/>
      <c r="AR24" s="378"/>
      <c r="AS24" s="378"/>
      <c r="AT24" s="379"/>
      <c r="AU24" s="53"/>
      <c r="AV24" s="53"/>
      <c r="AW24" s="53"/>
      <c r="AX24" s="53"/>
      <c r="AY24" s="53"/>
    </row>
    <row r="25" spans="1:52" x14ac:dyDescent="0.25">
      <c r="B25" s="395"/>
      <c r="C25" s="64">
        <v>2018</v>
      </c>
      <c r="D25" s="64">
        <v>22</v>
      </c>
      <c r="E25" s="64">
        <v>101</v>
      </c>
      <c r="F25" s="292">
        <v>0.21782178217821782</v>
      </c>
      <c r="G25" s="55">
        <v>0.80952380952380953</v>
      </c>
      <c r="H25" s="55">
        <v>0.8571428571428571</v>
      </c>
      <c r="I25" s="55">
        <v>0.95454545454545459</v>
      </c>
      <c r="J25" s="55">
        <v>0.86363636363636365</v>
      </c>
      <c r="K25" s="55">
        <v>0.90909090909090906</v>
      </c>
      <c r="L25" s="55">
        <v>0.40909090909090912</v>
      </c>
      <c r="M25" s="55">
        <v>0.54545454545454541</v>
      </c>
      <c r="N25" s="55">
        <v>0.8571428571428571</v>
      </c>
      <c r="O25" s="55">
        <v>0.5</v>
      </c>
      <c r="P25" s="55">
        <v>0.81818181818181823</v>
      </c>
      <c r="Q25" s="55">
        <v>0.72727272727272729</v>
      </c>
      <c r="R25" s="55">
        <v>0.63636363636363635</v>
      </c>
      <c r="S25" s="55">
        <v>0.4</v>
      </c>
      <c r="T25" s="55">
        <v>0.44444444444444442</v>
      </c>
      <c r="U25" s="55">
        <v>0.33333333333333331</v>
      </c>
      <c r="V25" s="55">
        <v>0.5714285714285714</v>
      </c>
      <c r="W25" s="55">
        <v>0.6</v>
      </c>
      <c r="X25" s="55">
        <v>0.6</v>
      </c>
      <c r="Y25" s="55">
        <v>0.33333333333333331</v>
      </c>
      <c r="Z25" s="55">
        <v>0.6</v>
      </c>
      <c r="AA25" s="55">
        <v>0.72727272727272729</v>
      </c>
      <c r="AB25" s="55">
        <v>0.80952380952380953</v>
      </c>
      <c r="AC25" s="55">
        <v>0.77272727272727271</v>
      </c>
      <c r="AD25" s="55">
        <v>0.63636363636363635</v>
      </c>
      <c r="AE25" s="55">
        <v>0.47619047619047616</v>
      </c>
      <c r="AF25" s="55">
        <v>0.81818181818181823</v>
      </c>
      <c r="AG25" s="55">
        <v>0.80952380952380953</v>
      </c>
      <c r="AH25" s="55">
        <v>0.75</v>
      </c>
      <c r="AI25" s="55">
        <v>0.72222222222222221</v>
      </c>
      <c r="AJ25" s="55">
        <v>0.8571428571428571</v>
      </c>
      <c r="AK25" s="55">
        <v>0.66666666666666663</v>
      </c>
      <c r="AL25" s="55">
        <v>0.85</v>
      </c>
      <c r="AM25" s="55">
        <v>0.63157894736842102</v>
      </c>
      <c r="AN25" s="55">
        <v>0.61111111111111116</v>
      </c>
      <c r="AO25" s="55">
        <v>0.8</v>
      </c>
      <c r="AP25" s="55">
        <v>0.81818181818181823</v>
      </c>
      <c r="AQ25" s="55">
        <v>0.90476190476190477</v>
      </c>
      <c r="AR25" s="55">
        <v>0.90909090909090906</v>
      </c>
      <c r="AS25" s="55">
        <v>0.90909090909090906</v>
      </c>
      <c r="AT25" s="55">
        <v>0</v>
      </c>
      <c r="AZ25" s="1"/>
    </row>
    <row r="26" spans="1:52" x14ac:dyDescent="0.25">
      <c r="B26" s="395"/>
      <c r="C26" s="64">
        <v>2019</v>
      </c>
      <c r="D26" s="64">
        <v>33</v>
      </c>
      <c r="E26" s="64">
        <v>132</v>
      </c>
      <c r="F26" s="292">
        <f>D26/E26</f>
        <v>0.25</v>
      </c>
      <c r="G26" s="55">
        <v>0.93939393939393945</v>
      </c>
      <c r="H26" s="55">
        <v>0.96969696969696972</v>
      </c>
      <c r="I26" s="55">
        <v>0.93939393939393945</v>
      </c>
      <c r="J26" s="55">
        <v>0.93939393939393945</v>
      </c>
      <c r="K26" s="55">
        <v>0.90909090909090906</v>
      </c>
      <c r="L26" s="55">
        <v>0.81818181818181823</v>
      </c>
      <c r="M26" s="55">
        <v>0.87878787878787878</v>
      </c>
      <c r="N26" s="55">
        <v>0.93939393939393945</v>
      </c>
      <c r="O26" s="55">
        <v>0.78787878787878785</v>
      </c>
      <c r="P26" s="55">
        <v>0.81818181818181823</v>
      </c>
      <c r="Q26" s="55">
        <v>0.72727272727272729</v>
      </c>
      <c r="R26" s="55">
        <v>0.84848484848484851</v>
      </c>
      <c r="S26" s="55">
        <v>0.69696969696969702</v>
      </c>
      <c r="T26" s="55">
        <v>0.83870967741935487</v>
      </c>
      <c r="U26" s="55">
        <v>0.64516129032258063</v>
      </c>
      <c r="V26" s="55">
        <v>0.7</v>
      </c>
      <c r="W26" s="55">
        <v>0.7142857142857143</v>
      </c>
      <c r="X26" s="55">
        <v>0.61538461538461542</v>
      </c>
      <c r="Y26" s="55">
        <v>0.69230769230769229</v>
      </c>
      <c r="Z26" s="55">
        <v>0.63636363636363635</v>
      </c>
      <c r="AA26" s="55">
        <v>0.78787878787878785</v>
      </c>
      <c r="AB26" s="55">
        <v>0.81818181818181823</v>
      </c>
      <c r="AC26" s="55">
        <v>0.84848484848484851</v>
      </c>
      <c r="AD26" s="55">
        <v>0.78787878787878785</v>
      </c>
      <c r="AE26" s="55">
        <v>0.63636363636363635</v>
      </c>
      <c r="AF26" s="55">
        <v>0.875</v>
      </c>
      <c r="AG26" s="55">
        <v>0.875</v>
      </c>
      <c r="AH26" s="55">
        <v>0.83333333333333337</v>
      </c>
      <c r="AI26" s="55">
        <v>0.625</v>
      </c>
      <c r="AJ26" s="55">
        <v>0.81818181818181823</v>
      </c>
      <c r="AK26" s="55">
        <v>0.72727272727272729</v>
      </c>
      <c r="AL26" s="55">
        <v>0.81818181818181823</v>
      </c>
      <c r="AM26" s="55">
        <v>0.66666666666666663</v>
      </c>
      <c r="AN26" s="55">
        <v>0.625</v>
      </c>
      <c r="AO26" s="55">
        <v>0.84848484848484851</v>
      </c>
      <c r="AP26" s="55">
        <v>0.90909090909090906</v>
      </c>
      <c r="AQ26" s="55">
        <v>0.87878787878787878</v>
      </c>
      <c r="AR26" s="55">
        <v>0.90909090909090906</v>
      </c>
      <c r="AS26" s="55">
        <v>0.78787878787878785</v>
      </c>
      <c r="AT26" s="55" t="s">
        <v>154</v>
      </c>
      <c r="AZ26" s="1"/>
    </row>
    <row r="27" spans="1:52" ht="15" customHeight="1" x14ac:dyDescent="0.25">
      <c r="B27" s="396"/>
      <c r="C27" s="397" t="s">
        <v>153</v>
      </c>
      <c r="D27" s="397"/>
      <c r="E27" s="397"/>
      <c r="F27" s="397"/>
      <c r="G27" s="34">
        <f>G26-G25</f>
        <v>0.12987012987012991</v>
      </c>
      <c r="H27" s="34">
        <f t="shared" ref="H27" si="1">H26-H25</f>
        <v>0.11255411255411263</v>
      </c>
      <c r="I27" s="34">
        <f t="shared" ref="I27" si="2">I26-I25</f>
        <v>-1.5151515151515138E-2</v>
      </c>
      <c r="J27" s="34">
        <f t="shared" ref="J27" si="3">J26-J25</f>
        <v>7.5757575757575801E-2</v>
      </c>
      <c r="K27" s="34">
        <f t="shared" ref="K27" si="4">K26-K25</f>
        <v>0</v>
      </c>
      <c r="L27" s="34">
        <f t="shared" ref="L27" si="5">L26-L25</f>
        <v>0.40909090909090912</v>
      </c>
      <c r="M27" s="34">
        <f t="shared" ref="M27" si="6">M26-M25</f>
        <v>0.33333333333333337</v>
      </c>
      <c r="N27" s="34">
        <f t="shared" ref="N27" si="7">N26-N25</f>
        <v>8.2251082251082352E-2</v>
      </c>
      <c r="O27" s="34">
        <f t="shared" ref="O27" si="8">O26-O25</f>
        <v>0.28787878787878785</v>
      </c>
      <c r="P27" s="34">
        <f t="shared" ref="P27" si="9">P26-P25</f>
        <v>0</v>
      </c>
      <c r="Q27" s="34">
        <f t="shared" ref="Q27" si="10">Q26-Q25</f>
        <v>0</v>
      </c>
      <c r="R27" s="34">
        <f t="shared" ref="R27" si="11">R26-R25</f>
        <v>0.21212121212121215</v>
      </c>
      <c r="S27" s="34">
        <f t="shared" ref="S27" si="12">S26-S25</f>
        <v>0.29696969696969699</v>
      </c>
      <c r="T27" s="34">
        <f t="shared" ref="T27" si="13">T26-T25</f>
        <v>0.39426523297491045</v>
      </c>
      <c r="U27" s="34">
        <f t="shared" ref="U27" si="14">U26-U25</f>
        <v>0.31182795698924731</v>
      </c>
      <c r="V27" s="34">
        <f t="shared" ref="V27" si="15">V26-V25</f>
        <v>0.12857142857142856</v>
      </c>
      <c r="W27" s="34">
        <f t="shared" ref="W27" si="16">W26-W25</f>
        <v>0.11428571428571432</v>
      </c>
      <c r="X27" s="34">
        <f t="shared" ref="X27" si="17">X26-X25</f>
        <v>1.5384615384615441E-2</v>
      </c>
      <c r="Y27" s="34">
        <f t="shared" ref="Y27" si="18">Y26-Y25</f>
        <v>0.35897435897435898</v>
      </c>
      <c r="Z27" s="34">
        <f t="shared" ref="Z27" si="19">Z26-Z25</f>
        <v>3.6363636363636376E-2</v>
      </c>
      <c r="AA27" s="34">
        <f t="shared" ref="AA27" si="20">AA26-AA25</f>
        <v>6.0606060606060552E-2</v>
      </c>
      <c r="AB27" s="34">
        <f t="shared" ref="AB27" si="21">AB26-AB25</f>
        <v>8.6580086580086979E-3</v>
      </c>
      <c r="AC27" s="34">
        <f t="shared" ref="AC27" si="22">AC26-AC25</f>
        <v>7.5757575757575801E-2</v>
      </c>
      <c r="AD27" s="34">
        <f t="shared" ref="AD27" si="23">AD26-AD25</f>
        <v>0.15151515151515149</v>
      </c>
      <c r="AE27" s="34">
        <f t="shared" ref="AE27" si="24">AE26-AE25</f>
        <v>0.16017316017316019</v>
      </c>
      <c r="AF27" s="34">
        <f t="shared" ref="AF27" si="25">AF26-AF25</f>
        <v>5.6818181818181768E-2</v>
      </c>
      <c r="AG27" s="34">
        <f t="shared" ref="AG27" si="26">AG26-AG25</f>
        <v>6.5476190476190466E-2</v>
      </c>
      <c r="AH27" s="34">
        <f t="shared" ref="AH27" si="27">AH26-AH25</f>
        <v>8.333333333333337E-2</v>
      </c>
      <c r="AI27" s="34">
        <f t="shared" ref="AI27" si="28">AI26-AI25</f>
        <v>-9.722222222222221E-2</v>
      </c>
      <c r="AJ27" s="34">
        <f t="shared" ref="AJ27" si="29">AJ26-AJ25</f>
        <v>-3.8961038961038863E-2</v>
      </c>
      <c r="AK27" s="34">
        <f t="shared" ref="AK27" si="30">AK26-AK25</f>
        <v>6.0606060606060663E-2</v>
      </c>
      <c r="AL27" s="34">
        <f t="shared" ref="AL27" si="31">AL26-AL25</f>
        <v>-3.1818181818181746E-2</v>
      </c>
      <c r="AM27" s="34">
        <f t="shared" ref="AM27" si="32">AM26-AM25</f>
        <v>3.5087719298245612E-2</v>
      </c>
      <c r="AN27" s="34">
        <f t="shared" ref="AN27" si="33">AN26-AN25</f>
        <v>1.388888888888884E-2</v>
      </c>
      <c r="AO27" s="34">
        <f t="shared" ref="AO27" si="34">AO26-AO25</f>
        <v>4.8484848484848464E-2</v>
      </c>
      <c r="AP27" s="34">
        <f t="shared" ref="AP27" si="35">AP26-AP25</f>
        <v>9.0909090909090828E-2</v>
      </c>
      <c r="AQ27" s="34">
        <f t="shared" ref="AQ27" si="36">AQ26-AQ25</f>
        <v>-2.5974025974025983E-2</v>
      </c>
      <c r="AR27" s="34">
        <f t="shared" ref="AR27" si="37">AR26-AR25</f>
        <v>0</v>
      </c>
      <c r="AS27" s="34">
        <f t="shared" ref="AS27" si="38">AS26-AS25</f>
        <v>-0.12121212121212122</v>
      </c>
      <c r="AT27" s="34" t="s">
        <v>154</v>
      </c>
      <c r="AZ27" s="1"/>
    </row>
    <row r="28" spans="1:52" s="5" customFormat="1" x14ac:dyDescent="0.25">
      <c r="A28" s="41"/>
      <c r="B28" s="51"/>
      <c r="C28" s="52"/>
      <c r="D28" s="52"/>
      <c r="E28" s="52"/>
      <c r="F28" s="5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53"/>
      <c r="AV28" s="53"/>
      <c r="AW28" s="53"/>
      <c r="AX28" s="53"/>
      <c r="AY28" s="53"/>
    </row>
    <row r="29" spans="1:52" hidden="1" x14ac:dyDescent="0.25">
      <c r="B29" s="397" t="s">
        <v>120</v>
      </c>
      <c r="C29" s="237">
        <v>2012</v>
      </c>
      <c r="D29" s="64" t="s">
        <v>3</v>
      </c>
      <c r="E29" s="64"/>
      <c r="F29" s="184" t="s">
        <v>3</v>
      </c>
      <c r="G29" s="10" t="s">
        <v>3</v>
      </c>
      <c r="H29" s="10" t="s">
        <v>3</v>
      </c>
      <c r="I29" s="10" t="s">
        <v>3</v>
      </c>
      <c r="J29" s="10" t="s">
        <v>3</v>
      </c>
      <c r="K29" s="10" t="s">
        <v>3</v>
      </c>
      <c r="L29" s="10" t="s">
        <v>3</v>
      </c>
      <c r="M29" s="10" t="s">
        <v>3</v>
      </c>
      <c r="N29" s="10" t="s">
        <v>3</v>
      </c>
      <c r="O29" s="10" t="s">
        <v>3</v>
      </c>
      <c r="P29" s="10" t="s">
        <v>3</v>
      </c>
      <c r="Q29" s="10" t="s">
        <v>3</v>
      </c>
      <c r="R29" s="10" t="s">
        <v>3</v>
      </c>
      <c r="S29" s="10" t="s">
        <v>3</v>
      </c>
      <c r="T29" s="10" t="s">
        <v>3</v>
      </c>
      <c r="U29" s="10" t="s">
        <v>3</v>
      </c>
      <c r="V29" s="10" t="s">
        <v>3</v>
      </c>
      <c r="W29" s="10" t="s">
        <v>3</v>
      </c>
      <c r="X29" s="10" t="s">
        <v>3</v>
      </c>
      <c r="Y29" s="10" t="s">
        <v>3</v>
      </c>
      <c r="Z29" s="10" t="s">
        <v>3</v>
      </c>
      <c r="AA29" s="10" t="s">
        <v>3</v>
      </c>
      <c r="AB29" s="10" t="s">
        <v>3</v>
      </c>
      <c r="AC29" s="10" t="s">
        <v>3</v>
      </c>
      <c r="AD29" s="10" t="s">
        <v>3</v>
      </c>
      <c r="AE29" s="10" t="s">
        <v>3</v>
      </c>
      <c r="AF29" s="10" t="s">
        <v>3</v>
      </c>
      <c r="AG29" s="10" t="s">
        <v>3</v>
      </c>
      <c r="AH29" s="10" t="s">
        <v>3</v>
      </c>
      <c r="AI29" s="10" t="s">
        <v>3</v>
      </c>
      <c r="AJ29" s="10" t="s">
        <v>3</v>
      </c>
      <c r="AK29" s="10" t="s">
        <v>3</v>
      </c>
      <c r="AL29" s="10" t="s">
        <v>3</v>
      </c>
      <c r="AM29" s="10" t="s">
        <v>3</v>
      </c>
      <c r="AN29" s="10" t="s">
        <v>3</v>
      </c>
      <c r="AO29" s="10" t="s">
        <v>3</v>
      </c>
      <c r="AP29" s="10" t="s">
        <v>3</v>
      </c>
      <c r="AQ29" s="10"/>
      <c r="AR29" s="10"/>
      <c r="AS29" s="10"/>
      <c r="AT29" s="10"/>
      <c r="AZ29" s="1"/>
    </row>
    <row r="30" spans="1:52" hidden="1" x14ac:dyDescent="0.25">
      <c r="B30" s="397"/>
      <c r="C30" s="237">
        <v>2013</v>
      </c>
      <c r="D30" s="64" t="s">
        <v>3</v>
      </c>
      <c r="E30" s="64" t="s">
        <v>3</v>
      </c>
      <c r="F30" s="64" t="s">
        <v>3</v>
      </c>
      <c r="G30" s="12" t="s">
        <v>3</v>
      </c>
      <c r="H30" s="12" t="s">
        <v>3</v>
      </c>
      <c r="I30" s="12" t="s">
        <v>3</v>
      </c>
      <c r="J30" s="12" t="s">
        <v>3</v>
      </c>
      <c r="K30" s="12" t="s">
        <v>3</v>
      </c>
      <c r="L30" s="12" t="s">
        <v>3</v>
      </c>
      <c r="M30" s="12" t="s">
        <v>3</v>
      </c>
      <c r="N30" s="12" t="s">
        <v>3</v>
      </c>
      <c r="O30" s="12" t="s">
        <v>3</v>
      </c>
      <c r="P30" s="12" t="s">
        <v>3</v>
      </c>
      <c r="Q30" s="12" t="s">
        <v>3</v>
      </c>
      <c r="R30" s="12" t="s">
        <v>3</v>
      </c>
      <c r="S30" s="12" t="s">
        <v>3</v>
      </c>
      <c r="T30" s="12" t="s">
        <v>3</v>
      </c>
      <c r="U30" s="12" t="s">
        <v>3</v>
      </c>
      <c r="V30" s="12" t="s">
        <v>3</v>
      </c>
      <c r="W30" s="12" t="s">
        <v>3</v>
      </c>
      <c r="X30" s="12" t="s">
        <v>3</v>
      </c>
      <c r="Y30" s="12" t="s">
        <v>3</v>
      </c>
      <c r="Z30" s="12" t="s">
        <v>3</v>
      </c>
      <c r="AA30" s="12" t="s">
        <v>3</v>
      </c>
      <c r="AB30" s="12" t="s">
        <v>3</v>
      </c>
      <c r="AC30" s="12" t="s">
        <v>3</v>
      </c>
      <c r="AD30" s="12" t="s">
        <v>3</v>
      </c>
      <c r="AE30" s="12" t="s">
        <v>3</v>
      </c>
      <c r="AF30" s="12" t="s">
        <v>3</v>
      </c>
      <c r="AG30" s="12" t="s">
        <v>3</v>
      </c>
      <c r="AH30" s="12" t="s">
        <v>3</v>
      </c>
      <c r="AI30" s="12" t="s">
        <v>3</v>
      </c>
      <c r="AJ30" s="12" t="s">
        <v>3</v>
      </c>
      <c r="AK30" s="12" t="s">
        <v>3</v>
      </c>
      <c r="AL30" s="12" t="s">
        <v>3</v>
      </c>
      <c r="AM30" s="12" t="s">
        <v>3</v>
      </c>
      <c r="AN30" s="12" t="s">
        <v>3</v>
      </c>
      <c r="AO30" s="12" t="s">
        <v>3</v>
      </c>
      <c r="AP30" s="12" t="s">
        <v>3</v>
      </c>
      <c r="AQ30" s="12"/>
      <c r="AR30" s="12"/>
      <c r="AS30" s="12"/>
      <c r="AT30" s="12"/>
      <c r="AZ30" s="1"/>
    </row>
    <row r="31" spans="1:52" x14ac:dyDescent="0.25">
      <c r="B31" s="397"/>
      <c r="C31" s="64">
        <v>2014</v>
      </c>
      <c r="D31" s="64" t="s">
        <v>3</v>
      </c>
      <c r="E31" s="64" t="s">
        <v>3</v>
      </c>
      <c r="F31" s="64" t="s">
        <v>3</v>
      </c>
      <c r="G31" s="12" t="s">
        <v>3</v>
      </c>
      <c r="H31" s="12" t="s">
        <v>3</v>
      </c>
      <c r="I31" s="12" t="s">
        <v>3</v>
      </c>
      <c r="J31" s="12" t="s">
        <v>3</v>
      </c>
      <c r="K31" s="12" t="s">
        <v>3</v>
      </c>
      <c r="L31" s="12" t="s">
        <v>3</v>
      </c>
      <c r="M31" s="12" t="s">
        <v>3</v>
      </c>
      <c r="N31" s="12" t="s">
        <v>3</v>
      </c>
      <c r="O31" s="12" t="s">
        <v>3</v>
      </c>
      <c r="P31" s="12" t="s">
        <v>3</v>
      </c>
      <c r="Q31" s="12" t="s">
        <v>3</v>
      </c>
      <c r="R31" s="12" t="s">
        <v>3</v>
      </c>
      <c r="S31" s="12" t="s">
        <v>3</v>
      </c>
      <c r="T31" s="12" t="s">
        <v>3</v>
      </c>
      <c r="U31" s="12" t="s">
        <v>3</v>
      </c>
      <c r="V31" s="12" t="s">
        <v>3</v>
      </c>
      <c r="W31" s="12" t="s">
        <v>3</v>
      </c>
      <c r="X31" s="12" t="s">
        <v>3</v>
      </c>
      <c r="Y31" s="12" t="s">
        <v>3</v>
      </c>
      <c r="Z31" s="12" t="s">
        <v>3</v>
      </c>
      <c r="AA31" s="12" t="s">
        <v>3</v>
      </c>
      <c r="AB31" s="12" t="s">
        <v>3</v>
      </c>
      <c r="AC31" s="12" t="s">
        <v>3</v>
      </c>
      <c r="AD31" s="12" t="s">
        <v>3</v>
      </c>
      <c r="AE31" s="12" t="s">
        <v>3</v>
      </c>
      <c r="AF31" s="12" t="s">
        <v>3</v>
      </c>
      <c r="AG31" s="12" t="s">
        <v>3</v>
      </c>
      <c r="AH31" s="12" t="s">
        <v>3</v>
      </c>
      <c r="AI31" s="12" t="s">
        <v>3</v>
      </c>
      <c r="AJ31" s="12" t="s">
        <v>3</v>
      </c>
      <c r="AK31" s="12" t="s">
        <v>3</v>
      </c>
      <c r="AL31" s="12" t="s">
        <v>3</v>
      </c>
      <c r="AM31" s="12" t="s">
        <v>3</v>
      </c>
      <c r="AN31" s="12" t="s">
        <v>3</v>
      </c>
      <c r="AO31" s="12" t="s">
        <v>3</v>
      </c>
      <c r="AP31" s="12" t="s">
        <v>3</v>
      </c>
      <c r="AQ31" s="371" t="s">
        <v>152</v>
      </c>
      <c r="AR31" s="372"/>
      <c r="AS31" s="372"/>
      <c r="AT31" s="373"/>
      <c r="AZ31" s="1"/>
    </row>
    <row r="32" spans="1:52" s="5" customFormat="1" x14ac:dyDescent="0.25">
      <c r="A32" s="41"/>
      <c r="B32" s="397"/>
      <c r="C32" s="235">
        <v>2015</v>
      </c>
      <c r="D32" s="64">
        <v>265</v>
      </c>
      <c r="E32" s="64">
        <v>1007</v>
      </c>
      <c r="F32" s="292">
        <v>0.26315789473684209</v>
      </c>
      <c r="G32" s="55">
        <v>0.86415094339622645</v>
      </c>
      <c r="H32" s="55">
        <v>0.91698113207547172</v>
      </c>
      <c r="I32" s="55">
        <v>0.89433962264150946</v>
      </c>
      <c r="J32" s="55">
        <v>0.85606060606060608</v>
      </c>
      <c r="K32" s="55">
        <v>0.78113207547169816</v>
      </c>
      <c r="L32" s="55">
        <v>0.61977186311787069</v>
      </c>
      <c r="M32" s="55">
        <v>0.7007575757575758</v>
      </c>
      <c r="N32" s="55">
        <v>0.86363636363636365</v>
      </c>
      <c r="O32" s="55">
        <v>0.66539923954372626</v>
      </c>
      <c r="P32" s="55">
        <v>0.70610687022900764</v>
      </c>
      <c r="Q32" s="55">
        <v>0.72796934865900387</v>
      </c>
      <c r="R32" s="55">
        <v>0.66412213740458015</v>
      </c>
      <c r="S32" s="55">
        <v>0.63424124513618674</v>
      </c>
      <c r="T32" s="55">
        <v>0.62559241706161139</v>
      </c>
      <c r="U32" s="55">
        <v>0.55555555555555558</v>
      </c>
      <c r="V32" s="55">
        <v>0.59375</v>
      </c>
      <c r="W32" s="55">
        <v>0.81385281385281383</v>
      </c>
      <c r="X32" s="55">
        <v>0.66519823788546251</v>
      </c>
      <c r="Y32" s="55">
        <v>0.8190045248868778</v>
      </c>
      <c r="Z32" s="55">
        <v>0.71759259259259256</v>
      </c>
      <c r="AA32" s="55">
        <v>0.87452471482889738</v>
      </c>
      <c r="AB32" s="55">
        <v>0.8045977011494253</v>
      </c>
      <c r="AC32" s="55">
        <v>0.79087452471482889</v>
      </c>
      <c r="AD32" s="55">
        <v>0.79007633587786263</v>
      </c>
      <c r="AE32" s="55">
        <v>0.54117647058823526</v>
      </c>
      <c r="AF32" s="55">
        <v>0.68846153846153846</v>
      </c>
      <c r="AG32" s="55">
        <v>0.79847908745247154</v>
      </c>
      <c r="AH32" s="55">
        <v>0.78968253968253965</v>
      </c>
      <c r="AI32" s="55">
        <v>0.73622047244094491</v>
      </c>
      <c r="AJ32" s="55">
        <v>0.75190839694656486</v>
      </c>
      <c r="AK32" s="55">
        <v>0.62213740458015265</v>
      </c>
      <c r="AL32" s="55">
        <v>0.74427480916030531</v>
      </c>
      <c r="AM32" s="55">
        <v>0.63461538461538458</v>
      </c>
      <c r="AN32" s="55">
        <v>0.69230769230769229</v>
      </c>
      <c r="AO32" s="55">
        <v>0.76136363636363635</v>
      </c>
      <c r="AP32" s="55">
        <v>0.83773584905660381</v>
      </c>
      <c r="AQ32" s="374"/>
      <c r="AR32" s="375"/>
      <c r="AS32" s="375"/>
      <c r="AT32" s="376"/>
      <c r="AU32" s="53"/>
      <c r="AV32" s="53"/>
      <c r="AW32" s="53"/>
      <c r="AX32" s="53"/>
      <c r="AY32" s="53"/>
    </row>
    <row r="33" spans="1:52" s="5" customFormat="1" x14ac:dyDescent="0.25">
      <c r="A33" s="41"/>
      <c r="B33" s="397"/>
      <c r="C33" s="235">
        <v>2016</v>
      </c>
      <c r="D33" s="235">
        <v>324</v>
      </c>
      <c r="E33" s="277">
        <v>962</v>
      </c>
      <c r="F33" s="297">
        <v>0.33679833679833682</v>
      </c>
      <c r="G33" s="55">
        <v>0.88854489164086692</v>
      </c>
      <c r="H33" s="55">
        <v>0.9228395061728395</v>
      </c>
      <c r="I33" s="55">
        <v>0.89783281733746134</v>
      </c>
      <c r="J33" s="55">
        <v>0.87345679012345678</v>
      </c>
      <c r="K33" s="55">
        <v>0.8571428571428571</v>
      </c>
      <c r="L33" s="55">
        <v>0.67084639498432597</v>
      </c>
      <c r="M33" s="55">
        <v>0.76323987538940807</v>
      </c>
      <c r="N33" s="55">
        <v>0.85493827160493829</v>
      </c>
      <c r="O33" s="55">
        <v>0.64086687306501544</v>
      </c>
      <c r="P33" s="55">
        <v>0.72445820433436536</v>
      </c>
      <c r="Q33" s="55">
        <v>0.69659442724458209</v>
      </c>
      <c r="R33" s="55">
        <v>0.70278637770897834</v>
      </c>
      <c r="S33" s="55">
        <v>0.70645161290322578</v>
      </c>
      <c r="T33" s="55">
        <v>0.68679245283018864</v>
      </c>
      <c r="U33" s="55">
        <v>0.6</v>
      </c>
      <c r="V33" s="55">
        <v>0.64874551971326166</v>
      </c>
      <c r="W33" s="55">
        <v>0.82926829268292679</v>
      </c>
      <c r="X33" s="55">
        <v>0.70250896057347667</v>
      </c>
      <c r="Y33" s="55">
        <v>0.80935251798561147</v>
      </c>
      <c r="Z33" s="55">
        <v>0.75</v>
      </c>
      <c r="AA33" s="55">
        <v>0.81987577639751552</v>
      </c>
      <c r="AB33" s="55">
        <v>0.80185758513931893</v>
      </c>
      <c r="AC33" s="55">
        <v>0.8271604938271605</v>
      </c>
      <c r="AD33" s="55">
        <v>0.75776397515527949</v>
      </c>
      <c r="AE33" s="55">
        <v>0.59748427672955973</v>
      </c>
      <c r="AF33" s="55">
        <v>0.79813664596273293</v>
      </c>
      <c r="AG33" s="55">
        <v>0.86792452830188682</v>
      </c>
      <c r="AH33" s="55">
        <v>0.82894736842105265</v>
      </c>
      <c r="AI33" s="55">
        <v>0.77388535031847139</v>
      </c>
      <c r="AJ33" s="55">
        <v>0.74454828660436134</v>
      </c>
      <c r="AK33" s="55">
        <v>0.67084639498432597</v>
      </c>
      <c r="AL33" s="55">
        <v>0.7398119122257053</v>
      </c>
      <c r="AM33" s="55">
        <v>0.66144200626959249</v>
      </c>
      <c r="AN33" s="55">
        <v>0.73520249221183798</v>
      </c>
      <c r="AO33" s="55">
        <v>0.76875000000000004</v>
      </c>
      <c r="AP33" s="55">
        <v>0.87037037037037035</v>
      </c>
      <c r="AQ33" s="374"/>
      <c r="AR33" s="375"/>
      <c r="AS33" s="375"/>
      <c r="AT33" s="376"/>
      <c r="AU33" s="53"/>
      <c r="AV33" s="53"/>
      <c r="AW33" s="53"/>
      <c r="AX33" s="53"/>
      <c r="AY33" s="53"/>
    </row>
    <row r="34" spans="1:52" s="5" customFormat="1" x14ac:dyDescent="0.25">
      <c r="A34" s="41"/>
      <c r="B34" s="397"/>
      <c r="C34" s="277">
        <v>2017</v>
      </c>
      <c r="D34" s="277">
        <v>350</v>
      </c>
      <c r="E34" s="277">
        <v>1122</v>
      </c>
      <c r="F34" s="297">
        <v>0.31194295900178254</v>
      </c>
      <c r="G34" s="55">
        <v>0.89428571428571424</v>
      </c>
      <c r="H34" s="55">
        <v>0.93142857142857138</v>
      </c>
      <c r="I34" s="55">
        <v>0.89714285714285713</v>
      </c>
      <c r="J34" s="55">
        <v>0.88538681948424069</v>
      </c>
      <c r="K34" s="55">
        <v>0.83573487031700289</v>
      </c>
      <c r="L34" s="55">
        <v>0.6522988505747126</v>
      </c>
      <c r="M34" s="55">
        <v>0.73925501432664753</v>
      </c>
      <c r="N34" s="55">
        <v>0.86532951289398286</v>
      </c>
      <c r="O34" s="55">
        <v>0.68876080691642649</v>
      </c>
      <c r="P34" s="55">
        <v>0.80691642651296835</v>
      </c>
      <c r="Q34" s="55">
        <v>0.71714285714285719</v>
      </c>
      <c r="R34" s="55">
        <v>0.72988505747126442</v>
      </c>
      <c r="S34" s="55">
        <v>0.64534883720930236</v>
      </c>
      <c r="T34" s="55">
        <v>0.71651090342679125</v>
      </c>
      <c r="U34" s="55">
        <v>0.53437500000000004</v>
      </c>
      <c r="V34" s="55">
        <v>0.57236842105263153</v>
      </c>
      <c r="W34" s="55">
        <v>0.83279742765273312</v>
      </c>
      <c r="X34" s="55">
        <v>0.71287128712871284</v>
      </c>
      <c r="Y34" s="55">
        <v>0.8193979933110368</v>
      </c>
      <c r="Z34" s="55">
        <v>0.73144876325088337</v>
      </c>
      <c r="AA34" s="55">
        <v>0.82857142857142863</v>
      </c>
      <c r="AB34" s="55">
        <v>0.81395348837209303</v>
      </c>
      <c r="AC34" s="55">
        <v>0.79827089337175794</v>
      </c>
      <c r="AD34" s="55">
        <v>0.78796561604584525</v>
      </c>
      <c r="AE34" s="55">
        <v>0.60174418604651159</v>
      </c>
      <c r="AF34" s="55">
        <v>0.80579710144927541</v>
      </c>
      <c r="AG34" s="55">
        <v>0.88184438040345825</v>
      </c>
      <c r="AH34" s="55">
        <v>0.86445783132530118</v>
      </c>
      <c r="AI34" s="55">
        <v>0.77485380116959068</v>
      </c>
      <c r="AJ34" s="55">
        <v>0.80571428571428572</v>
      </c>
      <c r="AK34" s="55">
        <v>0.75216138328530258</v>
      </c>
      <c r="AL34" s="55">
        <v>0.85174418604651159</v>
      </c>
      <c r="AM34" s="55">
        <v>0.75144508670520227</v>
      </c>
      <c r="AN34" s="55">
        <v>0.7385057471264368</v>
      </c>
      <c r="AO34" s="55">
        <v>0.79714285714285715</v>
      </c>
      <c r="AP34" s="55">
        <v>0.87679083094555876</v>
      </c>
      <c r="AQ34" s="377"/>
      <c r="AR34" s="378"/>
      <c r="AS34" s="378"/>
      <c r="AT34" s="379"/>
      <c r="AU34" s="53"/>
      <c r="AV34" s="53"/>
      <c r="AW34" s="53"/>
      <c r="AX34" s="53"/>
      <c r="AY34" s="53"/>
    </row>
    <row r="35" spans="1:52" x14ac:dyDescent="0.25">
      <c r="B35" s="397"/>
      <c r="C35" s="64">
        <v>2018</v>
      </c>
      <c r="D35" s="64">
        <v>315</v>
      </c>
      <c r="E35" s="64">
        <v>1239</v>
      </c>
      <c r="F35" s="292">
        <v>0.25423728813559321</v>
      </c>
      <c r="G35" s="55">
        <v>0.84444444444444444</v>
      </c>
      <c r="H35" s="55">
        <v>0.87301587301587302</v>
      </c>
      <c r="I35" s="55">
        <v>0.85987261146496818</v>
      </c>
      <c r="J35" s="55">
        <v>0.82222222222222219</v>
      </c>
      <c r="K35" s="55">
        <v>0.8178913738019169</v>
      </c>
      <c r="L35" s="55">
        <v>0.67092651757188504</v>
      </c>
      <c r="M35" s="55">
        <v>0.68370607028753994</v>
      </c>
      <c r="N35" s="55">
        <v>0.83809523809523812</v>
      </c>
      <c r="O35" s="55">
        <v>0.56869009584664532</v>
      </c>
      <c r="P35" s="55">
        <v>0.72611464968152861</v>
      </c>
      <c r="Q35" s="55">
        <v>0.66987179487179482</v>
      </c>
      <c r="R35" s="55">
        <v>0.64012738853503182</v>
      </c>
      <c r="S35" s="55">
        <v>0.61688311688311692</v>
      </c>
      <c r="T35" s="55">
        <v>0.6518518518518519</v>
      </c>
      <c r="U35" s="55">
        <v>0.48398576512455516</v>
      </c>
      <c r="V35" s="55">
        <v>0.55514705882352944</v>
      </c>
      <c r="W35" s="55">
        <v>0.84965034965034969</v>
      </c>
      <c r="X35" s="55">
        <v>0.71174377224199292</v>
      </c>
      <c r="Y35" s="55">
        <v>0.48398576512455516</v>
      </c>
      <c r="Z35" s="55">
        <v>0.73092369477911645</v>
      </c>
      <c r="AA35" s="55">
        <v>0.7866242038216561</v>
      </c>
      <c r="AB35" s="55">
        <v>0.80258899676375406</v>
      </c>
      <c r="AC35" s="55">
        <v>0.77142857142857146</v>
      </c>
      <c r="AD35" s="55">
        <v>0.73333333333333328</v>
      </c>
      <c r="AE35" s="55">
        <v>0.56310679611650483</v>
      </c>
      <c r="AF35" s="55">
        <v>0.77491961414791</v>
      </c>
      <c r="AG35" s="55">
        <v>0.87898089171974525</v>
      </c>
      <c r="AH35" s="55">
        <v>0.8193979933110368</v>
      </c>
      <c r="AI35" s="55">
        <v>0.74516129032258061</v>
      </c>
      <c r="AJ35" s="55">
        <v>0.75718849840255587</v>
      </c>
      <c r="AK35" s="55">
        <v>0.6891025641025641</v>
      </c>
      <c r="AL35" s="55">
        <v>0.80064308681672025</v>
      </c>
      <c r="AM35" s="55">
        <v>0.64838709677419359</v>
      </c>
      <c r="AN35" s="55">
        <v>0.67628205128205132</v>
      </c>
      <c r="AO35" s="55">
        <v>0.71656050955414008</v>
      </c>
      <c r="AP35" s="55">
        <v>0.75477707006369432</v>
      </c>
      <c r="AQ35" s="55">
        <v>0.84090909090909094</v>
      </c>
      <c r="AR35" s="55">
        <v>0.85389610389610393</v>
      </c>
      <c r="AS35" s="55">
        <v>0.76644736842105265</v>
      </c>
      <c r="AT35" s="55">
        <v>0.61016949152542377</v>
      </c>
      <c r="AZ35" s="1"/>
    </row>
    <row r="36" spans="1:52" x14ac:dyDescent="0.25">
      <c r="B36" s="397"/>
      <c r="C36" s="64">
        <v>2019</v>
      </c>
      <c r="D36" s="64">
        <v>240</v>
      </c>
      <c r="E36" s="64">
        <v>1094</v>
      </c>
      <c r="F36" s="292">
        <f>D36/E36</f>
        <v>0.21937842778793418</v>
      </c>
      <c r="G36" s="55">
        <v>0.87083333333333335</v>
      </c>
      <c r="H36" s="55">
        <v>0.88749999999999996</v>
      </c>
      <c r="I36" s="55">
        <v>0.89495798319327735</v>
      </c>
      <c r="J36" s="55">
        <v>0.84937238493723854</v>
      </c>
      <c r="K36" s="55">
        <v>0.79166666666666663</v>
      </c>
      <c r="L36" s="55">
        <v>0.58750000000000002</v>
      </c>
      <c r="M36" s="55">
        <v>0.64166666666666672</v>
      </c>
      <c r="N36" s="55">
        <v>0.82499999999999996</v>
      </c>
      <c r="O36" s="55">
        <v>0.60504201680672265</v>
      </c>
      <c r="P36" s="55">
        <v>0.77310924369747902</v>
      </c>
      <c r="Q36" s="55">
        <v>0.72995780590717296</v>
      </c>
      <c r="R36" s="55">
        <v>0.65822784810126578</v>
      </c>
      <c r="S36" s="55">
        <v>0.70042194092827004</v>
      </c>
      <c r="T36" s="55">
        <v>0.64935064935064934</v>
      </c>
      <c r="U36" s="55">
        <v>0.46351931330472101</v>
      </c>
      <c r="V36" s="55">
        <v>0.56140350877192979</v>
      </c>
      <c r="W36" s="55">
        <v>0.81860465116279069</v>
      </c>
      <c r="X36" s="55">
        <v>0.67619047619047623</v>
      </c>
      <c r="Y36" s="55">
        <v>0.82857142857142863</v>
      </c>
      <c r="Z36" s="55">
        <v>0.74874371859296485</v>
      </c>
      <c r="AA36" s="55">
        <v>0.82916666666666672</v>
      </c>
      <c r="AB36" s="55">
        <v>0.73839662447257381</v>
      </c>
      <c r="AC36" s="55">
        <v>0.75</v>
      </c>
      <c r="AD36" s="55">
        <v>0.74583333333333335</v>
      </c>
      <c r="AE36" s="55">
        <v>0.54700854700854706</v>
      </c>
      <c r="AF36" s="55">
        <v>0.83122362869198307</v>
      </c>
      <c r="AG36" s="55">
        <v>0.90254237288135597</v>
      </c>
      <c r="AH36" s="55">
        <v>0.83478260869565213</v>
      </c>
      <c r="AI36" s="55">
        <v>0.74893617021276593</v>
      </c>
      <c r="AJ36" s="55">
        <v>0.77637130801687759</v>
      </c>
      <c r="AK36" s="55">
        <v>0.67647058823529416</v>
      </c>
      <c r="AL36" s="55">
        <v>0.75105485232067515</v>
      </c>
      <c r="AM36" s="55">
        <v>0.67088607594936711</v>
      </c>
      <c r="AN36" s="55">
        <v>0.70168067226890751</v>
      </c>
      <c r="AO36" s="55">
        <v>0.73221757322175729</v>
      </c>
      <c r="AP36" s="55">
        <v>0.79916317991631802</v>
      </c>
      <c r="AQ36" s="55">
        <v>0.86752136752136755</v>
      </c>
      <c r="AR36" s="55">
        <v>0.84978540772532185</v>
      </c>
      <c r="AS36" s="55">
        <v>0.74458874458874458</v>
      </c>
      <c r="AT36" s="55">
        <v>0.6546616897566524</v>
      </c>
      <c r="AZ36" s="1"/>
    </row>
    <row r="37" spans="1:52" ht="15" customHeight="1" x14ac:dyDescent="0.25">
      <c r="B37" s="397"/>
      <c r="C37" s="397" t="s">
        <v>153</v>
      </c>
      <c r="D37" s="397"/>
      <c r="E37" s="397"/>
      <c r="F37" s="397"/>
      <c r="G37" s="34">
        <f>G36-G35</f>
        <v>2.6388888888888906E-2</v>
      </c>
      <c r="H37" s="34">
        <f t="shared" ref="H37" si="39">H36-H35</f>
        <v>1.4484126984126933E-2</v>
      </c>
      <c r="I37" s="34">
        <f t="shared" ref="I37" si="40">I36-I35</f>
        <v>3.5085371728309167E-2</v>
      </c>
      <c r="J37" s="34">
        <f t="shared" ref="J37" si="41">J36-J35</f>
        <v>2.7150162715016357E-2</v>
      </c>
      <c r="K37" s="34">
        <f t="shared" ref="K37" si="42">K36-K35</f>
        <v>-2.6224707135250269E-2</v>
      </c>
      <c r="L37" s="34">
        <f t="shared" ref="L37" si="43">L36-L35</f>
        <v>-8.3426517571885017E-2</v>
      </c>
      <c r="M37" s="34">
        <f t="shared" ref="M37" si="44">M36-M35</f>
        <v>-4.2039403620873217E-2</v>
      </c>
      <c r="N37" s="34">
        <f t="shared" ref="N37" si="45">N36-N35</f>
        <v>-1.309523809523816E-2</v>
      </c>
      <c r="O37" s="34">
        <f t="shared" ref="O37" si="46">O36-O35</f>
        <v>3.6351920960077333E-2</v>
      </c>
      <c r="P37" s="34">
        <f t="shared" ref="P37" si="47">P36-P35</f>
        <v>4.6994594015950408E-2</v>
      </c>
      <c r="Q37" s="34">
        <f t="shared" ref="Q37" si="48">Q36-Q35</f>
        <v>6.008601103537814E-2</v>
      </c>
      <c r="R37" s="34">
        <f t="shared" ref="R37" si="49">R36-R35</f>
        <v>1.8100459566233962E-2</v>
      </c>
      <c r="S37" s="34">
        <f t="shared" ref="S37" si="50">S36-S35</f>
        <v>8.3538824045153115E-2</v>
      </c>
      <c r="T37" s="34">
        <f t="shared" ref="T37" si="51">T36-T35</f>
        <v>-2.5012025012025596E-3</v>
      </c>
      <c r="U37" s="34">
        <f t="shared" ref="U37" si="52">U36-U35</f>
        <v>-2.0466451819834142E-2</v>
      </c>
      <c r="V37" s="34">
        <f t="shared" ref="V37" si="53">V36-V35</f>
        <v>6.2564499484003555E-3</v>
      </c>
      <c r="W37" s="34">
        <f t="shared" ref="W37" si="54">W36-W35</f>
        <v>-3.1045698487559004E-2</v>
      </c>
      <c r="X37" s="34">
        <f t="shared" ref="X37" si="55">X36-X35</f>
        <v>-3.5553296051516692E-2</v>
      </c>
      <c r="Y37" s="34">
        <f t="shared" ref="Y37" si="56">Y36-Y35</f>
        <v>0.34458566344687347</v>
      </c>
      <c r="Z37" s="34">
        <f t="shared" ref="Z37" si="57">Z36-Z35</f>
        <v>1.7820023813848396E-2</v>
      </c>
      <c r="AA37" s="34">
        <f t="shared" ref="AA37" si="58">AA36-AA35</f>
        <v>4.254246284501062E-2</v>
      </c>
      <c r="AB37" s="34">
        <f t="shared" ref="AB37" si="59">AB36-AB35</f>
        <v>-6.4192372291180244E-2</v>
      </c>
      <c r="AC37" s="34">
        <f t="shared" ref="AC37" si="60">AC36-AC35</f>
        <v>-2.1428571428571463E-2</v>
      </c>
      <c r="AD37" s="34">
        <f t="shared" ref="AD37" si="61">AD36-AD35</f>
        <v>1.2500000000000067E-2</v>
      </c>
      <c r="AE37" s="34">
        <f t="shared" ref="AE37" si="62">AE36-AE35</f>
        <v>-1.6098249107957763E-2</v>
      </c>
      <c r="AF37" s="34">
        <f t="shared" ref="AF37" si="63">AF36-AF35</f>
        <v>5.6304014544073078E-2</v>
      </c>
      <c r="AG37" s="34">
        <f t="shared" ref="AG37" si="64">AG36-AG35</f>
        <v>2.356148116161072E-2</v>
      </c>
      <c r="AH37" s="34">
        <f t="shared" ref="AH37" si="65">AH36-AH35</f>
        <v>1.538461538461533E-2</v>
      </c>
      <c r="AI37" s="34">
        <f t="shared" ref="AI37" si="66">AI36-AI35</f>
        <v>3.7748798901853231E-3</v>
      </c>
      <c r="AJ37" s="34">
        <f t="shared" ref="AJ37" si="67">AJ36-AJ35</f>
        <v>1.9182809614321727E-2</v>
      </c>
      <c r="AK37" s="34">
        <f t="shared" ref="AK37" si="68">AK36-AK35</f>
        <v>-1.263197586726994E-2</v>
      </c>
      <c r="AL37" s="34">
        <f t="shared" ref="AL37" si="69">AL36-AL35</f>
        <v>-4.9588234496045103E-2</v>
      </c>
      <c r="AM37" s="34">
        <f t="shared" ref="AM37" si="70">AM36-AM35</f>
        <v>2.2498979175173517E-2</v>
      </c>
      <c r="AN37" s="34">
        <f t="shared" ref="AN37" si="71">AN36-AN35</f>
        <v>2.5398620986856191E-2</v>
      </c>
      <c r="AO37" s="34">
        <f t="shared" ref="AO37" si="72">AO36-AO35</f>
        <v>1.565706366761721E-2</v>
      </c>
      <c r="AP37" s="34">
        <f t="shared" ref="AP37" si="73">AP36-AP35</f>
        <v>4.4386109852623701E-2</v>
      </c>
      <c r="AQ37" s="34">
        <f t="shared" ref="AQ37" si="74">AQ36-AQ35</f>
        <v>2.6612276612276609E-2</v>
      </c>
      <c r="AR37" s="34">
        <f t="shared" ref="AR37" si="75">AR36-AR35</f>
        <v>-4.1106961707820799E-3</v>
      </c>
      <c r="AS37" s="34">
        <f t="shared" ref="AS37" si="76">AS36-AS35</f>
        <v>-2.1858623832308077E-2</v>
      </c>
      <c r="AT37" s="34">
        <f t="shared" ref="AT37" si="77">AT36-AT35</f>
        <v>4.449219823122863E-2</v>
      </c>
      <c r="AZ37" s="1"/>
    </row>
    <row r="38" spans="1:52" s="5" customFormat="1" x14ac:dyDescent="0.25">
      <c r="A38" s="41"/>
      <c r="B38" s="51"/>
      <c r="C38" s="52"/>
      <c r="D38" s="52"/>
      <c r="E38" s="52"/>
      <c r="F38" s="18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53"/>
      <c r="AV38" s="53"/>
      <c r="AW38" s="53"/>
      <c r="AX38" s="53"/>
      <c r="AY38" s="53"/>
    </row>
    <row r="39" spans="1:52" hidden="1" x14ac:dyDescent="0.25">
      <c r="B39" s="94"/>
      <c r="C39" s="31">
        <v>2010</v>
      </c>
      <c r="D39" s="31"/>
      <c r="E39" s="31"/>
      <c r="F39" s="182"/>
      <c r="G39" s="10">
        <v>0.81609195402298851</v>
      </c>
      <c r="H39" s="10">
        <v>0.89655172413793105</v>
      </c>
      <c r="I39" s="10">
        <v>0.94252873563218387</v>
      </c>
      <c r="J39" s="16" t="s">
        <v>3</v>
      </c>
      <c r="K39" s="33" t="s">
        <v>3</v>
      </c>
      <c r="L39" s="10">
        <v>0.64367816091954022</v>
      </c>
      <c r="M39" s="10">
        <v>0.71264367816091956</v>
      </c>
      <c r="N39" s="16" t="s">
        <v>3</v>
      </c>
      <c r="O39" s="16" t="s">
        <v>3</v>
      </c>
      <c r="P39" s="16" t="s">
        <v>3</v>
      </c>
      <c r="Q39" s="16" t="s">
        <v>3</v>
      </c>
      <c r="R39" s="16" t="s">
        <v>3</v>
      </c>
      <c r="S39" s="10">
        <v>0.51162790697674421</v>
      </c>
      <c r="T39" s="10">
        <v>0.38372093023255816</v>
      </c>
      <c r="U39" s="10">
        <v>0.47619047619047616</v>
      </c>
      <c r="V39" s="33" t="s">
        <v>3</v>
      </c>
      <c r="W39" s="10">
        <v>0.72727272727272729</v>
      </c>
      <c r="X39" s="16" t="s">
        <v>3</v>
      </c>
      <c r="Y39" s="10">
        <v>0.76923076923076927</v>
      </c>
      <c r="Z39" s="10">
        <v>0.47692307692307695</v>
      </c>
      <c r="AA39" s="10">
        <v>0.82558139534883723</v>
      </c>
      <c r="AB39" s="10">
        <v>0.64367816091954022</v>
      </c>
      <c r="AC39" s="10">
        <v>0.67816091954022983</v>
      </c>
      <c r="AD39" s="16" t="s">
        <v>3</v>
      </c>
      <c r="AE39" s="16" t="s">
        <v>3</v>
      </c>
      <c r="AF39" s="10">
        <v>0.69767441860465118</v>
      </c>
      <c r="AG39" s="10">
        <v>0.78823529411764703</v>
      </c>
      <c r="AH39" s="10">
        <v>0.30232558139534882</v>
      </c>
      <c r="AI39" s="16" t="s">
        <v>3</v>
      </c>
      <c r="AJ39" s="10">
        <v>0.62352941176470589</v>
      </c>
      <c r="AK39" s="16" t="s">
        <v>3</v>
      </c>
      <c r="AL39" s="10">
        <v>0.68235294117647061</v>
      </c>
      <c r="AM39" s="16" t="s">
        <v>3</v>
      </c>
      <c r="AN39" s="16" t="s">
        <v>3</v>
      </c>
      <c r="AO39" s="16" t="s">
        <v>3</v>
      </c>
      <c r="AP39" s="33" t="s">
        <v>3</v>
      </c>
      <c r="AQ39" s="16"/>
      <c r="AR39" s="16"/>
      <c r="AS39" s="16"/>
      <c r="AT39" s="16"/>
      <c r="AZ39" s="1"/>
    </row>
    <row r="40" spans="1:52" hidden="1" x14ac:dyDescent="0.25">
      <c r="B40" s="94" t="s">
        <v>66</v>
      </c>
      <c r="C40" s="92">
        <v>2011</v>
      </c>
      <c r="D40" s="64">
        <v>84</v>
      </c>
      <c r="E40" s="64"/>
      <c r="F40" s="184"/>
      <c r="G40" s="10">
        <v>0.83333333333333337</v>
      </c>
      <c r="H40" s="10">
        <v>0.88095238095238093</v>
      </c>
      <c r="I40" s="10">
        <v>0.8571428571428571</v>
      </c>
      <c r="J40" s="16" t="s">
        <v>3</v>
      </c>
      <c r="K40" s="33" t="s">
        <v>3</v>
      </c>
      <c r="L40" s="10">
        <v>0.69047619047619047</v>
      </c>
      <c r="M40" s="10">
        <v>0.67469879518072284</v>
      </c>
      <c r="N40" s="16" t="s">
        <v>3</v>
      </c>
      <c r="O40" s="16" t="s">
        <v>3</v>
      </c>
      <c r="P40" s="16" t="s">
        <v>3</v>
      </c>
      <c r="Q40" s="16" t="s">
        <v>3</v>
      </c>
      <c r="R40" s="16" t="s">
        <v>3</v>
      </c>
      <c r="S40" s="10">
        <v>0.58333333333333337</v>
      </c>
      <c r="T40" s="10">
        <v>0.38095238095238093</v>
      </c>
      <c r="U40" s="10">
        <v>0.3902439024390244</v>
      </c>
      <c r="V40" s="33" t="s">
        <v>3</v>
      </c>
      <c r="W40" s="10">
        <v>0.81818181818181823</v>
      </c>
      <c r="X40" s="16" t="s">
        <v>3</v>
      </c>
      <c r="Y40" s="10">
        <v>0.8441558441558441</v>
      </c>
      <c r="Z40" s="10">
        <v>0.63636363636363635</v>
      </c>
      <c r="AA40" s="10">
        <v>0.81927710843373491</v>
      </c>
      <c r="AB40" s="10">
        <v>0.70731707317073167</v>
      </c>
      <c r="AC40" s="10">
        <v>0.75903614457831325</v>
      </c>
      <c r="AD40" s="16" t="s">
        <v>3</v>
      </c>
      <c r="AE40" s="16" t="s">
        <v>3</v>
      </c>
      <c r="AF40" s="10">
        <v>0.71951219512195119</v>
      </c>
      <c r="AG40" s="10">
        <v>0.8125</v>
      </c>
      <c r="AH40" s="10">
        <v>0.27160493827160492</v>
      </c>
      <c r="AI40" s="16" t="s">
        <v>3</v>
      </c>
      <c r="AJ40" s="10">
        <v>0.73809523809523814</v>
      </c>
      <c r="AK40" s="16" t="s">
        <v>3</v>
      </c>
      <c r="AL40" s="10">
        <v>0.7857142857142857</v>
      </c>
      <c r="AM40" s="16" t="s">
        <v>3</v>
      </c>
      <c r="AN40" s="16" t="s">
        <v>3</v>
      </c>
      <c r="AO40" s="16" t="s">
        <v>3</v>
      </c>
      <c r="AP40" s="33" t="s">
        <v>3</v>
      </c>
      <c r="AQ40" s="16"/>
      <c r="AR40" s="16"/>
      <c r="AS40" s="16"/>
      <c r="AT40" s="16"/>
      <c r="AZ40" s="1"/>
    </row>
    <row r="41" spans="1:52" hidden="1" x14ac:dyDescent="0.25">
      <c r="B41" s="394" t="s">
        <v>66</v>
      </c>
      <c r="C41" s="92">
        <v>2012</v>
      </c>
      <c r="D41" s="64">
        <v>174</v>
      </c>
      <c r="E41" s="64"/>
      <c r="F41" s="184">
        <v>0.2443820224719101</v>
      </c>
      <c r="G41" s="10">
        <v>0.82758620689655171</v>
      </c>
      <c r="H41" s="10">
        <v>0.86781609195402298</v>
      </c>
      <c r="I41" s="10">
        <v>0.87283236994219648</v>
      </c>
      <c r="J41" s="16" t="s">
        <v>3</v>
      </c>
      <c r="K41" s="33" t="s">
        <v>3</v>
      </c>
      <c r="L41" s="10">
        <v>0.65517241379310343</v>
      </c>
      <c r="M41" s="10">
        <v>0.7183908045977011</v>
      </c>
      <c r="N41" s="16" t="s">
        <v>3</v>
      </c>
      <c r="O41" s="16" t="s">
        <v>3</v>
      </c>
      <c r="P41" s="16" t="s">
        <v>3</v>
      </c>
      <c r="Q41" s="16" t="s">
        <v>3</v>
      </c>
      <c r="R41" s="16" t="s">
        <v>3</v>
      </c>
      <c r="S41" s="10">
        <v>0.58045977011494254</v>
      </c>
      <c r="T41" s="10">
        <v>0.5114942528735632</v>
      </c>
      <c r="U41" s="10">
        <v>0.52298850574712641</v>
      </c>
      <c r="V41" s="33" t="s">
        <v>3</v>
      </c>
      <c r="W41" s="10">
        <v>0.82119205298013243</v>
      </c>
      <c r="X41" s="16" t="s">
        <v>3</v>
      </c>
      <c r="Y41" s="10">
        <v>0.76821192052980136</v>
      </c>
      <c r="Z41" s="10">
        <v>0.57333333333333336</v>
      </c>
      <c r="AA41" s="10">
        <v>0.80701754385964908</v>
      </c>
      <c r="AB41" s="10">
        <v>0.74705882352941178</v>
      </c>
      <c r="AC41" s="10">
        <v>0.80116959064327486</v>
      </c>
      <c r="AD41" s="16" t="s">
        <v>3</v>
      </c>
      <c r="AE41" s="16" t="s">
        <v>3</v>
      </c>
      <c r="AF41" s="10">
        <v>0.75438596491228072</v>
      </c>
      <c r="AG41" s="10">
        <v>0.8</v>
      </c>
      <c r="AH41" s="10">
        <v>0.44642857142857145</v>
      </c>
      <c r="AI41" s="16" t="s">
        <v>3</v>
      </c>
      <c r="AJ41" s="10">
        <v>0.71511627906976749</v>
      </c>
      <c r="AK41" s="16" t="s">
        <v>3</v>
      </c>
      <c r="AL41" s="10">
        <v>0.76162790697674421</v>
      </c>
      <c r="AM41" s="16" t="s">
        <v>3</v>
      </c>
      <c r="AN41" s="16" t="s">
        <v>3</v>
      </c>
      <c r="AO41" s="16" t="s">
        <v>3</v>
      </c>
      <c r="AP41" s="33" t="s">
        <v>3</v>
      </c>
      <c r="AQ41" s="16"/>
      <c r="AR41" s="16"/>
      <c r="AS41" s="16"/>
      <c r="AT41" s="16"/>
      <c r="AZ41" s="1"/>
    </row>
    <row r="42" spans="1:52" hidden="1" x14ac:dyDescent="0.25">
      <c r="B42" s="395"/>
      <c r="C42" s="92">
        <v>2013</v>
      </c>
      <c r="D42" s="64">
        <v>255</v>
      </c>
      <c r="E42" s="284">
        <v>961.00000000000011</v>
      </c>
      <c r="F42" s="294">
        <v>0.26534859521331944</v>
      </c>
      <c r="G42" s="12">
        <v>0.76679841897233203</v>
      </c>
      <c r="H42" s="12">
        <v>0.82213438735177868</v>
      </c>
      <c r="I42" s="12">
        <v>0.84</v>
      </c>
      <c r="J42" s="16" t="s">
        <v>3</v>
      </c>
      <c r="K42" s="34" t="s">
        <v>3</v>
      </c>
      <c r="L42" s="12">
        <v>0.59523809523809523</v>
      </c>
      <c r="M42" s="12">
        <v>0.66403162055335974</v>
      </c>
      <c r="N42" s="16" t="s">
        <v>3</v>
      </c>
      <c r="O42" s="16" t="s">
        <v>3</v>
      </c>
      <c r="P42" s="16" t="s">
        <v>3</v>
      </c>
      <c r="Q42" s="16" t="s">
        <v>3</v>
      </c>
      <c r="R42" s="16" t="s">
        <v>3</v>
      </c>
      <c r="S42" s="12">
        <v>0.64197530864197527</v>
      </c>
      <c r="T42" s="12">
        <v>0.6089108910891089</v>
      </c>
      <c r="U42" s="12">
        <v>0.54502369668246442</v>
      </c>
      <c r="V42" s="34" t="s">
        <v>3</v>
      </c>
      <c r="W42" s="12">
        <v>0.74162679425837319</v>
      </c>
      <c r="X42" s="16" t="s">
        <v>3</v>
      </c>
      <c r="Y42" s="12">
        <v>0.72727272727272729</v>
      </c>
      <c r="Z42" s="12">
        <v>0.51442307692307687</v>
      </c>
      <c r="AA42" s="12">
        <v>0.7211155378486056</v>
      </c>
      <c r="AB42" s="12">
        <v>0.68979591836734699</v>
      </c>
      <c r="AC42" s="12">
        <v>0.72834645669291342</v>
      </c>
      <c r="AD42" s="16" t="s">
        <v>3</v>
      </c>
      <c r="AE42" s="16" t="s">
        <v>3</v>
      </c>
      <c r="AF42" s="12">
        <v>0.67886178861788615</v>
      </c>
      <c r="AG42" s="12">
        <v>0.77049180327868849</v>
      </c>
      <c r="AH42" s="12">
        <v>0.63793103448275867</v>
      </c>
      <c r="AI42" s="16" t="s">
        <v>3</v>
      </c>
      <c r="AJ42" s="12">
        <v>0.79032258064516125</v>
      </c>
      <c r="AK42" s="16" t="s">
        <v>3</v>
      </c>
      <c r="AL42" s="12">
        <v>0.74</v>
      </c>
      <c r="AM42" s="16" t="s">
        <v>3</v>
      </c>
      <c r="AN42" s="16" t="s">
        <v>3</v>
      </c>
      <c r="AO42" s="16" t="s">
        <v>3</v>
      </c>
      <c r="AP42" s="34" t="s">
        <v>3</v>
      </c>
      <c r="AQ42" s="16"/>
      <c r="AR42" s="16"/>
      <c r="AS42" s="16"/>
      <c r="AT42" s="16"/>
      <c r="AZ42" s="1"/>
    </row>
    <row r="43" spans="1:52" x14ac:dyDescent="0.25">
      <c r="B43" s="395"/>
      <c r="C43" s="64">
        <v>2014</v>
      </c>
      <c r="D43" s="64">
        <v>212</v>
      </c>
      <c r="E43" s="284">
        <v>1020</v>
      </c>
      <c r="F43" s="292">
        <v>0.20784313725490197</v>
      </c>
      <c r="G43" s="12">
        <v>0.82775119617224879</v>
      </c>
      <c r="H43" s="12">
        <v>0.8995215311004785</v>
      </c>
      <c r="I43" s="12">
        <v>0.8564593301435407</v>
      </c>
      <c r="J43" s="12">
        <v>0.86190476190476195</v>
      </c>
      <c r="K43" s="12">
        <v>0.7874396135265701</v>
      </c>
      <c r="L43" s="12">
        <v>0.58454106280193241</v>
      </c>
      <c r="M43" s="12">
        <v>0.64563106796116509</v>
      </c>
      <c r="N43" s="12">
        <v>0.83653846153846156</v>
      </c>
      <c r="O43" s="12">
        <v>0.63285024154589375</v>
      </c>
      <c r="P43" s="12">
        <v>0.60576923076923073</v>
      </c>
      <c r="Q43" s="12">
        <v>0.74634146341463414</v>
      </c>
      <c r="R43" s="12">
        <v>0.68932038834951459</v>
      </c>
      <c r="S43" s="12">
        <v>0.68292682926829273</v>
      </c>
      <c r="T43" s="12">
        <v>0.64935064935064934</v>
      </c>
      <c r="U43" s="12">
        <v>0.50299401197604787</v>
      </c>
      <c r="V43" s="12">
        <v>0.62427745664739887</v>
      </c>
      <c r="W43" s="12">
        <v>0.85026737967914434</v>
      </c>
      <c r="X43" s="12">
        <v>0.64130434782608692</v>
      </c>
      <c r="Y43" s="12">
        <v>0.81355932203389836</v>
      </c>
      <c r="Z43" s="12">
        <v>0.71084337349397586</v>
      </c>
      <c r="AA43" s="12">
        <v>0.8125</v>
      </c>
      <c r="AB43" s="12">
        <v>0.8423645320197044</v>
      </c>
      <c r="AC43" s="12">
        <v>0.82524271844660191</v>
      </c>
      <c r="AD43" s="12">
        <v>0.75121951219512195</v>
      </c>
      <c r="AE43" s="12">
        <v>0.50251256281407031</v>
      </c>
      <c r="AF43" s="12">
        <v>0.75961538461538458</v>
      </c>
      <c r="AG43" s="12">
        <v>0.82038834951456308</v>
      </c>
      <c r="AH43" s="12">
        <v>0.80303030303030298</v>
      </c>
      <c r="AI43" s="12">
        <v>0.72020725388601037</v>
      </c>
      <c r="AJ43" s="12">
        <v>0.73658536585365852</v>
      </c>
      <c r="AK43" s="12">
        <v>0.6811594202898551</v>
      </c>
      <c r="AL43" s="12">
        <v>0.7219512195121951</v>
      </c>
      <c r="AM43" s="12">
        <v>0.6089108910891089</v>
      </c>
      <c r="AN43" s="12">
        <v>0.68472906403940892</v>
      </c>
      <c r="AO43" s="12">
        <v>0.79512195121951224</v>
      </c>
      <c r="AP43" s="12">
        <v>0.83091787439613529</v>
      </c>
      <c r="AQ43" s="371" t="s">
        <v>152</v>
      </c>
      <c r="AR43" s="372"/>
      <c r="AS43" s="372"/>
      <c r="AT43" s="373"/>
      <c r="AZ43" s="1"/>
    </row>
    <row r="44" spans="1:52" s="5" customFormat="1" x14ac:dyDescent="0.25">
      <c r="A44" s="41"/>
      <c r="B44" s="395"/>
      <c r="C44" s="88">
        <v>2015</v>
      </c>
      <c r="D44" s="91">
        <v>299</v>
      </c>
      <c r="E44" s="277">
        <v>1099</v>
      </c>
      <c r="F44" s="297">
        <v>0.27206551410373064</v>
      </c>
      <c r="G44" s="12">
        <v>0.86287625418060199</v>
      </c>
      <c r="H44" s="12">
        <v>0.91638795986622068</v>
      </c>
      <c r="I44" s="12">
        <v>0.90301003344481601</v>
      </c>
      <c r="J44" s="12">
        <v>0.86912751677852351</v>
      </c>
      <c r="K44" s="12">
        <v>0.79933110367892979</v>
      </c>
      <c r="L44" s="12">
        <v>0.60942760942760943</v>
      </c>
      <c r="M44" s="12">
        <v>0.71621621621621623</v>
      </c>
      <c r="N44" s="12">
        <v>0.85858585858585856</v>
      </c>
      <c r="O44" s="12">
        <v>0.65878378378378377</v>
      </c>
      <c r="P44" s="12">
        <v>0.72542372881355932</v>
      </c>
      <c r="Q44" s="12">
        <v>0.72542372881355932</v>
      </c>
      <c r="R44" s="12">
        <v>0.67118644067796607</v>
      </c>
      <c r="S44" s="12">
        <v>0.63230240549828176</v>
      </c>
      <c r="T44" s="12">
        <v>0.6489795918367347</v>
      </c>
      <c r="U44" s="12">
        <v>0.54263565891472865</v>
      </c>
      <c r="V44" s="12">
        <v>0.61568627450980395</v>
      </c>
      <c r="W44" s="12">
        <v>0.81481481481481477</v>
      </c>
      <c r="X44" s="12">
        <v>0.65822784810126578</v>
      </c>
      <c r="Y44" s="12">
        <v>0.82173913043478264</v>
      </c>
      <c r="Z44" s="12">
        <v>0.70666666666666667</v>
      </c>
      <c r="AA44" s="12">
        <v>0.85472972972972971</v>
      </c>
      <c r="AB44" s="12">
        <v>0.79591836734693877</v>
      </c>
      <c r="AC44" s="12">
        <v>0.79797979797979801</v>
      </c>
      <c r="AD44" s="12">
        <v>0.80405405405405406</v>
      </c>
      <c r="AE44" s="12">
        <v>0.5331010452961672</v>
      </c>
      <c r="AF44" s="12">
        <v>0.6872852233676976</v>
      </c>
      <c r="AG44" s="12">
        <v>0.7830508474576271</v>
      </c>
      <c r="AH44" s="12">
        <v>0.76895306859205781</v>
      </c>
      <c r="AI44" s="12">
        <v>0.71841155234657039</v>
      </c>
      <c r="AJ44" s="12">
        <v>0.76689189189189189</v>
      </c>
      <c r="AK44" s="12">
        <v>0.64189189189189189</v>
      </c>
      <c r="AL44" s="12">
        <v>0.7567567567567568</v>
      </c>
      <c r="AM44" s="12">
        <v>0.64163822525597269</v>
      </c>
      <c r="AN44" s="12">
        <v>0.69072164948453607</v>
      </c>
      <c r="AO44" s="12">
        <v>0.77288135593220342</v>
      </c>
      <c r="AP44" s="12">
        <v>0.84615384615384615</v>
      </c>
      <c r="AQ44" s="374"/>
      <c r="AR44" s="375"/>
      <c r="AS44" s="375"/>
      <c r="AT44" s="376"/>
      <c r="AU44" s="53"/>
      <c r="AV44" s="53"/>
      <c r="AW44" s="53"/>
      <c r="AX44" s="53"/>
      <c r="AY44" s="53"/>
    </row>
    <row r="45" spans="1:52" s="5" customFormat="1" x14ac:dyDescent="0.25">
      <c r="A45" s="41"/>
      <c r="B45" s="395"/>
      <c r="C45" s="235">
        <v>2016</v>
      </c>
      <c r="D45" s="235">
        <v>360</v>
      </c>
      <c r="E45" s="277">
        <v>1075</v>
      </c>
      <c r="F45" s="297">
        <v>0.33488372093023255</v>
      </c>
      <c r="G45" s="55">
        <v>0.8764044943820225</v>
      </c>
      <c r="H45" s="55">
        <v>0.91340782122905029</v>
      </c>
      <c r="I45" s="55">
        <v>0.90529247910863508</v>
      </c>
      <c r="J45" s="55">
        <v>0.88055555555555554</v>
      </c>
      <c r="K45" s="55">
        <v>0.86312849162011174</v>
      </c>
      <c r="L45" s="55">
        <v>0.66384180790960456</v>
      </c>
      <c r="M45" s="55">
        <v>0.75492957746478873</v>
      </c>
      <c r="N45" s="55">
        <v>0.85434173669467783</v>
      </c>
      <c r="O45" s="55">
        <v>0.63231197771587744</v>
      </c>
      <c r="P45" s="55">
        <v>0.74022346368715086</v>
      </c>
      <c r="Q45" s="55">
        <v>0.71030640668523681</v>
      </c>
      <c r="R45" s="55">
        <v>0.69916434540389971</v>
      </c>
      <c r="S45" s="55">
        <v>0.71137026239067058</v>
      </c>
      <c r="T45" s="55">
        <v>0.69360269360269355</v>
      </c>
      <c r="U45" s="55">
        <v>0.59235668789808915</v>
      </c>
      <c r="V45" s="55">
        <v>0.66453674121405748</v>
      </c>
      <c r="W45" s="55">
        <v>0.82154882154882158</v>
      </c>
      <c r="X45" s="55">
        <v>0.69444444444444442</v>
      </c>
      <c r="Y45" s="55">
        <v>0.80419580419580416</v>
      </c>
      <c r="Z45" s="55">
        <v>0.74812030075187974</v>
      </c>
      <c r="AA45" s="55">
        <v>0.81564245810055869</v>
      </c>
      <c r="AB45" s="55">
        <v>0.7960893854748603</v>
      </c>
      <c r="AC45" s="55">
        <v>0.81944444444444442</v>
      </c>
      <c r="AD45" s="55">
        <v>0.74301675977653636</v>
      </c>
      <c r="AE45" s="55">
        <v>0.5847457627118644</v>
      </c>
      <c r="AF45" s="55">
        <v>0.79551820728291311</v>
      </c>
      <c r="AG45" s="55">
        <v>0.85795454545454541</v>
      </c>
      <c r="AH45" s="55">
        <v>0.82282282282282282</v>
      </c>
      <c r="AI45" s="55">
        <v>0.74853801169590639</v>
      </c>
      <c r="AJ45" s="55">
        <v>0.75350140056022408</v>
      </c>
      <c r="AK45" s="55">
        <v>0.6788732394366197</v>
      </c>
      <c r="AL45" s="55">
        <v>0.73802816901408452</v>
      </c>
      <c r="AM45" s="55">
        <v>0.6647887323943662</v>
      </c>
      <c r="AN45" s="55">
        <v>0.72829131652661061</v>
      </c>
      <c r="AO45" s="55">
        <v>0.7668539325842697</v>
      </c>
      <c r="AP45" s="55">
        <v>0.875</v>
      </c>
      <c r="AQ45" s="374"/>
      <c r="AR45" s="375"/>
      <c r="AS45" s="375"/>
      <c r="AT45" s="376"/>
      <c r="AU45" s="53"/>
      <c r="AV45" s="53"/>
      <c r="AW45" s="53"/>
      <c r="AX45" s="53"/>
      <c r="AY45" s="53"/>
    </row>
    <row r="46" spans="1:52" s="5" customFormat="1" x14ac:dyDescent="0.25">
      <c r="A46" s="41"/>
      <c r="B46" s="395"/>
      <c r="C46" s="277">
        <v>2017</v>
      </c>
      <c r="D46" s="277">
        <v>376</v>
      </c>
      <c r="E46" s="277">
        <v>1142</v>
      </c>
      <c r="F46" s="297">
        <v>0.32924693520140103</v>
      </c>
      <c r="G46" s="55">
        <v>0.89893617021276595</v>
      </c>
      <c r="H46" s="55">
        <v>0.93085106382978722</v>
      </c>
      <c r="I46" s="55">
        <v>0.9042553191489362</v>
      </c>
      <c r="J46" s="55">
        <v>0.89333333333333331</v>
      </c>
      <c r="K46" s="55">
        <v>0.83914209115281502</v>
      </c>
      <c r="L46" s="55">
        <v>0.64784946236559138</v>
      </c>
      <c r="M46" s="55">
        <v>0.73866666666666669</v>
      </c>
      <c r="N46" s="55">
        <v>0.86827956989247312</v>
      </c>
      <c r="O46" s="55">
        <v>0.67297297297297298</v>
      </c>
      <c r="P46" s="55">
        <v>0.80160857908847183</v>
      </c>
      <c r="Q46" s="55">
        <v>0.71808510638297873</v>
      </c>
      <c r="R46" s="55">
        <v>0.73458445040214482</v>
      </c>
      <c r="S46" s="55">
        <v>0.64054054054054055</v>
      </c>
      <c r="T46" s="55">
        <v>0.71387283236994215</v>
      </c>
      <c r="U46" s="55">
        <v>0.53468208092485547</v>
      </c>
      <c r="V46" s="55">
        <v>0.58662613981762923</v>
      </c>
      <c r="W46" s="55">
        <v>0.83121019108280259</v>
      </c>
      <c r="X46" s="55">
        <v>0.71241830065359479</v>
      </c>
      <c r="Y46" s="55">
        <v>0.81788079470198671</v>
      </c>
      <c r="Z46" s="55">
        <v>0.73076923076923073</v>
      </c>
      <c r="AA46" s="55">
        <v>0.82446808510638303</v>
      </c>
      <c r="AB46" s="55">
        <v>0.81300813008130079</v>
      </c>
      <c r="AC46" s="55">
        <v>0.80965147453083108</v>
      </c>
      <c r="AD46" s="55">
        <v>0.77600000000000002</v>
      </c>
      <c r="AE46" s="55">
        <v>0.59620596205962062</v>
      </c>
      <c r="AF46" s="55">
        <v>0.80758807588075876</v>
      </c>
      <c r="AG46" s="55">
        <v>0.8814016172506739</v>
      </c>
      <c r="AH46" s="55">
        <v>0.86079545454545459</v>
      </c>
      <c r="AI46" s="55">
        <v>0.76731301939058172</v>
      </c>
      <c r="AJ46" s="55">
        <v>0.81117021276595747</v>
      </c>
      <c r="AK46" s="55">
        <v>0.74798927613941024</v>
      </c>
      <c r="AL46" s="55">
        <v>0.84552845528455289</v>
      </c>
      <c r="AM46" s="55">
        <v>0.73584905660377353</v>
      </c>
      <c r="AN46" s="55">
        <v>0.72922252010723865</v>
      </c>
      <c r="AO46" s="55">
        <v>0.7978723404255319</v>
      </c>
      <c r="AP46" s="55">
        <v>0.88266666666666671</v>
      </c>
      <c r="AQ46" s="377"/>
      <c r="AR46" s="378"/>
      <c r="AS46" s="378"/>
      <c r="AT46" s="379"/>
      <c r="AU46" s="53"/>
      <c r="AV46" s="53"/>
      <c r="AW46" s="53"/>
      <c r="AX46" s="53"/>
      <c r="AY46" s="53"/>
    </row>
    <row r="47" spans="1:52" x14ac:dyDescent="0.25">
      <c r="B47" s="395"/>
      <c r="C47" s="64">
        <v>2018</v>
      </c>
      <c r="D47" s="64">
        <f>SUM(D25,D35)</f>
        <v>337</v>
      </c>
      <c r="E47" s="64">
        <f>SUM(E25,E35)</f>
        <v>1340</v>
      </c>
      <c r="F47" s="292">
        <f>D47/E47</f>
        <v>0.25149253731343285</v>
      </c>
      <c r="G47" s="217">
        <v>0.84226190476190477</v>
      </c>
      <c r="H47" s="217">
        <v>0.87202380952380953</v>
      </c>
      <c r="I47" s="217">
        <v>0.8660714285714286</v>
      </c>
      <c r="J47" s="217">
        <v>0.82492581602373882</v>
      </c>
      <c r="K47" s="217">
        <v>0.82388059701492533</v>
      </c>
      <c r="L47" s="217">
        <v>0.65373134328358207</v>
      </c>
      <c r="M47" s="217">
        <v>0.67462686567164176</v>
      </c>
      <c r="N47" s="217">
        <v>0.8392857142857143</v>
      </c>
      <c r="O47" s="217">
        <v>0.56417910447761199</v>
      </c>
      <c r="P47" s="217">
        <v>0.7321428571428571</v>
      </c>
      <c r="Q47" s="217">
        <v>0.67365269461077848</v>
      </c>
      <c r="R47" s="217">
        <v>0.63988095238095233</v>
      </c>
      <c r="S47" s="217">
        <v>0.60365853658536583</v>
      </c>
      <c r="T47" s="217">
        <v>0.63888888888888884</v>
      </c>
      <c r="U47" s="217">
        <v>0.47350993377483441</v>
      </c>
      <c r="V47" s="217">
        <v>0.55631399317406138</v>
      </c>
      <c r="W47" s="217">
        <v>0.84536082474226804</v>
      </c>
      <c r="X47" s="217">
        <v>0.70979020979020979</v>
      </c>
      <c r="Y47" s="217">
        <v>0.80575539568345322</v>
      </c>
      <c r="Z47" s="217">
        <v>0.72834645669291342</v>
      </c>
      <c r="AA47" s="217">
        <v>0.78273809523809523</v>
      </c>
      <c r="AB47" s="217">
        <v>0.80303030303030298</v>
      </c>
      <c r="AC47" s="217">
        <v>0.771513353115727</v>
      </c>
      <c r="AD47" s="217">
        <v>0.72700296735905046</v>
      </c>
      <c r="AE47" s="217">
        <v>0.55757575757575761</v>
      </c>
      <c r="AF47" s="217">
        <v>0.77777777777777779</v>
      </c>
      <c r="AG47" s="217">
        <v>0.87462686567164183</v>
      </c>
      <c r="AH47" s="217">
        <v>0.8150470219435737</v>
      </c>
      <c r="AI47" s="217">
        <v>0.74390243902439024</v>
      </c>
      <c r="AJ47" s="217">
        <v>0.76347305389221554</v>
      </c>
      <c r="AK47" s="217">
        <v>0.68768768768768773</v>
      </c>
      <c r="AL47" s="217">
        <v>0.8036253776435045</v>
      </c>
      <c r="AM47" s="217">
        <v>0.64741641337386013</v>
      </c>
      <c r="AN47" s="217">
        <v>0.67272727272727273</v>
      </c>
      <c r="AO47" s="217">
        <v>0.72155688622754488</v>
      </c>
      <c r="AP47" s="217">
        <v>0.7589285714285714</v>
      </c>
      <c r="AQ47" s="217">
        <v>0.84498480243161089</v>
      </c>
      <c r="AR47" s="217">
        <v>0.85757575757575755</v>
      </c>
      <c r="AS47" s="217">
        <v>0.7760736196319018</v>
      </c>
      <c r="AT47" s="217">
        <v>0.61016949152542377</v>
      </c>
      <c r="AZ47" s="1"/>
    </row>
    <row r="48" spans="1:52" ht="15" customHeight="1" x14ac:dyDescent="0.25">
      <c r="B48" s="395"/>
      <c r="C48" s="64">
        <v>2019</v>
      </c>
      <c r="D48" s="64">
        <v>273</v>
      </c>
      <c r="E48" s="64">
        <f>SUM(E26,E36)</f>
        <v>1226</v>
      </c>
      <c r="F48" s="292">
        <f>D48/E48</f>
        <v>0.22267536704730831</v>
      </c>
      <c r="G48" s="217">
        <v>0.87912087912087911</v>
      </c>
      <c r="H48" s="217">
        <v>0.89743589743589747</v>
      </c>
      <c r="I48" s="217">
        <v>0.90036900369003692</v>
      </c>
      <c r="J48" s="217">
        <v>0.86029411764705888</v>
      </c>
      <c r="K48" s="217">
        <v>0.80586080586080588</v>
      </c>
      <c r="L48" s="217">
        <v>0.61538461538461542</v>
      </c>
      <c r="M48" s="217">
        <v>0.67032967032967028</v>
      </c>
      <c r="N48" s="217">
        <v>0.83882783882783885</v>
      </c>
      <c r="O48" s="217">
        <v>0.62730627306273068</v>
      </c>
      <c r="P48" s="217">
        <v>0.77859778597785978</v>
      </c>
      <c r="Q48" s="217">
        <v>0.72962962962962963</v>
      </c>
      <c r="R48" s="217">
        <v>0.68148148148148147</v>
      </c>
      <c r="S48" s="217">
        <v>0.7</v>
      </c>
      <c r="T48" s="217">
        <v>0.6717557251908397</v>
      </c>
      <c r="U48" s="217">
        <v>0.48484848484848486</v>
      </c>
      <c r="V48" s="217">
        <v>0.57751937984496127</v>
      </c>
      <c r="W48" s="217">
        <v>0.80932203389830504</v>
      </c>
      <c r="X48" s="217">
        <v>0.67264573991031396</v>
      </c>
      <c r="Y48" s="217">
        <v>0.820627802690583</v>
      </c>
      <c r="Z48" s="217">
        <v>0.74285714285714288</v>
      </c>
      <c r="AA48" s="217">
        <v>0.82417582417582413</v>
      </c>
      <c r="AB48" s="217">
        <v>0.74814814814814812</v>
      </c>
      <c r="AC48" s="217">
        <v>0.76190476190476186</v>
      </c>
      <c r="AD48" s="217">
        <v>0.75091575091575091</v>
      </c>
      <c r="AE48" s="217">
        <v>0.55805243445692887</v>
      </c>
      <c r="AF48" s="217">
        <v>0.83643122676579928</v>
      </c>
      <c r="AG48" s="217">
        <v>0.89925373134328357</v>
      </c>
      <c r="AH48" s="217">
        <v>0.83461538461538465</v>
      </c>
      <c r="AI48" s="217">
        <v>0.73408239700374533</v>
      </c>
      <c r="AJ48" s="217">
        <v>0.78148148148148144</v>
      </c>
      <c r="AK48" s="217">
        <v>0.68265682656826565</v>
      </c>
      <c r="AL48" s="217">
        <v>0.7592592592592593</v>
      </c>
      <c r="AM48" s="217">
        <v>0.67037037037037039</v>
      </c>
      <c r="AN48" s="217">
        <v>0.69259259259259254</v>
      </c>
      <c r="AO48" s="217">
        <v>0.74632352941176472</v>
      </c>
      <c r="AP48" s="217">
        <v>0.8125</v>
      </c>
      <c r="AQ48" s="217">
        <v>0.86891385767790263</v>
      </c>
      <c r="AR48" s="217">
        <v>0.8571428571428571</v>
      </c>
      <c r="AS48" s="217">
        <v>0.75</v>
      </c>
      <c r="AT48" s="217">
        <v>0.63845488824321328</v>
      </c>
      <c r="AZ48" s="1"/>
    </row>
    <row r="49" spans="1:52" ht="15" customHeight="1" x14ac:dyDescent="0.25">
      <c r="B49" s="396"/>
      <c r="C49" s="397" t="s">
        <v>153</v>
      </c>
      <c r="D49" s="397"/>
      <c r="E49" s="397"/>
      <c r="F49" s="397"/>
      <c r="G49" s="34">
        <f>G48-G47</f>
        <v>3.6858974358974339E-2</v>
      </c>
      <c r="H49" s="34">
        <f t="shared" ref="H49" si="78">H48-H47</f>
        <v>2.5412087912087933E-2</v>
      </c>
      <c r="I49" s="34">
        <f t="shared" ref="I49" si="79">I48-I47</f>
        <v>3.4297575118608314E-2</v>
      </c>
      <c r="J49" s="34">
        <f t="shared" ref="J49" si="80">J48-J47</f>
        <v>3.5368301623320053E-2</v>
      </c>
      <c r="K49" s="34">
        <f t="shared" ref="K49" si="81">K48-K47</f>
        <v>-1.8019791154119447E-2</v>
      </c>
      <c r="L49" s="34">
        <f t="shared" ref="L49" si="82">L48-L47</f>
        <v>-3.8346727898966648E-2</v>
      </c>
      <c r="M49" s="34">
        <f t="shared" ref="M49" si="83">M48-M47</f>
        <v>-4.2971953419714826E-3</v>
      </c>
      <c r="N49" s="34">
        <f t="shared" ref="N49" si="84">N48-N47</f>
        <v>-4.5787545787545625E-4</v>
      </c>
      <c r="O49" s="34">
        <f t="shared" ref="O49" si="85">O48-O47</f>
        <v>6.3127168585118687E-2</v>
      </c>
      <c r="P49" s="34">
        <f t="shared" ref="P49" si="86">P48-P47</f>
        <v>4.6454928835002685E-2</v>
      </c>
      <c r="Q49" s="34">
        <f t="shared" ref="Q49" si="87">Q48-Q47</f>
        <v>5.5976935018851148E-2</v>
      </c>
      <c r="R49" s="34">
        <f t="shared" ref="R49" si="88">R48-R47</f>
        <v>4.1600529100529138E-2</v>
      </c>
      <c r="S49" s="34">
        <f t="shared" ref="S49" si="89">S48-S47</f>
        <v>9.6341463414634121E-2</v>
      </c>
      <c r="T49" s="34">
        <f t="shared" ref="T49" si="90">T48-T47</f>
        <v>3.2866836301950864E-2</v>
      </c>
      <c r="U49" s="34">
        <f t="shared" ref="U49" si="91">U48-U47</f>
        <v>1.1338551073650449E-2</v>
      </c>
      <c r="V49" s="34">
        <f t="shared" ref="V49" si="92">V48-V47</f>
        <v>2.1205386670899884E-2</v>
      </c>
      <c r="W49" s="34">
        <f t="shared" ref="W49" si="93">W48-W47</f>
        <v>-3.6038790843962998E-2</v>
      </c>
      <c r="X49" s="34">
        <f t="shared" ref="X49" si="94">X48-X47</f>
        <v>-3.7144469879895836E-2</v>
      </c>
      <c r="Y49" s="34">
        <f t="shared" ref="Y49" si="95">Y48-Y47</f>
        <v>1.4872407007129773E-2</v>
      </c>
      <c r="Z49" s="34">
        <f t="shared" ref="Z49" si="96">Z48-Z47</f>
        <v>1.4510686164229458E-2</v>
      </c>
      <c r="AA49" s="34">
        <f t="shared" ref="AA49" si="97">AA48-AA47</f>
        <v>4.1437728937728902E-2</v>
      </c>
      <c r="AB49" s="34">
        <f t="shared" ref="AB49" si="98">AB48-AB47</f>
        <v>-5.4882154882154865E-2</v>
      </c>
      <c r="AC49" s="34">
        <f t="shared" ref="AC49" si="99">AC48-AC47</f>
        <v>-9.6085912109651339E-3</v>
      </c>
      <c r="AD49" s="34">
        <f t="shared" ref="AD49" si="100">AD48-AD47</f>
        <v>2.3912783556700457E-2</v>
      </c>
      <c r="AE49" s="34">
        <f t="shared" ref="AE49" si="101">AE48-AE47</f>
        <v>4.7667688117125628E-4</v>
      </c>
      <c r="AF49" s="34">
        <f t="shared" ref="AF49" si="102">AF48-AF47</f>
        <v>5.8653448988021495E-2</v>
      </c>
      <c r="AG49" s="34">
        <f t="shared" ref="AG49" si="103">AG48-AG47</f>
        <v>2.462686567164174E-2</v>
      </c>
      <c r="AH49" s="34">
        <f t="shared" ref="AH49" si="104">AH48-AH47</f>
        <v>1.9568362671810946E-2</v>
      </c>
      <c r="AI49" s="34">
        <f t="shared" ref="AI49" si="105">AI48-AI47</f>
        <v>-9.8200420206449035E-3</v>
      </c>
      <c r="AJ49" s="34">
        <f t="shared" ref="AJ49" si="106">AJ48-AJ47</f>
        <v>1.8008427589265907E-2</v>
      </c>
      <c r="AK49" s="34">
        <f t="shared" ref="AK49" si="107">AK48-AK47</f>
        <v>-5.0308611194220809E-3</v>
      </c>
      <c r="AL49" s="34">
        <f t="shared" ref="AL49" si="108">AL48-AL47</f>
        <v>-4.4366118384245201E-2</v>
      </c>
      <c r="AM49" s="34">
        <f t="shared" ref="AM49" si="109">AM48-AM47</f>
        <v>2.2953956996510261E-2</v>
      </c>
      <c r="AN49" s="34">
        <f t="shared" ref="AN49" si="110">AN48-AN47</f>
        <v>1.9865319865319808E-2</v>
      </c>
      <c r="AO49" s="34">
        <f t="shared" ref="AO49" si="111">AO48-AO47</f>
        <v>2.4766643184219839E-2</v>
      </c>
      <c r="AP49" s="34">
        <f t="shared" ref="AP49" si="112">AP48-AP47</f>
        <v>5.3571428571428603E-2</v>
      </c>
      <c r="AQ49" s="34">
        <f t="shared" ref="AQ49" si="113">AQ48-AQ47</f>
        <v>2.3929055246291742E-2</v>
      </c>
      <c r="AR49" s="34">
        <f t="shared" ref="AR49" si="114">AR48-AR47</f>
        <v>-4.3290043290045155E-4</v>
      </c>
      <c r="AS49" s="34">
        <f t="shared" ref="AS49" si="115">AS48-AS47</f>
        <v>-2.6073619631901801E-2</v>
      </c>
      <c r="AT49" s="34">
        <f t="shared" ref="AT49" si="116">AT48-AT47</f>
        <v>2.8285396717789513E-2</v>
      </c>
      <c r="AZ49" s="1"/>
    </row>
    <row r="50" spans="1:52" x14ac:dyDescent="0.25">
      <c r="B50" s="19"/>
      <c r="C50" s="38"/>
      <c r="G50" s="14"/>
      <c r="H50" s="14"/>
      <c r="I50" s="14"/>
      <c r="J50" s="14"/>
      <c r="K50" s="14"/>
      <c r="L50" s="14"/>
      <c r="M50" s="14"/>
      <c r="S50" s="14"/>
      <c r="T50" s="14"/>
      <c r="U50" s="14"/>
      <c r="V50" s="46"/>
      <c r="W50" s="14"/>
      <c r="Y50" s="14"/>
      <c r="Z50" s="14"/>
      <c r="AA50" s="14"/>
      <c r="AB50" s="14"/>
      <c r="AC50" s="14"/>
      <c r="AF50" s="14"/>
      <c r="AG50" s="14"/>
      <c r="AH50" s="14"/>
      <c r="AI50" s="9"/>
      <c r="AJ50" s="14"/>
      <c r="AL50" s="14"/>
      <c r="AP50" s="14"/>
      <c r="AZ50" s="1"/>
    </row>
    <row r="51" spans="1:52" hidden="1" x14ac:dyDescent="0.25">
      <c r="B51" s="81"/>
      <c r="C51" s="31">
        <v>2010</v>
      </c>
      <c r="D51" s="31"/>
      <c r="E51" s="31"/>
      <c r="F51" s="182"/>
      <c r="G51" s="10">
        <v>0.78125</v>
      </c>
      <c r="H51" s="10">
        <v>0.75</v>
      </c>
      <c r="I51" s="10">
        <v>0.78125</v>
      </c>
      <c r="J51" s="16" t="s">
        <v>3</v>
      </c>
      <c r="K51" s="33" t="s">
        <v>3</v>
      </c>
      <c r="L51" s="10">
        <v>0.6875</v>
      </c>
      <c r="M51" s="10">
        <v>0.46875</v>
      </c>
      <c r="N51" s="16" t="s">
        <v>3</v>
      </c>
      <c r="O51" s="16" t="s">
        <v>3</v>
      </c>
      <c r="P51" s="16" t="s">
        <v>3</v>
      </c>
      <c r="Q51" s="16" t="s">
        <v>3</v>
      </c>
      <c r="R51" s="16" t="s">
        <v>3</v>
      </c>
      <c r="S51" s="10">
        <v>0.59375</v>
      </c>
      <c r="T51" s="10">
        <v>0.59375</v>
      </c>
      <c r="U51" s="10">
        <v>0.4375</v>
      </c>
      <c r="V51" s="33" t="s">
        <v>3</v>
      </c>
      <c r="W51" s="10">
        <v>0.67741935483870963</v>
      </c>
      <c r="X51" s="16" t="s">
        <v>3</v>
      </c>
      <c r="Y51" s="10">
        <v>0.64516129032258063</v>
      </c>
      <c r="Z51" s="10">
        <v>0.38709677419354838</v>
      </c>
      <c r="AA51" s="10">
        <v>0.46875</v>
      </c>
      <c r="AB51" s="10">
        <v>0.625</v>
      </c>
      <c r="AC51" s="10">
        <v>0.53125</v>
      </c>
      <c r="AD51" s="16" t="s">
        <v>3</v>
      </c>
      <c r="AE51" s="16" t="s">
        <v>3</v>
      </c>
      <c r="AF51" s="10">
        <v>0.5625</v>
      </c>
      <c r="AG51" s="10">
        <v>0.65625</v>
      </c>
      <c r="AH51" s="10">
        <v>0.34375</v>
      </c>
      <c r="AI51" s="11"/>
      <c r="AJ51" s="10">
        <v>0.77419354838709675</v>
      </c>
      <c r="AK51" s="16" t="s">
        <v>3</v>
      </c>
      <c r="AL51" s="10">
        <v>0.67741935483870963</v>
      </c>
      <c r="AM51" s="16" t="s">
        <v>3</v>
      </c>
      <c r="AN51" s="16" t="s">
        <v>3</v>
      </c>
      <c r="AO51" s="16" t="s">
        <v>3</v>
      </c>
      <c r="AP51" s="33" t="s">
        <v>3</v>
      </c>
      <c r="AQ51" s="16"/>
      <c r="AR51" s="16"/>
      <c r="AS51" s="16"/>
      <c r="AT51" s="16"/>
      <c r="AZ51" s="1"/>
    </row>
    <row r="52" spans="1:52" hidden="1" x14ac:dyDescent="0.25">
      <c r="B52" s="99"/>
      <c r="C52" s="92">
        <v>2011</v>
      </c>
      <c r="D52" s="64">
        <v>33</v>
      </c>
      <c r="E52" s="64"/>
      <c r="F52" s="184"/>
      <c r="G52" s="10">
        <v>0.72727272727272729</v>
      </c>
      <c r="H52" s="10">
        <v>0.66666666666666663</v>
      </c>
      <c r="I52" s="10">
        <v>0.75757575757575757</v>
      </c>
      <c r="J52" s="16" t="s">
        <v>3</v>
      </c>
      <c r="K52" s="33" t="s">
        <v>3</v>
      </c>
      <c r="L52" s="10">
        <v>0.66666666666666663</v>
      </c>
      <c r="M52" s="10">
        <v>0.75757575757575757</v>
      </c>
      <c r="N52" s="16" t="s">
        <v>3</v>
      </c>
      <c r="O52" s="16" t="s">
        <v>3</v>
      </c>
      <c r="P52" s="16" t="s">
        <v>3</v>
      </c>
      <c r="Q52" s="16" t="s">
        <v>3</v>
      </c>
      <c r="R52" s="16" t="s">
        <v>3</v>
      </c>
      <c r="S52" s="10">
        <v>0.81818181818181823</v>
      </c>
      <c r="T52" s="10">
        <v>0.66666666666666663</v>
      </c>
      <c r="U52" s="10">
        <v>0.48484848484848486</v>
      </c>
      <c r="V52" s="33" t="s">
        <v>3</v>
      </c>
      <c r="W52" s="10">
        <v>0.75757575757575757</v>
      </c>
      <c r="X52" s="16" t="s">
        <v>3</v>
      </c>
      <c r="Y52" s="10">
        <v>0.72727272727272729</v>
      </c>
      <c r="Z52" s="10">
        <v>0.63636363636363635</v>
      </c>
      <c r="AA52" s="10">
        <v>0.78787878787878785</v>
      </c>
      <c r="AB52" s="10">
        <v>0.66666666666666663</v>
      </c>
      <c r="AC52" s="10">
        <v>0.78787878787878785</v>
      </c>
      <c r="AD52" s="16" t="s">
        <v>3</v>
      </c>
      <c r="AE52" s="16" t="s">
        <v>3</v>
      </c>
      <c r="AF52" s="10">
        <v>0.84848484848484851</v>
      </c>
      <c r="AG52" s="10">
        <v>0.9375</v>
      </c>
      <c r="AH52" s="10">
        <v>0.72727272727272729</v>
      </c>
      <c r="AI52" s="11"/>
      <c r="AJ52" s="10">
        <v>0.78787878787878785</v>
      </c>
      <c r="AK52" s="16" t="s">
        <v>3</v>
      </c>
      <c r="AL52" s="10">
        <v>0.72727272727272729</v>
      </c>
      <c r="AM52" s="16" t="s">
        <v>3</v>
      </c>
      <c r="AN52" s="16" t="s">
        <v>3</v>
      </c>
      <c r="AO52" s="16" t="s">
        <v>3</v>
      </c>
      <c r="AP52" s="33" t="s">
        <v>3</v>
      </c>
      <c r="AQ52" s="16"/>
      <c r="AR52" s="16"/>
      <c r="AS52" s="16"/>
      <c r="AT52" s="16"/>
      <c r="AZ52" s="1"/>
    </row>
    <row r="53" spans="1:52" hidden="1" x14ac:dyDescent="0.25">
      <c r="B53" s="398" t="s">
        <v>5</v>
      </c>
      <c r="C53" s="92">
        <v>2012</v>
      </c>
      <c r="D53" s="64">
        <v>73</v>
      </c>
      <c r="E53" s="64"/>
      <c r="F53" s="184">
        <v>0.23548387096774193</v>
      </c>
      <c r="G53" s="10">
        <v>0.69863013698630139</v>
      </c>
      <c r="H53" s="10">
        <v>0.68493150684931503</v>
      </c>
      <c r="I53" s="10">
        <v>0.73611111111111116</v>
      </c>
      <c r="J53" s="16" t="s">
        <v>3</v>
      </c>
      <c r="K53" s="33" t="s">
        <v>3</v>
      </c>
      <c r="L53" s="10">
        <v>0.69863013698630139</v>
      </c>
      <c r="M53" s="10">
        <v>0.67123287671232879</v>
      </c>
      <c r="N53" s="16" t="s">
        <v>3</v>
      </c>
      <c r="O53" s="16" t="s">
        <v>3</v>
      </c>
      <c r="P53" s="16" t="s">
        <v>3</v>
      </c>
      <c r="Q53" s="16" t="s">
        <v>3</v>
      </c>
      <c r="R53" s="16" t="s">
        <v>3</v>
      </c>
      <c r="S53" s="10">
        <v>0.65753424657534243</v>
      </c>
      <c r="T53" s="10">
        <v>0.56164383561643838</v>
      </c>
      <c r="U53" s="10">
        <v>0.51388888888888884</v>
      </c>
      <c r="V53" s="33" t="s">
        <v>3</v>
      </c>
      <c r="W53" s="10">
        <v>0.66666666666666663</v>
      </c>
      <c r="X53" s="16" t="s">
        <v>3</v>
      </c>
      <c r="Y53" s="10">
        <v>0.74647887323943662</v>
      </c>
      <c r="Z53" s="10">
        <v>0.56338028169014087</v>
      </c>
      <c r="AA53" s="10">
        <v>0.57534246575342463</v>
      </c>
      <c r="AB53" s="10">
        <v>0.65753424657534243</v>
      </c>
      <c r="AC53" s="10">
        <v>0.72222222222222221</v>
      </c>
      <c r="AD53" s="16" t="s">
        <v>3</v>
      </c>
      <c r="AE53" s="16" t="s">
        <v>3</v>
      </c>
      <c r="AF53" s="10">
        <v>0.73972602739726023</v>
      </c>
      <c r="AG53" s="10">
        <v>0.75</v>
      </c>
      <c r="AH53" s="10">
        <v>0.64383561643835618</v>
      </c>
      <c r="AI53" s="11"/>
      <c r="AJ53" s="10">
        <v>0.75342465753424659</v>
      </c>
      <c r="AK53" s="16" t="s">
        <v>3</v>
      </c>
      <c r="AL53" s="10">
        <v>0.76712328767123283</v>
      </c>
      <c r="AM53" s="16" t="s">
        <v>3</v>
      </c>
      <c r="AN53" s="16" t="s">
        <v>3</v>
      </c>
      <c r="AO53" s="16" t="s">
        <v>3</v>
      </c>
      <c r="AP53" s="33" t="s">
        <v>3</v>
      </c>
      <c r="AQ53" s="16"/>
      <c r="AR53" s="16"/>
      <c r="AS53" s="16"/>
      <c r="AT53" s="16"/>
      <c r="AZ53" s="1"/>
    </row>
    <row r="54" spans="1:52" hidden="1" x14ac:dyDescent="0.25">
      <c r="B54" s="399"/>
      <c r="C54" s="92">
        <v>2013</v>
      </c>
      <c r="D54" s="64">
        <v>98</v>
      </c>
      <c r="E54" s="284">
        <v>474</v>
      </c>
      <c r="F54" s="292">
        <v>0.20675105485232068</v>
      </c>
      <c r="G54" s="12">
        <v>0.66326530612244905</v>
      </c>
      <c r="H54" s="12">
        <v>0.7142857142857143</v>
      </c>
      <c r="I54" s="12">
        <v>0.66666666666666663</v>
      </c>
      <c r="J54" s="16" t="s">
        <v>3</v>
      </c>
      <c r="K54" s="34" t="s">
        <v>3</v>
      </c>
      <c r="L54" s="12">
        <v>0.67010309278350511</v>
      </c>
      <c r="M54" s="12">
        <v>0.64948453608247425</v>
      </c>
      <c r="N54" s="16" t="s">
        <v>3</v>
      </c>
      <c r="O54" s="16" t="s">
        <v>3</v>
      </c>
      <c r="P54" s="16" t="s">
        <v>3</v>
      </c>
      <c r="Q54" s="16" t="s">
        <v>3</v>
      </c>
      <c r="R54" s="16" t="s">
        <v>3</v>
      </c>
      <c r="S54" s="12">
        <v>0.75257731958762886</v>
      </c>
      <c r="T54" s="12">
        <v>0.72164948453608246</v>
      </c>
      <c r="U54" s="12">
        <v>0.63736263736263732</v>
      </c>
      <c r="V54" s="34" t="s">
        <v>3</v>
      </c>
      <c r="W54" s="12">
        <v>0.73195876288659789</v>
      </c>
      <c r="X54" s="16" t="s">
        <v>3</v>
      </c>
      <c r="Y54" s="12">
        <v>0.75</v>
      </c>
      <c r="Z54" s="12">
        <v>0.625</v>
      </c>
      <c r="AA54" s="12">
        <v>0.67346938775510201</v>
      </c>
      <c r="AB54" s="12">
        <v>0.82291666666666663</v>
      </c>
      <c r="AC54" s="12">
        <v>0.7857142857142857</v>
      </c>
      <c r="AD54" s="16" t="s">
        <v>3</v>
      </c>
      <c r="AE54" s="16" t="s">
        <v>3</v>
      </c>
      <c r="AF54" s="12">
        <v>0.81052631578947365</v>
      </c>
      <c r="AG54" s="12">
        <v>0.81914893617021278</v>
      </c>
      <c r="AH54" s="12">
        <v>0.7931034482758621</v>
      </c>
      <c r="AI54" s="11"/>
      <c r="AJ54" s="12">
        <v>0.84536082474226804</v>
      </c>
      <c r="AK54" s="16" t="s">
        <v>3</v>
      </c>
      <c r="AL54" s="12">
        <v>0.79166666666666663</v>
      </c>
      <c r="AM54" s="16" t="s">
        <v>3</v>
      </c>
      <c r="AN54" s="16" t="s">
        <v>3</v>
      </c>
      <c r="AO54" s="16" t="s">
        <v>3</v>
      </c>
      <c r="AP54" s="34" t="s">
        <v>3</v>
      </c>
      <c r="AQ54" s="16"/>
      <c r="AR54" s="16"/>
      <c r="AS54" s="16"/>
      <c r="AT54" s="16"/>
      <c r="AZ54" s="1"/>
    </row>
    <row r="55" spans="1:52" x14ac:dyDescent="0.25">
      <c r="B55" s="399"/>
      <c r="C55" s="92">
        <v>2014</v>
      </c>
      <c r="D55" s="64">
        <v>103</v>
      </c>
      <c r="E55" s="284">
        <v>498</v>
      </c>
      <c r="F55" s="292">
        <v>0.20682730923694778</v>
      </c>
      <c r="G55" s="12">
        <v>0.86407766990291301</v>
      </c>
      <c r="H55" s="12">
        <v>0.88235294117647056</v>
      </c>
      <c r="I55" s="12">
        <v>0.88235294117647056</v>
      </c>
      <c r="J55" s="12">
        <v>0.86407766990291257</v>
      </c>
      <c r="K55" s="12">
        <v>0.87378640776699024</v>
      </c>
      <c r="L55" s="12">
        <v>0.67647058823529416</v>
      </c>
      <c r="M55" s="12">
        <v>0.74757281553398058</v>
      </c>
      <c r="N55" s="12">
        <v>0.77450980392156865</v>
      </c>
      <c r="O55" s="12">
        <v>0.61386138613861385</v>
      </c>
      <c r="P55" s="12">
        <v>0.76699029126213591</v>
      </c>
      <c r="Q55" s="12">
        <v>0.82524271844660191</v>
      </c>
      <c r="R55" s="12">
        <v>0.73786407766990292</v>
      </c>
      <c r="S55" s="12">
        <v>0.77669902912621358</v>
      </c>
      <c r="T55" s="12">
        <v>0.68627450980392157</v>
      </c>
      <c r="U55" s="12">
        <v>0.59405940594059403</v>
      </c>
      <c r="V55" s="12">
        <v>0.60396039603960394</v>
      </c>
      <c r="W55" s="12">
        <v>0.83333333333333337</v>
      </c>
      <c r="X55" s="12">
        <v>0.66265060240963858</v>
      </c>
      <c r="Y55" s="12">
        <v>0.68354430379746833</v>
      </c>
      <c r="Z55" s="12">
        <v>0.60563380281690138</v>
      </c>
      <c r="AA55" s="12">
        <v>0.7722772277227723</v>
      </c>
      <c r="AB55" s="12">
        <v>0.86</v>
      </c>
      <c r="AC55" s="12">
        <v>0.87254901960784315</v>
      </c>
      <c r="AD55" s="12">
        <v>0.79411764705882348</v>
      </c>
      <c r="AE55" s="12">
        <v>0.63366336633663367</v>
      </c>
      <c r="AF55" s="12">
        <v>0.89215686274509809</v>
      </c>
      <c r="AG55" s="12">
        <v>0.90099009900990101</v>
      </c>
      <c r="AH55" s="12">
        <v>0.92233009708737868</v>
      </c>
      <c r="AI55" s="12">
        <v>0.83333333333333337</v>
      </c>
      <c r="AJ55" s="12">
        <v>0.88</v>
      </c>
      <c r="AK55" s="12">
        <v>0.72</v>
      </c>
      <c r="AL55" s="12">
        <v>0.7857142857142857</v>
      </c>
      <c r="AM55" s="12">
        <v>0.66326530612244894</v>
      </c>
      <c r="AN55" s="12">
        <v>0.78787878787878785</v>
      </c>
      <c r="AO55" s="12">
        <v>0.80198019801980203</v>
      </c>
      <c r="AP55" s="12">
        <v>0.84</v>
      </c>
      <c r="AQ55" s="371" t="s">
        <v>152</v>
      </c>
      <c r="AR55" s="372"/>
      <c r="AS55" s="372"/>
      <c r="AT55" s="373"/>
      <c r="AZ55" s="1"/>
    </row>
    <row r="56" spans="1:52" x14ac:dyDescent="0.25">
      <c r="B56" s="399"/>
      <c r="C56" s="64">
        <v>2015</v>
      </c>
      <c r="D56" s="64">
        <v>216</v>
      </c>
      <c r="E56" s="64">
        <v>686</v>
      </c>
      <c r="F56" s="292">
        <v>0.31486880466472306</v>
      </c>
      <c r="G56" s="12">
        <v>0.81018518518518523</v>
      </c>
      <c r="H56" s="12">
        <v>0.84259259259259256</v>
      </c>
      <c r="I56" s="12">
        <v>0.77674418604651163</v>
      </c>
      <c r="J56" s="12">
        <v>0.85116279069767442</v>
      </c>
      <c r="K56" s="12">
        <v>0.81395348837209303</v>
      </c>
      <c r="L56" s="12">
        <v>0.59722222222222221</v>
      </c>
      <c r="M56" s="12">
        <v>0.72685185185185186</v>
      </c>
      <c r="N56" s="12">
        <v>0.8</v>
      </c>
      <c r="O56" s="12">
        <v>0.66822429906542058</v>
      </c>
      <c r="P56" s="12">
        <v>0.79069767441860461</v>
      </c>
      <c r="Q56" s="12">
        <v>0.74766355140186913</v>
      </c>
      <c r="R56" s="12">
        <v>0.71296296296296291</v>
      </c>
      <c r="S56" s="12">
        <v>0.73148148148148151</v>
      </c>
      <c r="T56" s="12">
        <v>0.67906976744186043</v>
      </c>
      <c r="U56" s="12">
        <v>0.62616822429906538</v>
      </c>
      <c r="V56" s="12">
        <v>0.59047619047619049</v>
      </c>
      <c r="W56" s="12">
        <v>0.76354679802955661</v>
      </c>
      <c r="X56" s="12">
        <v>0.55000000000000004</v>
      </c>
      <c r="Y56" s="12">
        <v>0.64766839378238339</v>
      </c>
      <c r="Z56" s="12">
        <v>0.51871657754010692</v>
      </c>
      <c r="AA56" s="12">
        <v>0.73023255813953492</v>
      </c>
      <c r="AB56" s="12">
        <v>0.84259259259259256</v>
      </c>
      <c r="AC56" s="12">
        <v>0.81481481481481477</v>
      </c>
      <c r="AD56" s="12">
        <v>0.79534883720930227</v>
      </c>
      <c r="AE56" s="12">
        <v>0.6</v>
      </c>
      <c r="AF56" s="12">
        <v>0.875</v>
      </c>
      <c r="AG56" s="12">
        <v>0.87962962962962965</v>
      </c>
      <c r="AH56" s="12">
        <v>0.88888888888888884</v>
      </c>
      <c r="AI56" s="12">
        <v>0.8651162790697674</v>
      </c>
      <c r="AJ56" s="12">
        <v>0.82325581395348835</v>
      </c>
      <c r="AK56" s="12">
        <v>0.71162790697674416</v>
      </c>
      <c r="AL56" s="12">
        <v>0.80930232558139537</v>
      </c>
      <c r="AM56" s="12">
        <v>0.70422535211267601</v>
      </c>
      <c r="AN56" s="12">
        <v>0.77209302325581397</v>
      </c>
      <c r="AO56" s="12">
        <v>0.81308411214953269</v>
      </c>
      <c r="AP56" s="12">
        <v>0.82407407407407407</v>
      </c>
      <c r="AQ56" s="374"/>
      <c r="AR56" s="375"/>
      <c r="AS56" s="375"/>
      <c r="AT56" s="376"/>
      <c r="AZ56" s="1"/>
    </row>
    <row r="57" spans="1:52" x14ac:dyDescent="0.25">
      <c r="B57" s="399"/>
      <c r="C57" s="64">
        <v>2016</v>
      </c>
      <c r="D57" s="64">
        <v>206</v>
      </c>
      <c r="E57" s="64">
        <v>632</v>
      </c>
      <c r="F57" s="292">
        <v>0.32594936708860761</v>
      </c>
      <c r="G57" s="55">
        <v>0.87317073170731707</v>
      </c>
      <c r="H57" s="55">
        <v>0.83009708737864074</v>
      </c>
      <c r="I57" s="55">
        <v>0.82843137254901966</v>
      </c>
      <c r="J57" s="55">
        <v>0.83902439024390241</v>
      </c>
      <c r="K57" s="55">
        <v>0.88349514563106801</v>
      </c>
      <c r="L57" s="55">
        <v>0.67475728155339809</v>
      </c>
      <c r="M57" s="55">
        <v>0.74271844660194175</v>
      </c>
      <c r="N57" s="55">
        <v>0.80097087378640774</v>
      </c>
      <c r="O57" s="55">
        <v>0.62439024390243902</v>
      </c>
      <c r="P57" s="55">
        <v>0.78048780487804881</v>
      </c>
      <c r="Q57" s="55">
        <v>0.72815533980582525</v>
      </c>
      <c r="R57" s="55">
        <v>0.73300970873786409</v>
      </c>
      <c r="S57" s="55">
        <v>0.70873786407766992</v>
      </c>
      <c r="T57" s="55">
        <v>0.64563106796116509</v>
      </c>
      <c r="U57" s="55">
        <v>0.55392156862745101</v>
      </c>
      <c r="V57" s="55">
        <v>0.52736318407960203</v>
      </c>
      <c r="W57" s="55">
        <v>0.79569892473118276</v>
      </c>
      <c r="X57" s="55">
        <v>0.6460674157303371</v>
      </c>
      <c r="Y57" s="55">
        <v>0.72571428571428576</v>
      </c>
      <c r="Z57" s="55">
        <v>0.68072289156626509</v>
      </c>
      <c r="AA57" s="55">
        <v>0.80582524271844658</v>
      </c>
      <c r="AB57" s="55">
        <v>0.85922330097087374</v>
      </c>
      <c r="AC57" s="55">
        <v>0.80097087378640774</v>
      </c>
      <c r="AD57" s="55">
        <v>0.81951219512195117</v>
      </c>
      <c r="AE57" s="55">
        <v>0.6634146341463415</v>
      </c>
      <c r="AF57" s="55">
        <v>0.78325123152709364</v>
      </c>
      <c r="AG57" s="55">
        <v>0.84313725490196079</v>
      </c>
      <c r="AH57" s="55">
        <v>0.88613861386138615</v>
      </c>
      <c r="AI57" s="55">
        <v>0.80597014925373134</v>
      </c>
      <c r="AJ57" s="55">
        <v>0.8341463414634146</v>
      </c>
      <c r="AK57" s="55">
        <v>0.72682926829268291</v>
      </c>
      <c r="AL57" s="55">
        <v>0.78536585365853662</v>
      </c>
      <c r="AM57" s="55">
        <v>0.70588235294117652</v>
      </c>
      <c r="AN57" s="55">
        <v>0.79126213592233008</v>
      </c>
      <c r="AO57" s="55">
        <v>0.81553398058252424</v>
      </c>
      <c r="AP57" s="55">
        <v>0.84466019417475724</v>
      </c>
      <c r="AQ57" s="374"/>
      <c r="AR57" s="375"/>
      <c r="AS57" s="375"/>
      <c r="AT57" s="376"/>
      <c r="AZ57" s="1"/>
    </row>
    <row r="58" spans="1:52" x14ac:dyDescent="0.25">
      <c r="B58" s="399"/>
      <c r="C58" s="64">
        <v>2017</v>
      </c>
      <c r="D58" s="64">
        <v>175</v>
      </c>
      <c r="E58" s="64">
        <v>626</v>
      </c>
      <c r="F58" s="292">
        <v>0.2795527156549521</v>
      </c>
      <c r="G58" s="55">
        <v>0.84571428571428575</v>
      </c>
      <c r="H58" s="55">
        <v>0.81714285714285717</v>
      </c>
      <c r="I58" s="55">
        <v>0.8</v>
      </c>
      <c r="J58" s="55">
        <v>0.85142857142857142</v>
      </c>
      <c r="K58" s="55">
        <v>0.80571428571428572</v>
      </c>
      <c r="L58" s="55">
        <v>0.64739884393063585</v>
      </c>
      <c r="M58" s="55">
        <v>0.68</v>
      </c>
      <c r="N58" s="55">
        <v>0.75428571428571434</v>
      </c>
      <c r="O58" s="55">
        <v>0.66473988439306353</v>
      </c>
      <c r="P58" s="55">
        <v>0.7371428571428571</v>
      </c>
      <c r="Q58" s="55">
        <v>0.73988439306358378</v>
      </c>
      <c r="R58" s="55">
        <v>0.68390804597701149</v>
      </c>
      <c r="S58" s="55">
        <v>0.70285714285714285</v>
      </c>
      <c r="T58" s="55">
        <v>0.66857142857142859</v>
      </c>
      <c r="U58" s="55">
        <v>0.60571428571428576</v>
      </c>
      <c r="V58" s="55">
        <v>0.51162790697674421</v>
      </c>
      <c r="W58" s="55">
        <v>0.73717948717948723</v>
      </c>
      <c r="X58" s="55">
        <v>0.63576158940397354</v>
      </c>
      <c r="Y58" s="55">
        <v>0.76760563380281688</v>
      </c>
      <c r="Z58" s="55">
        <v>0.6992481203007519</v>
      </c>
      <c r="AA58" s="55">
        <v>0.7052023121387283</v>
      </c>
      <c r="AB58" s="55">
        <v>0.78947368421052633</v>
      </c>
      <c r="AC58" s="55">
        <v>0.79428571428571426</v>
      </c>
      <c r="AD58" s="55">
        <v>0.74712643678160917</v>
      </c>
      <c r="AE58" s="55">
        <v>0.61271676300578037</v>
      </c>
      <c r="AF58" s="55">
        <v>0.7183908045977011</v>
      </c>
      <c r="AG58" s="55">
        <v>0.84393063583815031</v>
      </c>
      <c r="AH58" s="55">
        <v>0.81609195402298851</v>
      </c>
      <c r="AI58" s="55">
        <v>0.82183908045977017</v>
      </c>
      <c r="AJ58" s="55">
        <v>0.81142857142857139</v>
      </c>
      <c r="AK58" s="55">
        <v>0.70348837209302328</v>
      </c>
      <c r="AL58" s="55">
        <v>0.71511627906976749</v>
      </c>
      <c r="AM58" s="55">
        <v>0.63742690058479534</v>
      </c>
      <c r="AN58" s="55">
        <v>0.74712643678160917</v>
      </c>
      <c r="AO58" s="55">
        <v>0.74566473988439308</v>
      </c>
      <c r="AP58" s="55">
        <v>0.79768786127167635</v>
      </c>
      <c r="AQ58" s="377"/>
      <c r="AR58" s="378"/>
      <c r="AS58" s="378"/>
      <c r="AT58" s="379"/>
      <c r="AZ58" s="1"/>
    </row>
    <row r="59" spans="1:52" x14ac:dyDescent="0.25">
      <c r="B59" s="399"/>
      <c r="C59" s="64">
        <v>2018</v>
      </c>
      <c r="D59" s="64">
        <v>296</v>
      </c>
      <c r="E59" s="64">
        <v>914</v>
      </c>
      <c r="F59" s="292">
        <v>0.32385120350109409</v>
      </c>
      <c r="G59" s="55">
        <v>0.8716216216216216</v>
      </c>
      <c r="H59" s="55">
        <v>0.85472972972972971</v>
      </c>
      <c r="I59" s="55">
        <v>0.79729729729729726</v>
      </c>
      <c r="J59" s="55">
        <v>0.8</v>
      </c>
      <c r="K59" s="55">
        <v>0.76530612244897955</v>
      </c>
      <c r="L59" s="55">
        <v>0.69152542372881354</v>
      </c>
      <c r="M59" s="55">
        <v>0.75254237288135595</v>
      </c>
      <c r="N59" s="55">
        <v>0.82770270270270274</v>
      </c>
      <c r="O59" s="55">
        <v>0.66326530612244894</v>
      </c>
      <c r="P59" s="55">
        <v>0.78231292517006801</v>
      </c>
      <c r="Q59" s="55">
        <v>0.73972602739726023</v>
      </c>
      <c r="R59" s="55">
        <v>0.7830508474576271</v>
      </c>
      <c r="S59" s="55">
        <v>0.70408163265306123</v>
      </c>
      <c r="T59" s="55">
        <v>0.63389830508474576</v>
      </c>
      <c r="U59" s="55">
        <v>0.60750853242320824</v>
      </c>
      <c r="V59" s="55">
        <v>0.58477508650519028</v>
      </c>
      <c r="W59" s="55">
        <v>0.80524344569288386</v>
      </c>
      <c r="X59" s="55">
        <v>0.7269076305220884</v>
      </c>
      <c r="Y59" s="55">
        <v>0.77155172413793105</v>
      </c>
      <c r="Z59" s="55">
        <v>0.72</v>
      </c>
      <c r="AA59" s="55">
        <v>0.74237288135593216</v>
      </c>
      <c r="AB59" s="55">
        <v>0.8225255972696246</v>
      </c>
      <c r="AC59" s="55">
        <v>0.81355932203389836</v>
      </c>
      <c r="AD59" s="55">
        <v>0.7857142857142857</v>
      </c>
      <c r="AE59" s="55">
        <v>0.66779661016949154</v>
      </c>
      <c r="AF59" s="55">
        <v>0.7857142857142857</v>
      </c>
      <c r="AG59" s="55">
        <v>0.84300341296928327</v>
      </c>
      <c r="AH59" s="55">
        <v>0.84353741496598644</v>
      </c>
      <c r="AI59" s="55">
        <v>0.83448275862068966</v>
      </c>
      <c r="AJ59" s="55">
        <v>0.81756756756756754</v>
      </c>
      <c r="AK59" s="55">
        <v>0.72635135135135132</v>
      </c>
      <c r="AL59" s="55">
        <v>0.73129251700680276</v>
      </c>
      <c r="AM59" s="55">
        <v>0.6952054794520548</v>
      </c>
      <c r="AN59" s="55">
        <v>0.74237288135593216</v>
      </c>
      <c r="AO59" s="55">
        <v>0.76870748299319724</v>
      </c>
      <c r="AP59" s="55">
        <v>0.8203389830508474</v>
      </c>
      <c r="AQ59" s="55">
        <v>0.87074829931972786</v>
      </c>
      <c r="AR59" s="55">
        <v>0.83505154639175261</v>
      </c>
      <c r="AS59" s="55">
        <v>0.81786941580756012</v>
      </c>
      <c r="AT59" s="55">
        <v>0.6470588235294118</v>
      </c>
      <c r="AZ59" s="1"/>
    </row>
    <row r="60" spans="1:52" ht="15" customHeight="1" x14ac:dyDescent="0.25">
      <c r="B60" s="399"/>
      <c r="C60" s="64">
        <v>2019</v>
      </c>
      <c r="D60" s="64">
        <v>295</v>
      </c>
      <c r="E60" s="64">
        <v>815</v>
      </c>
      <c r="F60" s="292">
        <f>D60/E60</f>
        <v>0.3619631901840491</v>
      </c>
      <c r="G60" s="55">
        <v>0.84745762711864403</v>
      </c>
      <c r="H60" s="55">
        <v>0.79931972789115646</v>
      </c>
      <c r="I60" s="55">
        <v>0.78983050847457625</v>
      </c>
      <c r="J60" s="55">
        <v>0.81972789115646261</v>
      </c>
      <c r="K60" s="55">
        <v>0.80272108843537415</v>
      </c>
      <c r="L60" s="55">
        <v>0.71724137931034482</v>
      </c>
      <c r="M60" s="55">
        <v>0.75</v>
      </c>
      <c r="N60" s="55">
        <v>0.76870748299319724</v>
      </c>
      <c r="O60" s="55">
        <v>0.64163822525597269</v>
      </c>
      <c r="P60" s="55">
        <v>0.77551020408163263</v>
      </c>
      <c r="Q60" s="55">
        <v>0.73129251700680276</v>
      </c>
      <c r="R60" s="55">
        <v>0.76712328767123283</v>
      </c>
      <c r="S60" s="55">
        <v>0.72789115646258506</v>
      </c>
      <c r="T60" s="55">
        <v>0.71917808219178081</v>
      </c>
      <c r="U60" s="55">
        <v>0.59183673469387754</v>
      </c>
      <c r="V60" s="55">
        <v>0.6103448275862069</v>
      </c>
      <c r="W60" s="55">
        <v>0.80147058823529416</v>
      </c>
      <c r="X60" s="55">
        <v>0.74060150375939848</v>
      </c>
      <c r="Y60" s="55">
        <v>0.8784313725490196</v>
      </c>
      <c r="Z60" s="55">
        <v>0.78048780487804881</v>
      </c>
      <c r="AA60" s="55">
        <v>0.7235494880546075</v>
      </c>
      <c r="AB60" s="55">
        <v>0.77210884353741494</v>
      </c>
      <c r="AC60" s="55">
        <v>0.75593220338983047</v>
      </c>
      <c r="AD60" s="55">
        <v>0.8</v>
      </c>
      <c r="AE60" s="55">
        <v>0.69283276450511944</v>
      </c>
      <c r="AF60" s="55">
        <v>0.81972789115646261</v>
      </c>
      <c r="AG60" s="55">
        <v>0.90410958904109584</v>
      </c>
      <c r="AH60" s="55">
        <v>0.90443686006825941</v>
      </c>
      <c r="AI60" s="55">
        <v>0.82372881355932204</v>
      </c>
      <c r="AJ60" s="55">
        <v>0.84353741496598644</v>
      </c>
      <c r="AK60" s="55">
        <v>0.71768707482993199</v>
      </c>
      <c r="AL60" s="55">
        <v>0.74226804123711343</v>
      </c>
      <c r="AM60" s="55">
        <v>0.71575342465753422</v>
      </c>
      <c r="AN60" s="55">
        <v>0.77210884353741494</v>
      </c>
      <c r="AO60" s="55">
        <v>0.73972602739726023</v>
      </c>
      <c r="AP60" s="55">
        <v>0.77210884353741494</v>
      </c>
      <c r="AQ60" s="55">
        <v>0.87328767123287676</v>
      </c>
      <c r="AR60" s="55">
        <v>0.87328767123287676</v>
      </c>
      <c r="AS60" s="55">
        <v>0.81443298969072164</v>
      </c>
      <c r="AT60" s="55">
        <v>0.67316991761368394</v>
      </c>
      <c r="AZ60" s="1"/>
    </row>
    <row r="61" spans="1:52" x14ac:dyDescent="0.25">
      <c r="B61" s="400"/>
      <c r="C61" s="397" t="s">
        <v>134</v>
      </c>
      <c r="D61" s="397"/>
      <c r="E61" s="397"/>
      <c r="F61" s="397"/>
      <c r="G61" s="34">
        <f>G60-G59</f>
        <v>-2.416399450297757E-2</v>
      </c>
      <c r="H61" s="34">
        <f t="shared" ref="H61" si="117">H60-H59</f>
        <v>-5.5410001838573253E-2</v>
      </c>
      <c r="I61" s="34">
        <f t="shared" ref="I61" si="118">I60-I59</f>
        <v>-7.4667888227210044E-3</v>
      </c>
      <c r="J61" s="34">
        <f t="shared" ref="J61" si="119">J60-J59</f>
        <v>1.9727891156462563E-2</v>
      </c>
      <c r="K61" s="34">
        <f t="shared" ref="K61" si="120">K60-K59</f>
        <v>3.7414965986394599E-2</v>
      </c>
      <c r="L61" s="34">
        <f t="shared" ref="L61" si="121">L60-L59</f>
        <v>2.571595558153128E-2</v>
      </c>
      <c r="M61" s="34">
        <f t="shared" ref="M61" si="122">M60-M59</f>
        <v>-2.5423728813559476E-3</v>
      </c>
      <c r="N61" s="34">
        <f t="shared" ref="N61" si="123">N60-N59</f>
        <v>-5.8995219709505498E-2</v>
      </c>
      <c r="O61" s="34">
        <f t="shared" ref="O61" si="124">O60-O59</f>
        <v>-2.1627080866476245E-2</v>
      </c>
      <c r="P61" s="34">
        <f t="shared" ref="P61" si="125">P60-P59</f>
        <v>-6.8027210884353817E-3</v>
      </c>
      <c r="Q61" s="34">
        <f t="shared" ref="Q61" si="126">Q60-Q59</f>
        <v>-8.4335103904574771E-3</v>
      </c>
      <c r="R61" s="34">
        <f t="shared" ref="R61" si="127">R60-R59</f>
        <v>-1.5927559786394263E-2</v>
      </c>
      <c r="S61" s="34">
        <f t="shared" ref="S61" si="128">S60-S59</f>
        <v>2.3809523809523836E-2</v>
      </c>
      <c r="T61" s="34">
        <f t="shared" ref="T61" si="129">T60-T59</f>
        <v>8.5279777107035049E-2</v>
      </c>
      <c r="U61" s="34">
        <f t="shared" ref="U61" si="130">U60-U59</f>
        <v>-1.5671797729330694E-2</v>
      </c>
      <c r="V61" s="34">
        <f t="shared" ref="V61" si="131">V60-V59</f>
        <v>2.5569741081016617E-2</v>
      </c>
      <c r="W61" s="34">
        <f t="shared" ref="W61" si="132">W60-W59</f>
        <v>-3.7728574575897067E-3</v>
      </c>
      <c r="X61" s="34">
        <f t="shared" ref="X61" si="133">X60-X59</f>
        <v>1.3693873237310084E-2</v>
      </c>
      <c r="Y61" s="34">
        <f t="shared" ref="Y61" si="134">Y60-Y59</f>
        <v>0.10687964841108855</v>
      </c>
      <c r="Z61" s="34">
        <f t="shared" ref="Z61" si="135">Z60-Z59</f>
        <v>6.0487804878048834E-2</v>
      </c>
      <c r="AA61" s="34">
        <f t="shared" ref="AA61" si="136">AA60-AA59</f>
        <v>-1.8823393301324653E-2</v>
      </c>
      <c r="AB61" s="34">
        <f t="shared" ref="AB61" si="137">AB60-AB59</f>
        <v>-5.0416753732209663E-2</v>
      </c>
      <c r="AC61" s="34">
        <f t="shared" ref="AC61" si="138">AC60-AC59</f>
        <v>-5.7627118644067887E-2</v>
      </c>
      <c r="AD61" s="34">
        <f t="shared" ref="AD61" si="139">AD60-AD59</f>
        <v>1.4285714285714346E-2</v>
      </c>
      <c r="AE61" s="34">
        <f t="shared" ref="AE61" si="140">AE60-AE59</f>
        <v>2.5036154335627891E-2</v>
      </c>
      <c r="AF61" s="34">
        <f t="shared" ref="AF61" si="141">AF60-AF59</f>
        <v>3.4013605442176909E-2</v>
      </c>
      <c r="AG61" s="34">
        <f t="shared" ref="AG61" si="142">AG60-AG59</f>
        <v>6.1106176071812568E-2</v>
      </c>
      <c r="AH61" s="34">
        <f t="shared" ref="AH61" si="143">AH60-AH59</f>
        <v>6.0899445102272964E-2</v>
      </c>
      <c r="AI61" s="34">
        <f t="shared" ref="AI61" si="144">AI60-AI59</f>
        <v>-1.075394506136762E-2</v>
      </c>
      <c r="AJ61" s="34">
        <f t="shared" ref="AJ61" si="145">AJ60-AJ59</f>
        <v>2.5969847398418899E-2</v>
      </c>
      <c r="AK61" s="34">
        <f t="shared" ref="AK61" si="146">AK60-AK59</f>
        <v>-8.6642765214193229E-3</v>
      </c>
      <c r="AL61" s="34">
        <f t="shared" ref="AL61" si="147">AL60-AL59</f>
        <v>1.0975524230310674E-2</v>
      </c>
      <c r="AM61" s="34">
        <f t="shared" ref="AM61" si="148">AM60-AM59</f>
        <v>2.0547945205479423E-2</v>
      </c>
      <c r="AN61" s="34">
        <f t="shared" ref="AN61" si="149">AN60-AN59</f>
        <v>2.9735962181482778E-2</v>
      </c>
      <c r="AO61" s="34">
        <f t="shared" ref="AO61" si="150">AO60-AO59</f>
        <v>-2.8981455595937011E-2</v>
      </c>
      <c r="AP61" s="34">
        <f t="shared" ref="AP61" si="151">AP60-AP59</f>
        <v>-4.8230139513432468E-2</v>
      </c>
      <c r="AQ61" s="34">
        <f t="shared" ref="AQ61" si="152">AQ60-AQ59</f>
        <v>2.5393719131489023E-3</v>
      </c>
      <c r="AR61" s="34">
        <f t="shared" ref="AR61" si="153">AR60-AR59</f>
        <v>3.8236124841124153E-2</v>
      </c>
      <c r="AS61" s="34">
        <f t="shared" ref="AS61" si="154">AS60-AS59</f>
        <v>-3.4364261168384758E-3</v>
      </c>
      <c r="AT61" s="34">
        <f t="shared" ref="AT61" si="155">AT60-AT59</f>
        <v>2.6111094084272146E-2</v>
      </c>
      <c r="AZ61" s="1"/>
    </row>
    <row r="62" spans="1:52" s="5" customFormat="1" x14ac:dyDescent="0.25">
      <c r="A62" s="41"/>
      <c r="B62" s="51"/>
      <c r="C62" s="52"/>
      <c r="D62" s="52"/>
      <c r="E62" s="52"/>
      <c r="F62" s="5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53"/>
      <c r="AV62" s="53"/>
      <c r="AW62" s="53"/>
      <c r="AX62" s="53"/>
      <c r="AY62" s="53"/>
    </row>
    <row r="63" spans="1:52" hidden="1" x14ac:dyDescent="0.25">
      <c r="B63" s="99"/>
      <c r="C63" s="64">
        <v>2011</v>
      </c>
      <c r="D63" s="64"/>
      <c r="E63" s="64"/>
      <c r="F63" s="184"/>
      <c r="G63" s="10"/>
      <c r="H63" s="10"/>
      <c r="I63" s="10"/>
      <c r="J63" s="16"/>
      <c r="K63" s="33"/>
      <c r="L63" s="10"/>
      <c r="M63" s="10"/>
      <c r="N63" s="16"/>
      <c r="O63" s="16"/>
      <c r="P63" s="16"/>
      <c r="Q63" s="16"/>
      <c r="R63" s="16"/>
      <c r="S63" s="10"/>
      <c r="T63" s="10"/>
      <c r="U63" s="10"/>
      <c r="V63" s="33"/>
      <c r="W63" s="10"/>
      <c r="X63" s="16"/>
      <c r="Y63" s="10"/>
      <c r="Z63" s="10"/>
      <c r="AA63" s="10"/>
      <c r="AB63" s="10"/>
      <c r="AC63" s="10"/>
      <c r="AD63" s="16"/>
      <c r="AE63" s="16"/>
      <c r="AF63" s="10"/>
      <c r="AG63" s="10"/>
      <c r="AH63" s="10"/>
      <c r="AI63" s="11"/>
      <c r="AJ63" s="10"/>
      <c r="AK63" s="16"/>
      <c r="AL63" s="10"/>
      <c r="AM63" s="16"/>
      <c r="AN63" s="16"/>
      <c r="AO63" s="16"/>
      <c r="AP63" s="33"/>
      <c r="AQ63" s="16"/>
      <c r="AR63" s="16"/>
      <c r="AS63" s="16"/>
      <c r="AT63" s="16"/>
      <c r="AZ63" s="1"/>
    </row>
    <row r="64" spans="1:52" hidden="1" x14ac:dyDescent="0.25">
      <c r="B64" s="398" t="s">
        <v>122</v>
      </c>
      <c r="C64" s="64">
        <v>2012</v>
      </c>
      <c r="D64" s="64" t="s">
        <v>3</v>
      </c>
      <c r="E64" s="64"/>
      <c r="F64" s="184" t="s">
        <v>3</v>
      </c>
      <c r="G64" s="10" t="s">
        <v>3</v>
      </c>
      <c r="H64" s="10" t="s">
        <v>3</v>
      </c>
      <c r="I64" s="10" t="s">
        <v>3</v>
      </c>
      <c r="J64" s="10" t="s">
        <v>3</v>
      </c>
      <c r="K64" s="10" t="s">
        <v>3</v>
      </c>
      <c r="L64" s="10" t="s">
        <v>3</v>
      </c>
      <c r="M64" s="10" t="s">
        <v>3</v>
      </c>
      <c r="N64" s="10" t="s">
        <v>3</v>
      </c>
      <c r="O64" s="10" t="s">
        <v>3</v>
      </c>
      <c r="P64" s="10" t="s">
        <v>3</v>
      </c>
      <c r="Q64" s="10" t="s">
        <v>3</v>
      </c>
      <c r="R64" s="10" t="s">
        <v>3</v>
      </c>
      <c r="S64" s="10" t="s">
        <v>3</v>
      </c>
      <c r="T64" s="10" t="s">
        <v>3</v>
      </c>
      <c r="U64" s="10" t="s">
        <v>3</v>
      </c>
      <c r="V64" s="10" t="s">
        <v>3</v>
      </c>
      <c r="W64" s="10" t="s">
        <v>3</v>
      </c>
      <c r="X64" s="10" t="s">
        <v>3</v>
      </c>
      <c r="Y64" s="10" t="s">
        <v>3</v>
      </c>
      <c r="Z64" s="10" t="s">
        <v>3</v>
      </c>
      <c r="AA64" s="10" t="s">
        <v>3</v>
      </c>
      <c r="AB64" s="10" t="s">
        <v>3</v>
      </c>
      <c r="AC64" s="10" t="s">
        <v>3</v>
      </c>
      <c r="AD64" s="10" t="s">
        <v>3</v>
      </c>
      <c r="AE64" s="10" t="s">
        <v>3</v>
      </c>
      <c r="AF64" s="10" t="s">
        <v>3</v>
      </c>
      <c r="AG64" s="10" t="s">
        <v>3</v>
      </c>
      <c r="AH64" s="10" t="s">
        <v>3</v>
      </c>
      <c r="AI64" s="10" t="s">
        <v>3</v>
      </c>
      <c r="AJ64" s="10" t="s">
        <v>3</v>
      </c>
      <c r="AK64" s="10" t="s">
        <v>3</v>
      </c>
      <c r="AL64" s="10" t="s">
        <v>3</v>
      </c>
      <c r="AM64" s="10" t="s">
        <v>3</v>
      </c>
      <c r="AN64" s="10" t="s">
        <v>3</v>
      </c>
      <c r="AO64" s="10" t="s">
        <v>3</v>
      </c>
      <c r="AP64" s="10" t="s">
        <v>3</v>
      </c>
      <c r="AQ64" s="10"/>
      <c r="AR64" s="10"/>
      <c r="AS64" s="10"/>
      <c r="AT64" s="10"/>
      <c r="AZ64" s="1"/>
    </row>
    <row r="65" spans="1:52" hidden="1" x14ac:dyDescent="0.25">
      <c r="B65" s="399"/>
      <c r="C65" s="64">
        <v>2013</v>
      </c>
      <c r="D65" s="64" t="s">
        <v>3</v>
      </c>
      <c r="E65" s="64" t="s">
        <v>3</v>
      </c>
      <c r="F65" s="184" t="s">
        <v>3</v>
      </c>
      <c r="G65" s="12" t="s">
        <v>3</v>
      </c>
      <c r="H65" s="12" t="s">
        <v>3</v>
      </c>
      <c r="I65" s="12" t="s">
        <v>3</v>
      </c>
      <c r="J65" s="12" t="s">
        <v>3</v>
      </c>
      <c r="K65" s="12" t="s">
        <v>3</v>
      </c>
      <c r="L65" s="12" t="s">
        <v>3</v>
      </c>
      <c r="M65" s="12" t="s">
        <v>3</v>
      </c>
      <c r="N65" s="12" t="s">
        <v>3</v>
      </c>
      <c r="O65" s="12" t="s">
        <v>3</v>
      </c>
      <c r="P65" s="12" t="s">
        <v>3</v>
      </c>
      <c r="Q65" s="12" t="s">
        <v>3</v>
      </c>
      <c r="R65" s="12" t="s">
        <v>3</v>
      </c>
      <c r="S65" s="12" t="s">
        <v>3</v>
      </c>
      <c r="T65" s="12" t="s">
        <v>3</v>
      </c>
      <c r="U65" s="12" t="s">
        <v>3</v>
      </c>
      <c r="V65" s="12" t="s">
        <v>3</v>
      </c>
      <c r="W65" s="12" t="s">
        <v>3</v>
      </c>
      <c r="X65" s="12" t="s">
        <v>3</v>
      </c>
      <c r="Y65" s="12" t="s">
        <v>3</v>
      </c>
      <c r="Z65" s="12" t="s">
        <v>3</v>
      </c>
      <c r="AA65" s="12" t="s">
        <v>3</v>
      </c>
      <c r="AB65" s="12" t="s">
        <v>3</v>
      </c>
      <c r="AC65" s="12" t="s">
        <v>3</v>
      </c>
      <c r="AD65" s="12" t="s">
        <v>3</v>
      </c>
      <c r="AE65" s="12" t="s">
        <v>3</v>
      </c>
      <c r="AF65" s="12" t="s">
        <v>3</v>
      </c>
      <c r="AG65" s="12" t="s">
        <v>3</v>
      </c>
      <c r="AH65" s="12" t="s">
        <v>3</v>
      </c>
      <c r="AI65" s="12" t="s">
        <v>3</v>
      </c>
      <c r="AJ65" s="12" t="s">
        <v>3</v>
      </c>
      <c r="AK65" s="12" t="s">
        <v>3</v>
      </c>
      <c r="AL65" s="12" t="s">
        <v>3</v>
      </c>
      <c r="AM65" s="12" t="s">
        <v>3</v>
      </c>
      <c r="AN65" s="12" t="s">
        <v>3</v>
      </c>
      <c r="AO65" s="12" t="s">
        <v>3</v>
      </c>
      <c r="AP65" s="12" t="s">
        <v>3</v>
      </c>
      <c r="AQ65" s="12"/>
      <c r="AR65" s="12"/>
      <c r="AS65" s="12"/>
      <c r="AT65" s="12"/>
      <c r="AZ65" s="1"/>
    </row>
    <row r="66" spans="1:52" x14ac:dyDescent="0.25">
      <c r="B66" s="399"/>
      <c r="C66" s="64">
        <v>2014</v>
      </c>
      <c r="D66" s="64" t="s">
        <v>3</v>
      </c>
      <c r="E66" s="64" t="s">
        <v>3</v>
      </c>
      <c r="F66" s="184" t="s">
        <v>3</v>
      </c>
      <c r="G66" s="12" t="s">
        <v>3</v>
      </c>
      <c r="H66" s="12" t="s">
        <v>3</v>
      </c>
      <c r="I66" s="12" t="s">
        <v>3</v>
      </c>
      <c r="J66" s="12" t="s">
        <v>3</v>
      </c>
      <c r="K66" s="12" t="s">
        <v>3</v>
      </c>
      <c r="L66" s="12" t="s">
        <v>3</v>
      </c>
      <c r="M66" s="12" t="s">
        <v>3</v>
      </c>
      <c r="N66" s="12" t="s">
        <v>3</v>
      </c>
      <c r="O66" s="12" t="s">
        <v>3</v>
      </c>
      <c r="P66" s="12" t="s">
        <v>3</v>
      </c>
      <c r="Q66" s="12" t="s">
        <v>3</v>
      </c>
      <c r="R66" s="12" t="s">
        <v>3</v>
      </c>
      <c r="S66" s="12" t="s">
        <v>3</v>
      </c>
      <c r="T66" s="12" t="s">
        <v>3</v>
      </c>
      <c r="U66" s="12" t="s">
        <v>3</v>
      </c>
      <c r="V66" s="12" t="s">
        <v>3</v>
      </c>
      <c r="W66" s="12" t="s">
        <v>3</v>
      </c>
      <c r="X66" s="12" t="s">
        <v>3</v>
      </c>
      <c r="Y66" s="12" t="s">
        <v>3</v>
      </c>
      <c r="Z66" s="12" t="s">
        <v>3</v>
      </c>
      <c r="AA66" s="12" t="s">
        <v>3</v>
      </c>
      <c r="AB66" s="12" t="s">
        <v>3</v>
      </c>
      <c r="AC66" s="12" t="s">
        <v>3</v>
      </c>
      <c r="AD66" s="12" t="s">
        <v>3</v>
      </c>
      <c r="AE66" s="12" t="s">
        <v>3</v>
      </c>
      <c r="AF66" s="12" t="s">
        <v>3</v>
      </c>
      <c r="AG66" s="12" t="s">
        <v>3</v>
      </c>
      <c r="AH66" s="12" t="s">
        <v>3</v>
      </c>
      <c r="AI66" s="12" t="s">
        <v>3</v>
      </c>
      <c r="AJ66" s="12" t="s">
        <v>3</v>
      </c>
      <c r="AK66" s="12" t="s">
        <v>3</v>
      </c>
      <c r="AL66" s="12" t="s">
        <v>3</v>
      </c>
      <c r="AM66" s="12" t="s">
        <v>3</v>
      </c>
      <c r="AN66" s="12" t="s">
        <v>3</v>
      </c>
      <c r="AO66" s="12" t="s">
        <v>3</v>
      </c>
      <c r="AP66" s="12" t="s">
        <v>3</v>
      </c>
      <c r="AQ66" s="371" t="s">
        <v>152</v>
      </c>
      <c r="AR66" s="372"/>
      <c r="AS66" s="372"/>
      <c r="AT66" s="373"/>
      <c r="AZ66" s="1"/>
    </row>
    <row r="67" spans="1:52" x14ac:dyDescent="0.25">
      <c r="B67" s="399"/>
      <c r="C67" s="64">
        <v>2015</v>
      </c>
      <c r="D67" s="64">
        <v>8</v>
      </c>
      <c r="E67" s="284">
        <v>19</v>
      </c>
      <c r="F67" s="292">
        <v>0.42105263157894735</v>
      </c>
      <c r="G67" s="55">
        <v>0.875</v>
      </c>
      <c r="H67" s="55">
        <v>1</v>
      </c>
      <c r="I67" s="55">
        <v>0.875</v>
      </c>
      <c r="J67" s="55">
        <v>0.625</v>
      </c>
      <c r="K67" s="55">
        <v>0.5</v>
      </c>
      <c r="L67" s="55">
        <v>0.625</v>
      </c>
      <c r="M67" s="55">
        <v>0.875</v>
      </c>
      <c r="N67" s="55">
        <v>0.875</v>
      </c>
      <c r="O67" s="55">
        <v>0.75</v>
      </c>
      <c r="P67" s="55">
        <v>0.625</v>
      </c>
      <c r="Q67" s="55">
        <v>0.875</v>
      </c>
      <c r="R67" s="55">
        <v>0.625</v>
      </c>
      <c r="S67" s="55">
        <v>0.5</v>
      </c>
      <c r="T67" s="55">
        <v>0.625</v>
      </c>
      <c r="U67" s="55">
        <v>0.5714285714285714</v>
      </c>
      <c r="V67" s="55">
        <v>0.75</v>
      </c>
      <c r="W67" s="55">
        <v>0.75</v>
      </c>
      <c r="X67" s="55">
        <v>0.7142857142857143</v>
      </c>
      <c r="Y67" s="55">
        <v>0.625</v>
      </c>
      <c r="Z67" s="55">
        <v>1</v>
      </c>
      <c r="AA67" s="55">
        <v>1</v>
      </c>
      <c r="AB67" s="55">
        <v>1</v>
      </c>
      <c r="AC67" s="55">
        <v>0.625</v>
      </c>
      <c r="AD67" s="55">
        <v>0.5</v>
      </c>
      <c r="AE67" s="55">
        <v>0.7142857142857143</v>
      </c>
      <c r="AF67" s="55">
        <v>0.5714285714285714</v>
      </c>
      <c r="AG67" s="55">
        <v>0.875</v>
      </c>
      <c r="AH67" s="55">
        <v>0.83333333333333337</v>
      </c>
      <c r="AI67" s="55">
        <v>0.33333333333333331</v>
      </c>
      <c r="AJ67" s="55">
        <v>0.75</v>
      </c>
      <c r="AK67" s="55">
        <v>0.75</v>
      </c>
      <c r="AL67" s="55">
        <v>0.5</v>
      </c>
      <c r="AM67" s="55">
        <v>0.2857142857142857</v>
      </c>
      <c r="AN67" s="55">
        <v>0.375</v>
      </c>
      <c r="AO67" s="55">
        <v>0.5</v>
      </c>
      <c r="AP67" s="55">
        <v>0.75</v>
      </c>
      <c r="AQ67" s="374"/>
      <c r="AR67" s="375"/>
      <c r="AS67" s="375"/>
      <c r="AT67" s="376"/>
      <c r="AZ67" s="1"/>
    </row>
    <row r="68" spans="1:52" s="272" customFormat="1" x14ac:dyDescent="0.25">
      <c r="A68" s="270"/>
      <c r="B68" s="399"/>
      <c r="C68" s="271">
        <v>2016</v>
      </c>
      <c r="D68" s="271">
        <v>10</v>
      </c>
      <c r="E68" s="284">
        <v>20</v>
      </c>
      <c r="F68" s="296">
        <v>0.5</v>
      </c>
      <c r="G68" s="238">
        <v>1</v>
      </c>
      <c r="H68" s="238">
        <v>1</v>
      </c>
      <c r="I68" s="238">
        <v>1</v>
      </c>
      <c r="J68" s="238">
        <v>0.9</v>
      </c>
      <c r="K68" s="238">
        <v>0.9</v>
      </c>
      <c r="L68" s="238">
        <v>0.7</v>
      </c>
      <c r="M68" s="238">
        <v>0.7</v>
      </c>
      <c r="N68" s="238">
        <v>1</v>
      </c>
      <c r="O68" s="238">
        <v>0.73913043478260865</v>
      </c>
      <c r="P68" s="238">
        <v>0.95652173913043481</v>
      </c>
      <c r="Q68" s="238">
        <v>0.65217391304347827</v>
      </c>
      <c r="R68" s="238">
        <v>0.82608695652173914</v>
      </c>
      <c r="S68" s="238">
        <v>0.7</v>
      </c>
      <c r="T68" s="238">
        <v>0.9</v>
      </c>
      <c r="U68" s="238">
        <v>0.6</v>
      </c>
      <c r="V68" s="238">
        <v>0.9</v>
      </c>
      <c r="W68" s="238">
        <v>0.88888888888888884</v>
      </c>
      <c r="X68" s="238">
        <v>1</v>
      </c>
      <c r="Y68" s="238">
        <v>1</v>
      </c>
      <c r="Z68" s="238">
        <v>1</v>
      </c>
      <c r="AA68" s="238">
        <v>1</v>
      </c>
      <c r="AB68" s="238">
        <v>0.77777777777777779</v>
      </c>
      <c r="AC68" s="238">
        <v>0.9</v>
      </c>
      <c r="AD68" s="238">
        <v>0.8</v>
      </c>
      <c r="AE68" s="238">
        <v>0.5</v>
      </c>
      <c r="AF68" s="238">
        <v>0.4</v>
      </c>
      <c r="AG68" s="238">
        <v>0.6</v>
      </c>
      <c r="AH68" s="238">
        <v>0.625</v>
      </c>
      <c r="AI68" s="238">
        <v>0.4</v>
      </c>
      <c r="AJ68" s="238">
        <v>0.7</v>
      </c>
      <c r="AK68" s="238">
        <v>0.7</v>
      </c>
      <c r="AL68" s="238">
        <v>0.7</v>
      </c>
      <c r="AM68" s="238">
        <v>0.5</v>
      </c>
      <c r="AN68" s="238">
        <v>0.6</v>
      </c>
      <c r="AO68" s="238">
        <v>0.6</v>
      </c>
      <c r="AP68" s="238">
        <v>0.8</v>
      </c>
      <c r="AQ68" s="374"/>
      <c r="AR68" s="375"/>
      <c r="AS68" s="375"/>
      <c r="AT68" s="376"/>
      <c r="AU68" s="133"/>
      <c r="AV68" s="133"/>
      <c r="AW68" s="133"/>
      <c r="AX68" s="133"/>
      <c r="AY68" s="133"/>
    </row>
    <row r="69" spans="1:52" s="272" customFormat="1" x14ac:dyDescent="0.25">
      <c r="A69" s="270"/>
      <c r="B69" s="399"/>
      <c r="C69" s="271">
        <v>2017</v>
      </c>
      <c r="D69" s="271">
        <v>7</v>
      </c>
      <c r="E69" s="271">
        <v>10</v>
      </c>
      <c r="F69" s="290">
        <v>0.7</v>
      </c>
      <c r="G69" s="238">
        <v>1</v>
      </c>
      <c r="H69" s="238">
        <v>1</v>
      </c>
      <c r="I69" s="238">
        <v>1</v>
      </c>
      <c r="J69" s="238">
        <v>1</v>
      </c>
      <c r="K69" s="238">
        <v>1</v>
      </c>
      <c r="L69" s="238">
        <v>1</v>
      </c>
      <c r="M69" s="238">
        <v>1</v>
      </c>
      <c r="N69" s="238">
        <v>1</v>
      </c>
      <c r="O69" s="238">
        <v>0.8571428571428571</v>
      </c>
      <c r="P69" s="238">
        <v>0.7142857142857143</v>
      </c>
      <c r="Q69" s="238">
        <v>0.8571428571428571</v>
      </c>
      <c r="R69" s="238">
        <v>1</v>
      </c>
      <c r="S69" s="238">
        <v>1</v>
      </c>
      <c r="T69" s="238">
        <v>1</v>
      </c>
      <c r="U69" s="238">
        <v>0.8571428571428571</v>
      </c>
      <c r="V69" s="238">
        <v>0.8571428571428571</v>
      </c>
      <c r="W69" s="238">
        <v>0.42857142857142855</v>
      </c>
      <c r="X69" s="238">
        <v>1</v>
      </c>
      <c r="Y69" s="238">
        <v>1</v>
      </c>
      <c r="Z69" s="238">
        <v>1</v>
      </c>
      <c r="AA69" s="238">
        <v>1</v>
      </c>
      <c r="AB69" s="238">
        <v>1</v>
      </c>
      <c r="AC69" s="238">
        <v>1</v>
      </c>
      <c r="AD69" s="238">
        <v>1</v>
      </c>
      <c r="AE69" s="238">
        <v>0.66666666666666663</v>
      </c>
      <c r="AF69" s="238">
        <v>0.5714285714285714</v>
      </c>
      <c r="AG69" s="238">
        <v>0.7142857142857143</v>
      </c>
      <c r="AH69" s="238">
        <v>0.83333333333333337</v>
      </c>
      <c r="AI69" s="238">
        <v>0.7142857142857143</v>
      </c>
      <c r="AJ69" s="238">
        <v>0.8571428571428571</v>
      </c>
      <c r="AK69" s="238">
        <v>1</v>
      </c>
      <c r="AL69" s="238">
        <v>0.7142857142857143</v>
      </c>
      <c r="AM69" s="238">
        <v>0.5714285714285714</v>
      </c>
      <c r="AN69" s="238">
        <v>0.7142857142857143</v>
      </c>
      <c r="AO69" s="238">
        <v>0.8571428571428571</v>
      </c>
      <c r="AP69" s="238">
        <v>1</v>
      </c>
      <c r="AQ69" s="377"/>
      <c r="AR69" s="378"/>
      <c r="AS69" s="378"/>
      <c r="AT69" s="379"/>
      <c r="AU69" s="133"/>
      <c r="AV69" s="133"/>
      <c r="AW69" s="133"/>
      <c r="AX69" s="133"/>
      <c r="AY69" s="133"/>
    </row>
    <row r="70" spans="1:52" x14ac:dyDescent="0.25">
      <c r="B70" s="399"/>
      <c r="C70" s="64">
        <v>2018</v>
      </c>
      <c r="D70" s="64">
        <v>9</v>
      </c>
      <c r="E70" s="64">
        <v>21</v>
      </c>
      <c r="F70" s="292">
        <v>0.42857142857142855</v>
      </c>
      <c r="G70" s="55">
        <v>1</v>
      </c>
      <c r="H70" s="55">
        <v>1</v>
      </c>
      <c r="I70" s="55">
        <v>1</v>
      </c>
      <c r="J70" s="55">
        <v>0.88888888888888884</v>
      </c>
      <c r="K70" s="55">
        <v>0.88888888888888884</v>
      </c>
      <c r="L70" s="55">
        <v>0.55555555555555558</v>
      </c>
      <c r="M70" s="55">
        <v>0.88888888888888884</v>
      </c>
      <c r="N70" s="55">
        <v>1</v>
      </c>
      <c r="O70" s="55">
        <v>0.88888888888888884</v>
      </c>
      <c r="P70" s="55">
        <v>0.88888888888888884</v>
      </c>
      <c r="Q70" s="55">
        <v>1</v>
      </c>
      <c r="R70" s="55">
        <v>0.88888888888888884</v>
      </c>
      <c r="S70" s="55">
        <v>1</v>
      </c>
      <c r="T70" s="55">
        <v>1</v>
      </c>
      <c r="U70" s="55">
        <v>1</v>
      </c>
      <c r="V70" s="55">
        <v>1</v>
      </c>
      <c r="W70" s="55">
        <v>1</v>
      </c>
      <c r="X70" s="55">
        <v>0.75</v>
      </c>
      <c r="Y70" s="55">
        <v>1</v>
      </c>
      <c r="Z70" s="55">
        <v>1</v>
      </c>
      <c r="AA70" s="55">
        <v>1</v>
      </c>
      <c r="AB70" s="55">
        <v>0.88888888888888884</v>
      </c>
      <c r="AC70" s="55">
        <v>1</v>
      </c>
      <c r="AD70" s="55">
        <v>1</v>
      </c>
      <c r="AE70" s="55">
        <v>0.66666666666666663</v>
      </c>
      <c r="AF70" s="55">
        <v>0.66666666666666663</v>
      </c>
      <c r="AG70" s="55">
        <v>0.77777777777777779</v>
      </c>
      <c r="AH70" s="55">
        <v>0.77777777777777779</v>
      </c>
      <c r="AI70" s="55">
        <v>0.44444444444444442</v>
      </c>
      <c r="AJ70" s="55">
        <v>1</v>
      </c>
      <c r="AK70" s="55">
        <v>1</v>
      </c>
      <c r="AL70" s="55">
        <v>0.88888888888888884</v>
      </c>
      <c r="AM70" s="55">
        <v>0.77777777777777779</v>
      </c>
      <c r="AN70" s="55">
        <v>0.77777777777777779</v>
      </c>
      <c r="AO70" s="55">
        <v>0.66666666666666663</v>
      </c>
      <c r="AP70" s="55">
        <v>1</v>
      </c>
      <c r="AQ70" s="55">
        <v>1</v>
      </c>
      <c r="AR70" s="55">
        <v>0.875</v>
      </c>
      <c r="AS70" s="55">
        <v>0.875</v>
      </c>
      <c r="AT70" s="55">
        <v>0</v>
      </c>
      <c r="AZ70" s="1"/>
    </row>
    <row r="71" spans="1:52" x14ac:dyDescent="0.25">
      <c r="B71" s="399"/>
      <c r="C71" s="64">
        <v>2019</v>
      </c>
      <c r="D71" s="64">
        <v>2</v>
      </c>
      <c r="E71" s="64">
        <v>22</v>
      </c>
      <c r="F71" s="292">
        <f>D71/E71</f>
        <v>9.0909090909090912E-2</v>
      </c>
      <c r="G71" s="55" t="s">
        <v>154</v>
      </c>
      <c r="H71" s="55" t="s">
        <v>154</v>
      </c>
      <c r="I71" s="55" t="s">
        <v>154</v>
      </c>
      <c r="J71" s="55" t="s">
        <v>154</v>
      </c>
      <c r="K71" s="55" t="s">
        <v>154</v>
      </c>
      <c r="L71" s="55" t="s">
        <v>154</v>
      </c>
      <c r="M71" s="55" t="s">
        <v>154</v>
      </c>
      <c r="N71" s="55" t="s">
        <v>154</v>
      </c>
      <c r="O71" s="55" t="s">
        <v>154</v>
      </c>
      <c r="P71" s="55" t="s">
        <v>154</v>
      </c>
      <c r="Q71" s="55" t="s">
        <v>154</v>
      </c>
      <c r="R71" s="55" t="s">
        <v>154</v>
      </c>
      <c r="S71" s="55" t="s">
        <v>154</v>
      </c>
      <c r="T71" s="55" t="s">
        <v>154</v>
      </c>
      <c r="U71" s="55" t="s">
        <v>154</v>
      </c>
      <c r="V71" s="55" t="s">
        <v>154</v>
      </c>
      <c r="W71" s="55" t="s">
        <v>154</v>
      </c>
      <c r="X71" s="55" t="s">
        <v>154</v>
      </c>
      <c r="Y71" s="55" t="s">
        <v>154</v>
      </c>
      <c r="Z71" s="55" t="s">
        <v>154</v>
      </c>
      <c r="AA71" s="55" t="s">
        <v>154</v>
      </c>
      <c r="AB71" s="55" t="s">
        <v>154</v>
      </c>
      <c r="AC71" s="55" t="s">
        <v>154</v>
      </c>
      <c r="AD71" s="55" t="s">
        <v>154</v>
      </c>
      <c r="AE71" s="55" t="s">
        <v>154</v>
      </c>
      <c r="AF71" s="55" t="s">
        <v>154</v>
      </c>
      <c r="AG71" s="55" t="s">
        <v>154</v>
      </c>
      <c r="AH71" s="55" t="s">
        <v>154</v>
      </c>
      <c r="AI71" s="55" t="s">
        <v>154</v>
      </c>
      <c r="AJ71" s="55" t="s">
        <v>154</v>
      </c>
      <c r="AK71" s="55" t="s">
        <v>154</v>
      </c>
      <c r="AL71" s="55" t="s">
        <v>154</v>
      </c>
      <c r="AM71" s="55" t="s">
        <v>154</v>
      </c>
      <c r="AN71" s="55" t="s">
        <v>154</v>
      </c>
      <c r="AO71" s="55" t="s">
        <v>154</v>
      </c>
      <c r="AP71" s="55" t="s">
        <v>154</v>
      </c>
      <c r="AQ71" s="55" t="s">
        <v>154</v>
      </c>
      <c r="AR71" s="55" t="s">
        <v>154</v>
      </c>
      <c r="AS71" s="55" t="s">
        <v>154</v>
      </c>
      <c r="AT71" s="55" t="s">
        <v>154</v>
      </c>
      <c r="AZ71" s="1"/>
    </row>
    <row r="72" spans="1:52" ht="15" customHeight="1" x14ac:dyDescent="0.25">
      <c r="B72" s="400"/>
      <c r="C72" s="397" t="s">
        <v>153</v>
      </c>
      <c r="D72" s="397"/>
      <c r="E72" s="397"/>
      <c r="F72" s="397"/>
      <c r="G72" s="55" t="s">
        <v>154</v>
      </c>
      <c r="H72" s="55" t="s">
        <v>154</v>
      </c>
      <c r="I72" s="55" t="s">
        <v>154</v>
      </c>
      <c r="J72" s="55" t="s">
        <v>154</v>
      </c>
      <c r="K72" s="55" t="s">
        <v>154</v>
      </c>
      <c r="L72" s="55" t="s">
        <v>154</v>
      </c>
      <c r="M72" s="55" t="s">
        <v>154</v>
      </c>
      <c r="N72" s="55" t="s">
        <v>154</v>
      </c>
      <c r="O72" s="55" t="s">
        <v>154</v>
      </c>
      <c r="P72" s="55" t="s">
        <v>154</v>
      </c>
      <c r="Q72" s="55" t="s">
        <v>154</v>
      </c>
      <c r="R72" s="55" t="s">
        <v>154</v>
      </c>
      <c r="S72" s="55" t="s">
        <v>154</v>
      </c>
      <c r="T72" s="55" t="s">
        <v>154</v>
      </c>
      <c r="U72" s="55" t="s">
        <v>154</v>
      </c>
      <c r="V72" s="55" t="s">
        <v>154</v>
      </c>
      <c r="W72" s="55" t="s">
        <v>154</v>
      </c>
      <c r="X72" s="55" t="s">
        <v>154</v>
      </c>
      <c r="Y72" s="55" t="s">
        <v>154</v>
      </c>
      <c r="Z72" s="55" t="s">
        <v>154</v>
      </c>
      <c r="AA72" s="55" t="s">
        <v>154</v>
      </c>
      <c r="AB72" s="55" t="s">
        <v>154</v>
      </c>
      <c r="AC72" s="55" t="s">
        <v>154</v>
      </c>
      <c r="AD72" s="55" t="s">
        <v>154</v>
      </c>
      <c r="AE72" s="55" t="s">
        <v>154</v>
      </c>
      <c r="AF72" s="55" t="s">
        <v>154</v>
      </c>
      <c r="AG72" s="55" t="s">
        <v>154</v>
      </c>
      <c r="AH72" s="55" t="s">
        <v>154</v>
      </c>
      <c r="AI72" s="55" t="s">
        <v>154</v>
      </c>
      <c r="AJ72" s="55" t="s">
        <v>154</v>
      </c>
      <c r="AK72" s="55" t="s">
        <v>154</v>
      </c>
      <c r="AL72" s="55" t="s">
        <v>154</v>
      </c>
      <c r="AM72" s="55" t="s">
        <v>154</v>
      </c>
      <c r="AN72" s="55" t="s">
        <v>154</v>
      </c>
      <c r="AO72" s="55" t="s">
        <v>154</v>
      </c>
      <c r="AP72" s="55" t="s">
        <v>154</v>
      </c>
      <c r="AQ72" s="55" t="s">
        <v>154</v>
      </c>
      <c r="AR72" s="55" t="s">
        <v>154</v>
      </c>
      <c r="AS72" s="55" t="s">
        <v>154</v>
      </c>
      <c r="AT72" s="55" t="s">
        <v>154</v>
      </c>
      <c r="AZ72" s="1"/>
    </row>
    <row r="73" spans="1:52" s="5" customFormat="1" x14ac:dyDescent="0.25">
      <c r="A73" s="41"/>
      <c r="B73" s="51"/>
      <c r="C73" s="52"/>
      <c r="D73" s="52"/>
      <c r="E73" s="52"/>
      <c r="F73" s="5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53"/>
      <c r="AV73" s="53"/>
      <c r="AW73" s="53"/>
      <c r="AX73" s="53"/>
      <c r="AY73" s="53"/>
    </row>
    <row r="74" spans="1:52" hidden="1" x14ac:dyDescent="0.25">
      <c r="B74" s="99"/>
      <c r="C74" s="64">
        <v>2011</v>
      </c>
      <c r="D74" s="64"/>
      <c r="E74" s="64"/>
      <c r="F74" s="184"/>
      <c r="G74" s="10"/>
      <c r="H74" s="10"/>
      <c r="I74" s="10"/>
      <c r="J74" s="16"/>
      <c r="K74" s="33"/>
      <c r="L74" s="10"/>
      <c r="M74" s="10"/>
      <c r="N74" s="16"/>
      <c r="O74" s="16"/>
      <c r="P74" s="16"/>
      <c r="Q74" s="16"/>
      <c r="R74" s="16"/>
      <c r="S74" s="10"/>
      <c r="T74" s="10"/>
      <c r="U74" s="10"/>
      <c r="V74" s="33"/>
      <c r="W74" s="10"/>
      <c r="X74" s="16"/>
      <c r="Y74" s="10"/>
      <c r="Z74" s="10"/>
      <c r="AA74" s="10"/>
      <c r="AB74" s="10"/>
      <c r="AC74" s="10"/>
      <c r="AD74" s="16"/>
      <c r="AE74" s="16"/>
      <c r="AF74" s="10"/>
      <c r="AG74" s="10"/>
      <c r="AH74" s="10"/>
      <c r="AI74" s="11"/>
      <c r="AJ74" s="10"/>
      <c r="AK74" s="16"/>
      <c r="AL74" s="10"/>
      <c r="AM74" s="16"/>
      <c r="AN74" s="16"/>
      <c r="AO74" s="16"/>
      <c r="AP74" s="33"/>
      <c r="AQ74" s="16"/>
      <c r="AR74" s="16"/>
      <c r="AS74" s="16"/>
      <c r="AT74" s="16"/>
      <c r="AZ74" s="1"/>
    </row>
    <row r="75" spans="1:52" hidden="1" x14ac:dyDescent="0.25">
      <c r="B75" s="398" t="s">
        <v>121</v>
      </c>
      <c r="C75" s="64">
        <v>2012</v>
      </c>
      <c r="D75" s="64" t="s">
        <v>3</v>
      </c>
      <c r="E75" s="64"/>
      <c r="F75" s="184" t="s">
        <v>3</v>
      </c>
      <c r="G75" s="10" t="s">
        <v>3</v>
      </c>
      <c r="H75" s="10" t="s">
        <v>3</v>
      </c>
      <c r="I75" s="10" t="s">
        <v>3</v>
      </c>
      <c r="J75" s="10" t="s">
        <v>3</v>
      </c>
      <c r="K75" s="10" t="s">
        <v>3</v>
      </c>
      <c r="L75" s="10" t="s">
        <v>3</v>
      </c>
      <c r="M75" s="10" t="s">
        <v>3</v>
      </c>
      <c r="N75" s="10" t="s">
        <v>3</v>
      </c>
      <c r="O75" s="10" t="s">
        <v>3</v>
      </c>
      <c r="P75" s="10" t="s">
        <v>3</v>
      </c>
      <c r="Q75" s="10" t="s">
        <v>3</v>
      </c>
      <c r="R75" s="10" t="s">
        <v>3</v>
      </c>
      <c r="S75" s="10" t="s">
        <v>3</v>
      </c>
      <c r="T75" s="10" t="s">
        <v>3</v>
      </c>
      <c r="U75" s="10" t="s">
        <v>3</v>
      </c>
      <c r="V75" s="10" t="s">
        <v>3</v>
      </c>
      <c r="W75" s="10" t="s">
        <v>3</v>
      </c>
      <c r="X75" s="10" t="s">
        <v>3</v>
      </c>
      <c r="Y75" s="10" t="s">
        <v>3</v>
      </c>
      <c r="Z75" s="10" t="s">
        <v>3</v>
      </c>
      <c r="AA75" s="10" t="s">
        <v>3</v>
      </c>
      <c r="AB75" s="10" t="s">
        <v>3</v>
      </c>
      <c r="AC75" s="10" t="s">
        <v>3</v>
      </c>
      <c r="AD75" s="10" t="s">
        <v>3</v>
      </c>
      <c r="AE75" s="10" t="s">
        <v>3</v>
      </c>
      <c r="AF75" s="10" t="s">
        <v>3</v>
      </c>
      <c r="AG75" s="10" t="s">
        <v>3</v>
      </c>
      <c r="AH75" s="10" t="s">
        <v>3</v>
      </c>
      <c r="AI75" s="10" t="s">
        <v>3</v>
      </c>
      <c r="AJ75" s="10" t="s">
        <v>3</v>
      </c>
      <c r="AK75" s="10" t="s">
        <v>3</v>
      </c>
      <c r="AL75" s="10" t="s">
        <v>3</v>
      </c>
      <c r="AM75" s="10" t="s">
        <v>3</v>
      </c>
      <c r="AN75" s="10" t="s">
        <v>3</v>
      </c>
      <c r="AO75" s="10" t="s">
        <v>3</v>
      </c>
      <c r="AP75" s="10" t="s">
        <v>3</v>
      </c>
      <c r="AQ75" s="10"/>
      <c r="AR75" s="10"/>
      <c r="AS75" s="10"/>
      <c r="AT75" s="10"/>
      <c r="AZ75" s="1"/>
    </row>
    <row r="76" spans="1:52" hidden="1" x14ac:dyDescent="0.25">
      <c r="B76" s="399"/>
      <c r="C76" s="64">
        <v>2013</v>
      </c>
      <c r="D76" s="64" t="s">
        <v>3</v>
      </c>
      <c r="E76" s="64" t="s">
        <v>3</v>
      </c>
      <c r="F76" s="184" t="s">
        <v>3</v>
      </c>
      <c r="G76" s="12" t="s">
        <v>3</v>
      </c>
      <c r="H76" s="12" t="s">
        <v>3</v>
      </c>
      <c r="I76" s="12" t="s">
        <v>3</v>
      </c>
      <c r="J76" s="12" t="s">
        <v>3</v>
      </c>
      <c r="K76" s="12" t="s">
        <v>3</v>
      </c>
      <c r="L76" s="12" t="s">
        <v>3</v>
      </c>
      <c r="M76" s="12" t="s">
        <v>3</v>
      </c>
      <c r="N76" s="12" t="s">
        <v>3</v>
      </c>
      <c r="O76" s="12" t="s">
        <v>3</v>
      </c>
      <c r="P76" s="12" t="s">
        <v>3</v>
      </c>
      <c r="Q76" s="12" t="s">
        <v>3</v>
      </c>
      <c r="R76" s="12" t="s">
        <v>3</v>
      </c>
      <c r="S76" s="12" t="s">
        <v>3</v>
      </c>
      <c r="T76" s="12" t="s">
        <v>3</v>
      </c>
      <c r="U76" s="12" t="s">
        <v>3</v>
      </c>
      <c r="V76" s="12" t="s">
        <v>3</v>
      </c>
      <c r="W76" s="12" t="s">
        <v>3</v>
      </c>
      <c r="X76" s="12" t="s">
        <v>3</v>
      </c>
      <c r="Y76" s="12" t="s">
        <v>3</v>
      </c>
      <c r="Z76" s="12" t="s">
        <v>3</v>
      </c>
      <c r="AA76" s="12" t="s">
        <v>3</v>
      </c>
      <c r="AB76" s="12" t="s">
        <v>3</v>
      </c>
      <c r="AC76" s="12" t="s">
        <v>3</v>
      </c>
      <c r="AD76" s="12" t="s">
        <v>3</v>
      </c>
      <c r="AE76" s="12" t="s">
        <v>3</v>
      </c>
      <c r="AF76" s="12" t="s">
        <v>3</v>
      </c>
      <c r="AG76" s="12" t="s">
        <v>3</v>
      </c>
      <c r="AH76" s="12" t="s">
        <v>3</v>
      </c>
      <c r="AI76" s="12" t="s">
        <v>3</v>
      </c>
      <c r="AJ76" s="12" t="s">
        <v>3</v>
      </c>
      <c r="AK76" s="12" t="s">
        <v>3</v>
      </c>
      <c r="AL76" s="12" t="s">
        <v>3</v>
      </c>
      <c r="AM76" s="12" t="s">
        <v>3</v>
      </c>
      <c r="AN76" s="12" t="s">
        <v>3</v>
      </c>
      <c r="AO76" s="12" t="s">
        <v>3</v>
      </c>
      <c r="AP76" s="12" t="s">
        <v>3</v>
      </c>
      <c r="AQ76" s="12"/>
      <c r="AR76" s="12"/>
      <c r="AS76" s="12"/>
      <c r="AT76" s="12"/>
      <c r="AZ76" s="1"/>
    </row>
    <row r="77" spans="1:52" x14ac:dyDescent="0.25">
      <c r="B77" s="399"/>
      <c r="C77" s="64">
        <v>2014</v>
      </c>
      <c r="D77" s="64" t="s">
        <v>3</v>
      </c>
      <c r="E77" s="64" t="s">
        <v>3</v>
      </c>
      <c r="F77" s="184" t="s">
        <v>3</v>
      </c>
      <c r="G77" s="12" t="s">
        <v>3</v>
      </c>
      <c r="H77" s="12" t="s">
        <v>3</v>
      </c>
      <c r="I77" s="12" t="s">
        <v>3</v>
      </c>
      <c r="J77" s="12" t="s">
        <v>3</v>
      </c>
      <c r="K77" s="12" t="s">
        <v>3</v>
      </c>
      <c r="L77" s="12" t="s">
        <v>3</v>
      </c>
      <c r="M77" s="12" t="s">
        <v>3</v>
      </c>
      <c r="N77" s="12" t="s">
        <v>3</v>
      </c>
      <c r="O77" s="12" t="s">
        <v>3</v>
      </c>
      <c r="P77" s="12" t="s">
        <v>3</v>
      </c>
      <c r="Q77" s="12" t="s">
        <v>3</v>
      </c>
      <c r="R77" s="12" t="s">
        <v>3</v>
      </c>
      <c r="S77" s="12" t="s">
        <v>3</v>
      </c>
      <c r="T77" s="12" t="s">
        <v>3</v>
      </c>
      <c r="U77" s="12" t="s">
        <v>3</v>
      </c>
      <c r="V77" s="12" t="s">
        <v>3</v>
      </c>
      <c r="W77" s="12" t="s">
        <v>3</v>
      </c>
      <c r="X77" s="12" t="s">
        <v>3</v>
      </c>
      <c r="Y77" s="12" t="s">
        <v>3</v>
      </c>
      <c r="Z77" s="12" t="s">
        <v>3</v>
      </c>
      <c r="AA77" s="12" t="s">
        <v>3</v>
      </c>
      <c r="AB77" s="12" t="s">
        <v>3</v>
      </c>
      <c r="AC77" s="12" t="s">
        <v>3</v>
      </c>
      <c r="AD77" s="12" t="s">
        <v>3</v>
      </c>
      <c r="AE77" s="12" t="s">
        <v>3</v>
      </c>
      <c r="AF77" s="12" t="s">
        <v>3</v>
      </c>
      <c r="AG77" s="12" t="s">
        <v>3</v>
      </c>
      <c r="AH77" s="12" t="s">
        <v>3</v>
      </c>
      <c r="AI77" s="12" t="s">
        <v>3</v>
      </c>
      <c r="AJ77" s="12" t="s">
        <v>3</v>
      </c>
      <c r="AK77" s="12" t="s">
        <v>3</v>
      </c>
      <c r="AL77" s="12" t="s">
        <v>3</v>
      </c>
      <c r="AM77" s="12" t="s">
        <v>3</v>
      </c>
      <c r="AN77" s="12" t="s">
        <v>3</v>
      </c>
      <c r="AO77" s="12" t="s">
        <v>3</v>
      </c>
      <c r="AP77" s="12" t="s">
        <v>3</v>
      </c>
      <c r="AQ77" s="371" t="s">
        <v>152</v>
      </c>
      <c r="AR77" s="372"/>
      <c r="AS77" s="372"/>
      <c r="AT77" s="373"/>
      <c r="AZ77" s="1"/>
    </row>
    <row r="78" spans="1:52" x14ac:dyDescent="0.25">
      <c r="B78" s="399"/>
      <c r="C78" s="64">
        <v>2015</v>
      </c>
      <c r="D78" s="64">
        <v>20</v>
      </c>
      <c r="E78" s="284">
        <v>55</v>
      </c>
      <c r="F78" s="292">
        <v>0.36363636363636365</v>
      </c>
      <c r="G78" s="55">
        <v>1</v>
      </c>
      <c r="H78" s="55">
        <v>1</v>
      </c>
      <c r="I78" s="55">
        <v>1</v>
      </c>
      <c r="J78" s="55">
        <v>0.95</v>
      </c>
      <c r="K78" s="55">
        <v>0.85</v>
      </c>
      <c r="L78" s="55">
        <v>0.85</v>
      </c>
      <c r="M78" s="55">
        <v>0.85</v>
      </c>
      <c r="N78" s="55">
        <v>1</v>
      </c>
      <c r="O78" s="55">
        <v>0.65</v>
      </c>
      <c r="P78" s="55">
        <v>0.85</v>
      </c>
      <c r="Q78" s="55">
        <v>0.95</v>
      </c>
      <c r="R78" s="55">
        <v>0.85</v>
      </c>
      <c r="S78" s="55">
        <v>0.7</v>
      </c>
      <c r="T78" s="55">
        <v>0.75</v>
      </c>
      <c r="U78" s="55">
        <v>0.44444444444444442</v>
      </c>
      <c r="V78" s="55">
        <v>0.9</v>
      </c>
      <c r="W78" s="55">
        <v>0.69230769230769229</v>
      </c>
      <c r="X78" s="55">
        <v>0.58333333333333337</v>
      </c>
      <c r="Y78" s="55">
        <v>0.25</v>
      </c>
      <c r="Z78" s="55">
        <v>0.33333333333333331</v>
      </c>
      <c r="AA78" s="55">
        <v>0.9</v>
      </c>
      <c r="AB78" s="55">
        <v>0.75</v>
      </c>
      <c r="AC78" s="55">
        <v>0.9</v>
      </c>
      <c r="AD78" s="55">
        <v>0.75</v>
      </c>
      <c r="AE78" s="55">
        <v>0.6</v>
      </c>
      <c r="AF78" s="55">
        <v>0.6</v>
      </c>
      <c r="AG78" s="55">
        <v>0.66666666666666663</v>
      </c>
      <c r="AH78" s="55">
        <v>0.61111111111111116</v>
      </c>
      <c r="AI78" s="55">
        <v>0.63157894736842102</v>
      </c>
      <c r="AJ78" s="55">
        <v>0.8</v>
      </c>
      <c r="AK78" s="55">
        <v>0.75</v>
      </c>
      <c r="AL78" s="55">
        <v>0.9</v>
      </c>
      <c r="AM78" s="55">
        <v>0.7</v>
      </c>
      <c r="AN78" s="55">
        <v>0.3</v>
      </c>
      <c r="AO78" s="55">
        <v>0.4</v>
      </c>
      <c r="AP78" s="55">
        <v>0.9</v>
      </c>
      <c r="AQ78" s="374"/>
      <c r="AR78" s="375"/>
      <c r="AS78" s="375"/>
      <c r="AT78" s="376"/>
      <c r="AZ78" s="1"/>
    </row>
    <row r="79" spans="1:52" s="272" customFormat="1" x14ac:dyDescent="0.25">
      <c r="A79" s="270"/>
      <c r="B79" s="399"/>
      <c r="C79" s="271">
        <v>2016</v>
      </c>
      <c r="D79" s="271">
        <v>23</v>
      </c>
      <c r="E79" s="284">
        <v>45</v>
      </c>
      <c r="F79" s="295">
        <v>0.51111111111111107</v>
      </c>
      <c r="G79" s="238">
        <v>0.95652173913043481</v>
      </c>
      <c r="H79" s="238">
        <v>1</v>
      </c>
      <c r="I79" s="238">
        <v>1</v>
      </c>
      <c r="J79" s="238">
        <v>1</v>
      </c>
      <c r="K79" s="238">
        <v>0.95652173913043481</v>
      </c>
      <c r="L79" s="238">
        <v>0.73913043478260865</v>
      </c>
      <c r="M79" s="238">
        <v>0.78260869565217395</v>
      </c>
      <c r="N79" s="238">
        <v>1</v>
      </c>
      <c r="O79" s="238">
        <v>0.8</v>
      </c>
      <c r="P79" s="238">
        <v>0.8</v>
      </c>
      <c r="Q79" s="238">
        <v>0.9</v>
      </c>
      <c r="R79" s="238">
        <v>0.4</v>
      </c>
      <c r="S79" s="238">
        <v>0.60869565217391308</v>
      </c>
      <c r="T79" s="238">
        <v>0.78260869565217395</v>
      </c>
      <c r="U79" s="238">
        <v>0.63636363636363635</v>
      </c>
      <c r="V79" s="238">
        <v>0.81818181818181823</v>
      </c>
      <c r="W79" s="238">
        <v>0.86363636363636365</v>
      </c>
      <c r="X79" s="238">
        <v>0.63157894736842102</v>
      </c>
      <c r="Y79" s="238">
        <v>0.875</v>
      </c>
      <c r="Z79" s="238">
        <v>0.72727272727272729</v>
      </c>
      <c r="AA79" s="238">
        <v>0.91304347826086951</v>
      </c>
      <c r="AB79" s="238">
        <v>0.9</v>
      </c>
      <c r="AC79" s="238">
        <v>0.91304347826086951</v>
      </c>
      <c r="AD79" s="238">
        <v>0.78260869565217395</v>
      </c>
      <c r="AE79" s="238">
        <v>0.60869565217391308</v>
      </c>
      <c r="AF79" s="238">
        <v>0.63636363636363635</v>
      </c>
      <c r="AG79" s="238">
        <v>0.77272727272727271</v>
      </c>
      <c r="AH79" s="238">
        <v>0.83333333333333337</v>
      </c>
      <c r="AI79" s="238">
        <v>0.76190476190476186</v>
      </c>
      <c r="AJ79" s="238">
        <v>0.95652173913043481</v>
      </c>
      <c r="AK79" s="238">
        <v>0.69565217391304346</v>
      </c>
      <c r="AL79" s="238">
        <v>0.86956521739130432</v>
      </c>
      <c r="AM79" s="238">
        <v>0.60869565217391308</v>
      </c>
      <c r="AN79" s="238">
        <v>0.5</v>
      </c>
      <c r="AO79" s="238">
        <v>0.5</v>
      </c>
      <c r="AP79" s="238">
        <v>1</v>
      </c>
      <c r="AQ79" s="374"/>
      <c r="AR79" s="375"/>
      <c r="AS79" s="375"/>
      <c r="AT79" s="376"/>
      <c r="AU79" s="133"/>
      <c r="AV79" s="133"/>
      <c r="AW79" s="133"/>
      <c r="AX79" s="133"/>
      <c r="AY79" s="133"/>
    </row>
    <row r="80" spans="1:52" s="272" customFormat="1" x14ac:dyDescent="0.25">
      <c r="A80" s="270"/>
      <c r="B80" s="399"/>
      <c r="C80" s="271">
        <v>2017</v>
      </c>
      <c r="D80" s="271">
        <v>22</v>
      </c>
      <c r="E80" s="271">
        <v>39</v>
      </c>
      <c r="F80" s="295">
        <v>0.5641025641025641</v>
      </c>
      <c r="G80" s="238">
        <v>0.90909090909090906</v>
      </c>
      <c r="H80" s="238">
        <v>0.90909090909090906</v>
      </c>
      <c r="I80" s="238">
        <v>0.90909090909090906</v>
      </c>
      <c r="J80" s="238">
        <v>0.90909090909090906</v>
      </c>
      <c r="K80" s="238">
        <v>0.90909090909090906</v>
      </c>
      <c r="L80" s="238">
        <v>0.90909090909090906</v>
      </c>
      <c r="M80" s="238">
        <v>0.90909090909090906</v>
      </c>
      <c r="N80" s="238">
        <v>0.90909090909090906</v>
      </c>
      <c r="O80" s="238">
        <v>0.90909090909090906</v>
      </c>
      <c r="P80" s="238">
        <v>0.90909090909090906</v>
      </c>
      <c r="Q80" s="238">
        <v>0.90909090909090906</v>
      </c>
      <c r="R80" s="238">
        <v>0.90909090909090906</v>
      </c>
      <c r="S80" s="238">
        <v>0.90909090909090906</v>
      </c>
      <c r="T80" s="238">
        <v>0.90909090909090906</v>
      </c>
      <c r="U80" s="238">
        <v>0.90909090909090906</v>
      </c>
      <c r="V80" s="238">
        <v>0.90909090909090906</v>
      </c>
      <c r="W80" s="238">
        <v>0.90909090909090906</v>
      </c>
      <c r="X80" s="238">
        <v>0.90909090909090906</v>
      </c>
      <c r="Y80" s="238">
        <v>0.90909090909090906</v>
      </c>
      <c r="Z80" s="238">
        <v>0.90909090909090906</v>
      </c>
      <c r="AA80" s="238">
        <v>0.90909090909090906</v>
      </c>
      <c r="AB80" s="238">
        <v>0.90909090909090906</v>
      </c>
      <c r="AC80" s="238">
        <v>0.90909090909090906</v>
      </c>
      <c r="AD80" s="238">
        <v>0.90909090909090906</v>
      </c>
      <c r="AE80" s="238">
        <v>0.90909090909090906</v>
      </c>
      <c r="AF80" s="238">
        <v>0.90909090909090906</v>
      </c>
      <c r="AG80" s="238">
        <v>0.90909090909090906</v>
      </c>
      <c r="AH80" s="238">
        <v>0.90909090909090906</v>
      </c>
      <c r="AI80" s="238">
        <v>0.90909090909090906</v>
      </c>
      <c r="AJ80" s="238">
        <v>0.90909090909090906</v>
      </c>
      <c r="AK80" s="238">
        <v>0.90909090909090906</v>
      </c>
      <c r="AL80" s="238">
        <v>0.90909090909090906</v>
      </c>
      <c r="AM80" s="238">
        <v>0.90909090909090906</v>
      </c>
      <c r="AN80" s="238">
        <v>0.90909090909090906</v>
      </c>
      <c r="AO80" s="238">
        <v>0.90909090909090906</v>
      </c>
      <c r="AP80" s="238">
        <v>0.90909090909090906</v>
      </c>
      <c r="AQ80" s="377"/>
      <c r="AR80" s="378"/>
      <c r="AS80" s="378"/>
      <c r="AT80" s="379"/>
      <c r="AU80" s="133"/>
      <c r="AV80" s="133"/>
      <c r="AW80" s="133"/>
      <c r="AX80" s="133"/>
      <c r="AY80" s="133"/>
    </row>
    <row r="81" spans="1:52" x14ac:dyDescent="0.25">
      <c r="B81" s="399"/>
      <c r="C81" s="64">
        <v>2018</v>
      </c>
      <c r="D81" s="64">
        <v>23</v>
      </c>
      <c r="E81" s="64">
        <v>58</v>
      </c>
      <c r="F81" s="292">
        <v>0.39655172413793105</v>
      </c>
      <c r="G81" s="353">
        <v>0.86956521739130432</v>
      </c>
      <c r="H81" s="353">
        <v>0.91304347826086951</v>
      </c>
      <c r="I81" s="353">
        <v>0.82608695652173914</v>
      </c>
      <c r="J81" s="353">
        <v>0.72727272727272729</v>
      </c>
      <c r="K81" s="353">
        <v>0.73913043478260865</v>
      </c>
      <c r="L81" s="353">
        <v>0.40909090909090912</v>
      </c>
      <c r="M81" s="353">
        <v>0.59090909090909094</v>
      </c>
      <c r="N81" s="353">
        <v>0.91304347826086951</v>
      </c>
      <c r="O81" s="353">
        <v>0.65217391304347827</v>
      </c>
      <c r="P81" s="353">
        <v>0.78260869565217395</v>
      </c>
      <c r="Q81" s="353">
        <v>0.69565217391304346</v>
      </c>
      <c r="R81" s="353">
        <v>0.69565217391304346</v>
      </c>
      <c r="S81" s="353">
        <v>0.43478260869565216</v>
      </c>
      <c r="T81" s="353">
        <v>0.60869565217391308</v>
      </c>
      <c r="U81" s="353">
        <v>0.69565217391304346</v>
      </c>
      <c r="V81" s="353">
        <v>0.69565217391304346</v>
      </c>
      <c r="W81" s="353">
        <v>0.6</v>
      </c>
      <c r="X81" s="353">
        <v>0.55000000000000004</v>
      </c>
      <c r="Y81" s="353">
        <v>0.77777777777777779</v>
      </c>
      <c r="Z81" s="353">
        <v>0.5714285714285714</v>
      </c>
      <c r="AA81" s="353">
        <v>0.86956521739130432</v>
      </c>
      <c r="AB81" s="353">
        <v>0.68181818181818177</v>
      </c>
      <c r="AC81" s="353">
        <v>0.56521739130434778</v>
      </c>
      <c r="AD81" s="353">
        <v>0.65217391304347827</v>
      </c>
      <c r="AE81" s="353">
        <v>0.52380952380952384</v>
      </c>
      <c r="AF81" s="353">
        <v>0.69565217391304346</v>
      </c>
      <c r="AG81" s="353">
        <v>0.7142857142857143</v>
      </c>
      <c r="AH81" s="353">
        <v>0.73684210526315785</v>
      </c>
      <c r="AI81" s="353">
        <v>0.77272727272727271</v>
      </c>
      <c r="AJ81" s="353">
        <v>0.73913043478260865</v>
      </c>
      <c r="AK81" s="353">
        <v>0.69565217391304346</v>
      </c>
      <c r="AL81" s="353">
        <v>0.69565217391304346</v>
      </c>
      <c r="AM81" s="353">
        <v>0.60869565217391308</v>
      </c>
      <c r="AN81" s="353">
        <v>0.40909090909090912</v>
      </c>
      <c r="AO81" s="353">
        <v>0.36363636363636365</v>
      </c>
      <c r="AP81" s="353">
        <v>0.65217391304347827</v>
      </c>
      <c r="AQ81" s="353">
        <v>0.9285714285714286</v>
      </c>
      <c r="AR81" s="353">
        <v>0.82608695652173914</v>
      </c>
      <c r="AS81" s="353">
        <v>0.72727272727272729</v>
      </c>
      <c r="AT81" s="353">
        <v>0</v>
      </c>
      <c r="AZ81" s="1"/>
    </row>
    <row r="82" spans="1:52" x14ac:dyDescent="0.25">
      <c r="B82" s="399"/>
      <c r="C82" s="64">
        <v>2019</v>
      </c>
      <c r="D82" s="64">
        <v>11</v>
      </c>
      <c r="E82" s="64">
        <v>34</v>
      </c>
      <c r="F82" s="292">
        <f>D82/E82</f>
        <v>0.3235294117647059</v>
      </c>
      <c r="G82" s="353">
        <v>1</v>
      </c>
      <c r="H82" s="353">
        <v>1</v>
      </c>
      <c r="I82" s="353">
        <v>0.90909090909090906</v>
      </c>
      <c r="J82" s="353">
        <v>0.90909090909090906</v>
      </c>
      <c r="K82" s="353">
        <v>0.7</v>
      </c>
      <c r="L82" s="353">
        <v>0.63636363636363635</v>
      </c>
      <c r="M82" s="353">
        <v>0.81818181818181823</v>
      </c>
      <c r="N82" s="353">
        <v>0.81818181818181823</v>
      </c>
      <c r="O82" s="353">
        <v>0.72727272727272729</v>
      </c>
      <c r="P82" s="353">
        <v>0.81818181818181823</v>
      </c>
      <c r="Q82" s="353">
        <v>0.63636363636363635</v>
      </c>
      <c r="R82" s="353">
        <v>0.63636363636363635</v>
      </c>
      <c r="S82" s="353">
        <v>0.36363636363636365</v>
      </c>
      <c r="T82" s="353">
        <v>0.63636363636363635</v>
      </c>
      <c r="U82" s="353">
        <v>0.72727272727272729</v>
      </c>
      <c r="V82" s="353">
        <v>0.81818181818181823</v>
      </c>
      <c r="W82" s="353">
        <v>0.7</v>
      </c>
      <c r="X82" s="353">
        <v>0.5</v>
      </c>
      <c r="Y82" s="353">
        <v>1</v>
      </c>
      <c r="Z82" s="353">
        <v>0.75</v>
      </c>
      <c r="AA82" s="353">
        <v>0.72727272727272729</v>
      </c>
      <c r="AB82" s="353">
        <v>0.72727272727272729</v>
      </c>
      <c r="AC82" s="353">
        <v>0.81818181818181823</v>
      </c>
      <c r="AD82" s="353">
        <v>0.63636363636363635</v>
      </c>
      <c r="AE82" s="353">
        <v>0.45454545454545453</v>
      </c>
      <c r="AF82" s="353">
        <v>0.63636363636363635</v>
      </c>
      <c r="AG82" s="353">
        <v>0.63636363636363635</v>
      </c>
      <c r="AH82" s="353">
        <v>0.6</v>
      </c>
      <c r="AI82" s="353">
        <v>0.63636363636363635</v>
      </c>
      <c r="AJ82" s="353">
        <v>0.81818181818181823</v>
      </c>
      <c r="AK82" s="353">
        <v>0.63636363636363635</v>
      </c>
      <c r="AL82" s="353">
        <v>0.90909090909090906</v>
      </c>
      <c r="AM82" s="353">
        <v>0.63636363636363635</v>
      </c>
      <c r="AN82" s="353">
        <v>0.45454545454545453</v>
      </c>
      <c r="AO82" s="353">
        <v>0.4</v>
      </c>
      <c r="AP82" s="353">
        <v>0.90909090909090906</v>
      </c>
      <c r="AQ82" s="353">
        <v>0.72727272727272729</v>
      </c>
      <c r="AR82" s="353">
        <v>0.81818181818181823</v>
      </c>
      <c r="AS82" s="353">
        <v>0.63636363636363635</v>
      </c>
      <c r="AT82" s="353" t="s">
        <v>3</v>
      </c>
      <c r="AZ82" s="1"/>
    </row>
    <row r="83" spans="1:52" ht="15" customHeight="1" x14ac:dyDescent="0.25">
      <c r="B83" s="400"/>
      <c r="C83" s="397" t="s">
        <v>153</v>
      </c>
      <c r="D83" s="397"/>
      <c r="E83" s="397"/>
      <c r="F83" s="397"/>
      <c r="G83" s="34">
        <f>G82-G81</f>
        <v>0.13043478260869568</v>
      </c>
      <c r="H83" s="34">
        <f t="shared" ref="H83" si="156">H82-H81</f>
        <v>8.6956521739130488E-2</v>
      </c>
      <c r="I83" s="34">
        <f t="shared" ref="I83" si="157">I82-I81</f>
        <v>8.3003952569169925E-2</v>
      </c>
      <c r="J83" s="34">
        <f t="shared" ref="J83" si="158">J82-J81</f>
        <v>0.18181818181818177</v>
      </c>
      <c r="K83" s="34">
        <f t="shared" ref="K83" si="159">K82-K81</f>
        <v>-3.9130434782608692E-2</v>
      </c>
      <c r="L83" s="34">
        <f t="shared" ref="L83" si="160">L82-L81</f>
        <v>0.22727272727272724</v>
      </c>
      <c r="M83" s="34">
        <f t="shared" ref="M83" si="161">M82-M81</f>
        <v>0.22727272727272729</v>
      </c>
      <c r="N83" s="34">
        <f t="shared" ref="N83" si="162">N82-N81</f>
        <v>-9.486166007905128E-2</v>
      </c>
      <c r="O83" s="34">
        <f t="shared" ref="O83" si="163">O82-O81</f>
        <v>7.5098814229249022E-2</v>
      </c>
      <c r="P83" s="34">
        <f t="shared" ref="P83" si="164">P82-P81</f>
        <v>3.5573122529644285E-2</v>
      </c>
      <c r="Q83" s="34">
        <f t="shared" ref="Q83" si="165">Q82-Q81</f>
        <v>-5.9288537549407105E-2</v>
      </c>
      <c r="R83" s="34">
        <f t="shared" ref="R83" si="166">R82-R81</f>
        <v>-5.9288537549407105E-2</v>
      </c>
      <c r="S83" s="34">
        <f t="shared" ref="S83" si="167">S82-S81</f>
        <v>-7.1146245059288515E-2</v>
      </c>
      <c r="T83" s="34">
        <f t="shared" ref="T83" si="168">T82-T81</f>
        <v>2.7667984189723271E-2</v>
      </c>
      <c r="U83" s="34">
        <f t="shared" ref="U83" si="169">U82-U81</f>
        <v>3.1620553359683834E-2</v>
      </c>
      <c r="V83" s="34">
        <f t="shared" ref="V83" si="170">V82-V81</f>
        <v>0.12252964426877477</v>
      </c>
      <c r="W83" s="34">
        <f t="shared" ref="W83" si="171">W82-W81</f>
        <v>9.9999999999999978E-2</v>
      </c>
      <c r="X83" s="34">
        <f t="shared" ref="X83" si="172">X82-X81</f>
        <v>-5.0000000000000044E-2</v>
      </c>
      <c r="Y83" s="34">
        <f t="shared" ref="Y83" si="173">Y82-Y81</f>
        <v>0.22222222222222221</v>
      </c>
      <c r="Z83" s="34">
        <f t="shared" ref="Z83" si="174">Z82-Z81</f>
        <v>0.1785714285714286</v>
      </c>
      <c r="AA83" s="34">
        <f t="shared" ref="AA83" si="175">AA82-AA81</f>
        <v>-0.14229249011857703</v>
      </c>
      <c r="AB83" s="34">
        <f t="shared" ref="AB83" si="176">AB82-AB81</f>
        <v>4.5454545454545525E-2</v>
      </c>
      <c r="AC83" s="34">
        <f t="shared" ref="AC83" si="177">AC82-AC81</f>
        <v>0.25296442687747045</v>
      </c>
      <c r="AD83" s="34">
        <f t="shared" ref="AD83" si="178">AD82-AD81</f>
        <v>-1.5810276679841917E-2</v>
      </c>
      <c r="AE83" s="34">
        <f t="shared" ref="AE83" si="179">AE82-AE81</f>
        <v>-6.9264069264069306E-2</v>
      </c>
      <c r="AF83" s="34">
        <f t="shared" ref="AF83" si="180">AF82-AF81</f>
        <v>-5.9288537549407105E-2</v>
      </c>
      <c r="AG83" s="34">
        <f t="shared" ref="AG83" si="181">AG82-AG81</f>
        <v>-7.7922077922077948E-2</v>
      </c>
      <c r="AH83" s="34">
        <f t="shared" ref="AH83" si="182">AH82-AH81</f>
        <v>-0.13684210526315788</v>
      </c>
      <c r="AI83" s="34">
        <f t="shared" ref="AI83" si="183">AI82-AI81</f>
        <v>-0.13636363636363635</v>
      </c>
      <c r="AJ83" s="34">
        <f t="shared" ref="AJ83" si="184">AJ82-AJ81</f>
        <v>7.9051383399209585E-2</v>
      </c>
      <c r="AK83" s="34">
        <f t="shared" ref="AK83" si="185">AK82-AK81</f>
        <v>-5.9288537549407105E-2</v>
      </c>
      <c r="AL83" s="34">
        <f t="shared" ref="AL83" si="186">AL82-AL81</f>
        <v>0.2134387351778656</v>
      </c>
      <c r="AM83" s="34">
        <f t="shared" ref="AM83" si="187">AM82-AM81</f>
        <v>2.7667984189723271E-2</v>
      </c>
      <c r="AN83" s="34">
        <f t="shared" ref="AN83" si="188">AN82-AN81</f>
        <v>4.5454545454545414E-2</v>
      </c>
      <c r="AO83" s="34">
        <f t="shared" ref="AO83" si="189">AO82-AO81</f>
        <v>3.6363636363636376E-2</v>
      </c>
      <c r="AP83" s="34">
        <f t="shared" ref="AP83" si="190">AP82-AP81</f>
        <v>0.25691699604743079</v>
      </c>
      <c r="AQ83" s="34">
        <f t="shared" ref="AQ83" si="191">AQ82-AQ81</f>
        <v>-0.20129870129870131</v>
      </c>
      <c r="AR83" s="34">
        <f t="shared" ref="AR83" si="192">AR82-AR81</f>
        <v>-7.905138339920903E-3</v>
      </c>
      <c r="AS83" s="34">
        <f t="shared" ref="AS83" si="193">AS82-AS81</f>
        <v>-9.0909090909090939E-2</v>
      </c>
      <c r="AT83" s="353" t="s">
        <v>3</v>
      </c>
      <c r="AZ83" s="1"/>
    </row>
    <row r="84" spans="1:52" x14ac:dyDescent="0.25">
      <c r="B84" s="22"/>
      <c r="C84" s="38"/>
      <c r="G84" s="1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/>
      <c r="T84" s="13"/>
      <c r="U84" s="14"/>
      <c r="V84" s="46"/>
      <c r="W84" s="13"/>
      <c r="X84" s="13"/>
      <c r="Y84" s="13"/>
      <c r="Z84" s="13"/>
      <c r="AA84" s="13"/>
      <c r="AB84" s="13"/>
      <c r="AC84" s="14"/>
      <c r="AD84" s="13"/>
      <c r="AE84" s="13"/>
      <c r="AF84" s="14"/>
      <c r="AG84" s="14"/>
      <c r="AH84" s="13"/>
      <c r="AI84" s="13"/>
      <c r="AJ84" s="14"/>
      <c r="AK84" s="14"/>
      <c r="AL84" s="14"/>
      <c r="AM84" s="14"/>
      <c r="AN84" s="14"/>
      <c r="AO84" s="14"/>
      <c r="AP84" s="13"/>
      <c r="AQ84" s="14"/>
      <c r="AR84" s="14"/>
      <c r="AS84" s="14"/>
      <c r="AT84" s="14"/>
      <c r="AZ84" s="1"/>
    </row>
    <row r="85" spans="1:52" hidden="1" x14ac:dyDescent="0.25">
      <c r="B85" s="81" t="s">
        <v>6</v>
      </c>
      <c r="C85" s="31">
        <v>2010</v>
      </c>
      <c r="D85" s="31"/>
      <c r="E85" s="31"/>
      <c r="F85" s="182"/>
      <c r="G85" s="10">
        <v>0.89473684210526316</v>
      </c>
      <c r="H85" s="10">
        <v>0.97368421052631582</v>
      </c>
      <c r="I85" s="10">
        <v>0.89473684210526316</v>
      </c>
      <c r="J85" s="16" t="s">
        <v>3</v>
      </c>
      <c r="K85" s="33" t="s">
        <v>3</v>
      </c>
      <c r="L85" s="10">
        <v>0.64864864864864868</v>
      </c>
      <c r="M85" s="10">
        <v>0.68421052631578949</v>
      </c>
      <c r="N85" s="16" t="s">
        <v>3</v>
      </c>
      <c r="O85" s="16" t="s">
        <v>3</v>
      </c>
      <c r="P85" s="16" t="s">
        <v>3</v>
      </c>
      <c r="Q85" s="16" t="s">
        <v>3</v>
      </c>
      <c r="R85" s="16" t="s">
        <v>3</v>
      </c>
      <c r="S85" s="10">
        <v>0.68421052631578949</v>
      </c>
      <c r="T85" s="10">
        <v>0.76315789473684215</v>
      </c>
      <c r="U85" s="10">
        <v>0.47368421052631576</v>
      </c>
      <c r="V85" s="33" t="s">
        <v>3</v>
      </c>
      <c r="W85" s="10">
        <v>0.78947368421052633</v>
      </c>
      <c r="X85" s="16" t="s">
        <v>3</v>
      </c>
      <c r="Y85" s="10">
        <v>0.68421052631578949</v>
      </c>
      <c r="Z85" s="10">
        <v>0.42105263157894735</v>
      </c>
      <c r="AA85" s="10">
        <v>0.92105263157894735</v>
      </c>
      <c r="AB85" s="10">
        <v>0.84210526315789469</v>
      </c>
      <c r="AC85" s="10">
        <v>0.86486486486486491</v>
      </c>
      <c r="AD85" s="16" t="s">
        <v>3</v>
      </c>
      <c r="AE85" s="16" t="s">
        <v>3</v>
      </c>
      <c r="AF85" s="10">
        <v>0.40540540540540543</v>
      </c>
      <c r="AG85" s="10">
        <v>0.70270270270270274</v>
      </c>
      <c r="AH85" s="10">
        <v>0.48648648648648651</v>
      </c>
      <c r="AI85" s="11"/>
      <c r="AJ85" s="10">
        <v>0.81578947368421051</v>
      </c>
      <c r="AK85" s="16" t="s">
        <v>3</v>
      </c>
      <c r="AL85" s="10">
        <v>0.92105263157894735</v>
      </c>
      <c r="AM85" s="16" t="s">
        <v>3</v>
      </c>
      <c r="AN85" s="16" t="s">
        <v>3</v>
      </c>
      <c r="AO85" s="16" t="s">
        <v>3</v>
      </c>
      <c r="AP85" s="33" t="s">
        <v>3</v>
      </c>
      <c r="AQ85" s="16"/>
      <c r="AR85" s="16"/>
      <c r="AS85" s="16"/>
      <c r="AT85" s="16"/>
      <c r="AZ85" s="1"/>
    </row>
    <row r="86" spans="1:52" hidden="1" x14ac:dyDescent="0.25">
      <c r="B86" s="99" t="s">
        <v>6</v>
      </c>
      <c r="C86" s="64">
        <v>2011</v>
      </c>
      <c r="D86" s="64">
        <v>11</v>
      </c>
      <c r="E86" s="64"/>
      <c r="F86" s="184"/>
      <c r="G86" s="10">
        <v>1</v>
      </c>
      <c r="H86" s="10">
        <v>1</v>
      </c>
      <c r="I86" s="10">
        <v>1</v>
      </c>
      <c r="J86" s="16" t="s">
        <v>3</v>
      </c>
      <c r="K86" s="33" t="s">
        <v>3</v>
      </c>
      <c r="L86" s="10">
        <v>0.81818181818181823</v>
      </c>
      <c r="M86" s="10">
        <v>1</v>
      </c>
      <c r="N86" s="16" t="s">
        <v>3</v>
      </c>
      <c r="O86" s="16" t="s">
        <v>3</v>
      </c>
      <c r="P86" s="16" t="s">
        <v>3</v>
      </c>
      <c r="Q86" s="16" t="s">
        <v>3</v>
      </c>
      <c r="R86" s="16" t="s">
        <v>3</v>
      </c>
      <c r="S86" s="10">
        <v>0.81818181818181823</v>
      </c>
      <c r="T86" s="10">
        <v>0.72727272727272729</v>
      </c>
      <c r="U86" s="10">
        <v>0.36363636363636365</v>
      </c>
      <c r="V86" s="33" t="s">
        <v>3</v>
      </c>
      <c r="W86" s="10">
        <v>1</v>
      </c>
      <c r="X86" s="16" t="s">
        <v>3</v>
      </c>
      <c r="Y86" s="10">
        <v>0.7</v>
      </c>
      <c r="Z86" s="10">
        <v>0.6</v>
      </c>
      <c r="AA86" s="10">
        <v>0.90909090909090906</v>
      </c>
      <c r="AB86" s="10">
        <v>0.81818181818181823</v>
      </c>
      <c r="AC86" s="10">
        <v>0.63636363636363635</v>
      </c>
      <c r="AD86" s="16" t="s">
        <v>3</v>
      </c>
      <c r="AE86" s="16" t="s">
        <v>3</v>
      </c>
      <c r="AF86" s="10">
        <v>0.54545454545454541</v>
      </c>
      <c r="AG86" s="10">
        <v>0.81818181818181823</v>
      </c>
      <c r="AH86" s="10">
        <v>0.3</v>
      </c>
      <c r="AI86" s="11"/>
      <c r="AJ86" s="10">
        <v>0.81818181818181823</v>
      </c>
      <c r="AK86" s="16" t="s">
        <v>3</v>
      </c>
      <c r="AL86" s="10">
        <v>0.90909090909090906</v>
      </c>
      <c r="AM86" s="16" t="s">
        <v>3</v>
      </c>
      <c r="AN86" s="16" t="s">
        <v>3</v>
      </c>
      <c r="AO86" s="16" t="s">
        <v>3</v>
      </c>
      <c r="AP86" s="33" t="s">
        <v>3</v>
      </c>
      <c r="AQ86" s="16"/>
      <c r="AR86" s="16"/>
      <c r="AS86" s="16"/>
      <c r="AT86" s="16"/>
      <c r="AZ86" s="1"/>
    </row>
    <row r="87" spans="1:52" hidden="1" x14ac:dyDescent="0.25">
      <c r="B87" s="398" t="s">
        <v>6</v>
      </c>
      <c r="C87" s="64">
        <v>2012</v>
      </c>
      <c r="D87" s="64">
        <v>14</v>
      </c>
      <c r="E87" s="64"/>
      <c r="F87" s="184">
        <v>0.22580645161290322</v>
      </c>
      <c r="G87" s="10">
        <v>0.92307692307692313</v>
      </c>
      <c r="H87" s="10">
        <v>0.92307692307692313</v>
      </c>
      <c r="I87" s="10">
        <v>0.92307692307692313</v>
      </c>
      <c r="J87" s="16" t="s">
        <v>3</v>
      </c>
      <c r="K87" s="33" t="s">
        <v>3</v>
      </c>
      <c r="L87" s="10">
        <v>0.92307692307692313</v>
      </c>
      <c r="M87" s="10">
        <v>0.92307692307692313</v>
      </c>
      <c r="N87" s="16" t="s">
        <v>3</v>
      </c>
      <c r="O87" s="16" t="s">
        <v>3</v>
      </c>
      <c r="P87" s="16" t="s">
        <v>3</v>
      </c>
      <c r="Q87" s="16" t="s">
        <v>3</v>
      </c>
      <c r="R87" s="16" t="s">
        <v>3</v>
      </c>
      <c r="S87" s="10">
        <v>0.92307692307692313</v>
      </c>
      <c r="T87" s="10">
        <v>1</v>
      </c>
      <c r="U87" s="10">
        <v>0.83333333333333337</v>
      </c>
      <c r="V87" s="33" t="s">
        <v>3</v>
      </c>
      <c r="W87" s="10">
        <v>0.92307692307692313</v>
      </c>
      <c r="X87" s="16" t="s">
        <v>3</v>
      </c>
      <c r="Y87" s="10">
        <v>0.53846153846153844</v>
      </c>
      <c r="Z87" s="10">
        <v>0.38461538461538464</v>
      </c>
      <c r="AA87" s="10">
        <v>0.92307692307692313</v>
      </c>
      <c r="AB87" s="10">
        <v>0.76923076923076927</v>
      </c>
      <c r="AC87" s="10">
        <v>0.84615384615384615</v>
      </c>
      <c r="AD87" s="16" t="s">
        <v>3</v>
      </c>
      <c r="AE87" s="16" t="s">
        <v>3</v>
      </c>
      <c r="AF87" s="10">
        <v>0.53846153846153844</v>
      </c>
      <c r="AG87" s="10">
        <v>0.53846153846153844</v>
      </c>
      <c r="AH87" s="10">
        <v>0.38461538461538464</v>
      </c>
      <c r="AI87" s="11"/>
      <c r="AJ87" s="10">
        <v>0.91666666666666663</v>
      </c>
      <c r="AK87" s="16" t="s">
        <v>3</v>
      </c>
      <c r="AL87" s="10">
        <v>0.92307692307692313</v>
      </c>
      <c r="AM87" s="16" t="s">
        <v>3</v>
      </c>
      <c r="AN87" s="16" t="s">
        <v>3</v>
      </c>
      <c r="AO87" s="16" t="s">
        <v>3</v>
      </c>
      <c r="AP87" s="33" t="s">
        <v>3</v>
      </c>
      <c r="AQ87" s="16"/>
      <c r="AR87" s="16"/>
      <c r="AS87" s="16"/>
      <c r="AT87" s="16"/>
      <c r="AZ87" s="1"/>
    </row>
    <row r="88" spans="1:52" hidden="1" x14ac:dyDescent="0.25">
      <c r="B88" s="399"/>
      <c r="C88" s="64">
        <v>2013</v>
      </c>
      <c r="D88" s="64">
        <v>27</v>
      </c>
      <c r="E88" s="284">
        <v>56</v>
      </c>
      <c r="F88" s="292">
        <v>0.48214285714285715</v>
      </c>
      <c r="G88" s="12">
        <v>0.77777777777777801</v>
      </c>
      <c r="H88" s="12">
        <v>0.81481481481481477</v>
      </c>
      <c r="I88" s="12">
        <v>0.81481481481481477</v>
      </c>
      <c r="J88" s="16" t="s">
        <v>3</v>
      </c>
      <c r="K88" s="34" t="s">
        <v>3</v>
      </c>
      <c r="L88" s="12">
        <v>0.62962962962962965</v>
      </c>
      <c r="M88" s="12">
        <v>0.61538461538461542</v>
      </c>
      <c r="N88" s="16" t="s">
        <v>3</v>
      </c>
      <c r="O88" s="16" t="s">
        <v>3</v>
      </c>
      <c r="P88" s="16" t="s">
        <v>3</v>
      </c>
      <c r="Q88" s="16" t="s">
        <v>3</v>
      </c>
      <c r="R88" s="16" t="s">
        <v>3</v>
      </c>
      <c r="S88" s="12">
        <v>0.66666666666666663</v>
      </c>
      <c r="T88" s="12">
        <v>0.76923076923076927</v>
      </c>
      <c r="U88" s="12">
        <v>0.44444444444444442</v>
      </c>
      <c r="V88" s="34" t="s">
        <v>3</v>
      </c>
      <c r="W88" s="12">
        <v>0.62962962962962965</v>
      </c>
      <c r="X88" s="16" t="s">
        <v>3</v>
      </c>
      <c r="Y88" s="12">
        <v>0.7407407407407407</v>
      </c>
      <c r="Z88" s="12">
        <v>0.33333333333333331</v>
      </c>
      <c r="AA88" s="12">
        <v>0.88461538461538458</v>
      </c>
      <c r="AB88" s="12">
        <v>0.80769230769230771</v>
      </c>
      <c r="AC88" s="12">
        <v>0.88888888888888884</v>
      </c>
      <c r="AD88" s="16" t="s">
        <v>3</v>
      </c>
      <c r="AE88" s="16" t="s">
        <v>3</v>
      </c>
      <c r="AF88" s="12">
        <v>0.48148148148148145</v>
      </c>
      <c r="AG88" s="12">
        <v>0.76</v>
      </c>
      <c r="AH88" s="12">
        <v>0.7</v>
      </c>
      <c r="AI88" s="11"/>
      <c r="AJ88" s="12">
        <v>0.77777777777777779</v>
      </c>
      <c r="AK88" s="16" t="s">
        <v>3</v>
      </c>
      <c r="AL88" s="12">
        <v>0.88888888888888884</v>
      </c>
      <c r="AM88" s="16" t="s">
        <v>3</v>
      </c>
      <c r="AN88" s="16" t="s">
        <v>3</v>
      </c>
      <c r="AO88" s="16" t="s">
        <v>3</v>
      </c>
      <c r="AP88" s="34" t="s">
        <v>3</v>
      </c>
      <c r="AQ88" s="16"/>
      <c r="AR88" s="16"/>
      <c r="AS88" s="16"/>
      <c r="AT88" s="16"/>
      <c r="AZ88" s="1"/>
    </row>
    <row r="89" spans="1:52" x14ac:dyDescent="0.25">
      <c r="B89" s="399"/>
      <c r="C89" s="64">
        <v>2014</v>
      </c>
      <c r="D89" s="64">
        <v>23</v>
      </c>
      <c r="E89" s="284">
        <v>57</v>
      </c>
      <c r="F89" s="292">
        <v>0.40350877192982454</v>
      </c>
      <c r="G89" s="12">
        <v>0.95652173913043503</v>
      </c>
      <c r="H89" s="12">
        <v>0.95652173913043481</v>
      </c>
      <c r="I89" s="12">
        <v>0.95652173913043481</v>
      </c>
      <c r="J89" s="12">
        <v>0.90909090909090906</v>
      </c>
      <c r="K89" s="12">
        <v>0.86956521739130432</v>
      </c>
      <c r="L89" s="12">
        <v>0.82608695652173914</v>
      </c>
      <c r="M89" s="12">
        <v>0.82608695652173914</v>
      </c>
      <c r="N89" s="12">
        <v>0.91304347826086951</v>
      </c>
      <c r="O89" s="12">
        <v>0.78260869565217395</v>
      </c>
      <c r="P89" s="12">
        <v>0.91304347826086951</v>
      </c>
      <c r="Q89" s="12">
        <v>0.81818181818181823</v>
      </c>
      <c r="R89" s="12">
        <v>0.82608695652173914</v>
      </c>
      <c r="S89" s="12">
        <v>0.77272727272727271</v>
      </c>
      <c r="T89" s="12">
        <v>0.82608695652173914</v>
      </c>
      <c r="U89" s="12">
        <v>0.5</v>
      </c>
      <c r="V89" s="12">
        <v>0.82608695652173914</v>
      </c>
      <c r="W89" s="12">
        <v>0.68181818181818177</v>
      </c>
      <c r="X89" s="12">
        <v>0.77777777777777779</v>
      </c>
      <c r="Y89" s="12">
        <v>0.875</v>
      </c>
      <c r="Z89" s="12">
        <v>1</v>
      </c>
      <c r="AA89" s="12">
        <v>0.95652173913043481</v>
      </c>
      <c r="AB89" s="12">
        <v>0.82608695652173914</v>
      </c>
      <c r="AC89" s="12">
        <v>0.86956521739130432</v>
      </c>
      <c r="AD89" s="12">
        <v>0.76190476190476186</v>
      </c>
      <c r="AE89" s="12">
        <v>0.56521739130434778</v>
      </c>
      <c r="AF89" s="12">
        <v>0.52173913043478259</v>
      </c>
      <c r="AG89" s="12">
        <v>0.65217391304347827</v>
      </c>
      <c r="AH89" s="12">
        <v>0.63157894736842102</v>
      </c>
      <c r="AI89" s="12">
        <v>0.84210526315789469</v>
      </c>
      <c r="AJ89" s="12">
        <v>0.91304347826086951</v>
      </c>
      <c r="AK89" s="12">
        <v>0.86956521739130432</v>
      </c>
      <c r="AL89" s="12">
        <v>0.95454545454545459</v>
      </c>
      <c r="AM89" s="12">
        <v>0.65217391304347827</v>
      </c>
      <c r="AN89" s="12">
        <v>0.54545454545454541</v>
      </c>
      <c r="AO89" s="12">
        <v>0.5714285714285714</v>
      </c>
      <c r="AP89" s="12">
        <v>0.91304347826086951</v>
      </c>
      <c r="AQ89" s="371" t="s">
        <v>152</v>
      </c>
      <c r="AR89" s="372"/>
      <c r="AS89" s="372"/>
      <c r="AT89" s="373"/>
      <c r="AZ89" s="1"/>
    </row>
    <row r="90" spans="1:52" x14ac:dyDescent="0.25">
      <c r="B90" s="399"/>
      <c r="C90" s="64">
        <v>2015</v>
      </c>
      <c r="D90" s="64">
        <v>28</v>
      </c>
      <c r="E90" s="64">
        <v>76</v>
      </c>
      <c r="F90" s="292">
        <v>0.3783783783783784</v>
      </c>
      <c r="G90" s="12">
        <v>0.9642857142857143</v>
      </c>
      <c r="H90" s="12">
        <v>1</v>
      </c>
      <c r="I90" s="12">
        <v>0.9642857142857143</v>
      </c>
      <c r="J90" s="12">
        <v>0.8571428571428571</v>
      </c>
      <c r="K90" s="12">
        <v>0.75</v>
      </c>
      <c r="L90" s="12">
        <v>0.7857142857142857</v>
      </c>
      <c r="M90" s="12">
        <v>0.8571428571428571</v>
      </c>
      <c r="N90" s="12">
        <v>0.9642857142857143</v>
      </c>
      <c r="O90" s="12">
        <v>0.6785714285714286</v>
      </c>
      <c r="P90" s="12">
        <v>0.7857142857142857</v>
      </c>
      <c r="Q90" s="12">
        <v>0.9285714285714286</v>
      </c>
      <c r="R90" s="12">
        <v>0.7857142857142857</v>
      </c>
      <c r="S90" s="12">
        <v>0.6428571428571429</v>
      </c>
      <c r="T90" s="12">
        <v>0.7142857142857143</v>
      </c>
      <c r="U90" s="12">
        <v>0.42857142857142855</v>
      </c>
      <c r="V90" s="12">
        <v>0.8571428571428571</v>
      </c>
      <c r="W90" s="12">
        <v>0.7142857142857143</v>
      </c>
      <c r="X90" s="12">
        <v>0.63157894736842102</v>
      </c>
      <c r="Y90" s="12">
        <v>0.76923076923076927</v>
      </c>
      <c r="Z90" s="12">
        <v>0.6</v>
      </c>
      <c r="AA90" s="12">
        <v>0.9285714285714286</v>
      </c>
      <c r="AB90" s="12">
        <v>0.81481481481481477</v>
      </c>
      <c r="AC90" s="12">
        <v>0.8214285714285714</v>
      </c>
      <c r="AD90" s="12">
        <v>0.6785714285714286</v>
      </c>
      <c r="AE90" s="12">
        <v>0.62962962962962965</v>
      </c>
      <c r="AF90" s="12">
        <v>0.59259259259259256</v>
      </c>
      <c r="AG90" s="12">
        <v>0.73076923076923073</v>
      </c>
      <c r="AH90" s="12">
        <v>0.66666666666666663</v>
      </c>
      <c r="AI90" s="12">
        <v>0.56000000000000005</v>
      </c>
      <c r="AJ90" s="12">
        <v>0.7857142857142857</v>
      </c>
      <c r="AK90" s="12">
        <v>0.75</v>
      </c>
      <c r="AL90" s="12">
        <v>0.7857142857142857</v>
      </c>
      <c r="AM90" s="12">
        <v>0.59259259259259256</v>
      </c>
      <c r="AN90" s="12">
        <v>0.32142857142857145</v>
      </c>
      <c r="AO90" s="12">
        <v>0.42857142857142855</v>
      </c>
      <c r="AP90" s="12">
        <v>0.8571428571428571</v>
      </c>
      <c r="AQ90" s="374"/>
      <c r="AR90" s="375"/>
      <c r="AS90" s="375"/>
      <c r="AT90" s="376"/>
      <c r="AZ90" s="1"/>
    </row>
    <row r="91" spans="1:52" s="272" customFormat="1" x14ac:dyDescent="0.25">
      <c r="A91" s="270"/>
      <c r="B91" s="399"/>
      <c r="C91" s="271">
        <v>2016</v>
      </c>
      <c r="D91" s="271">
        <v>33</v>
      </c>
      <c r="E91" s="271">
        <v>65</v>
      </c>
      <c r="F91" s="295">
        <v>0.50769230769230766</v>
      </c>
      <c r="G91" s="238">
        <v>0.96969696969696972</v>
      </c>
      <c r="H91" s="238">
        <v>1</v>
      </c>
      <c r="I91" s="238">
        <v>1</v>
      </c>
      <c r="J91" s="238">
        <v>0.96969696969696972</v>
      </c>
      <c r="K91" s="238">
        <v>0.93939393939393945</v>
      </c>
      <c r="L91" s="238">
        <v>0.72727272727272729</v>
      </c>
      <c r="M91" s="238">
        <v>0.75757575757575757</v>
      </c>
      <c r="N91" s="238">
        <v>1</v>
      </c>
      <c r="O91" s="238">
        <v>0.75757575757575757</v>
      </c>
      <c r="P91" s="238">
        <v>0.90909090909090906</v>
      </c>
      <c r="Q91" s="238">
        <v>0.72727272727272729</v>
      </c>
      <c r="R91" s="238">
        <v>0.69696969696969702</v>
      </c>
      <c r="S91" s="238">
        <v>0.63636363636363635</v>
      </c>
      <c r="T91" s="238">
        <v>0.81818181818181823</v>
      </c>
      <c r="U91" s="238">
        <v>0.625</v>
      </c>
      <c r="V91" s="238">
        <v>0.84375</v>
      </c>
      <c r="W91" s="238">
        <v>0.87096774193548387</v>
      </c>
      <c r="X91" s="238">
        <v>0.73076923076923073</v>
      </c>
      <c r="Y91" s="238">
        <v>0.91304347826086951</v>
      </c>
      <c r="Z91" s="238">
        <v>0.8125</v>
      </c>
      <c r="AA91" s="238">
        <v>0.93939393939393945</v>
      </c>
      <c r="AB91" s="238">
        <v>0.86206896551724133</v>
      </c>
      <c r="AC91" s="238">
        <v>0.90909090909090906</v>
      </c>
      <c r="AD91" s="238">
        <v>0.78787878787878785</v>
      </c>
      <c r="AE91" s="238">
        <v>0.5757575757575758</v>
      </c>
      <c r="AF91" s="238">
        <v>0.5625</v>
      </c>
      <c r="AG91" s="238">
        <v>0.71875</v>
      </c>
      <c r="AH91" s="238">
        <v>0.76923076923076927</v>
      </c>
      <c r="AI91" s="238">
        <v>0.64516129032258063</v>
      </c>
      <c r="AJ91" s="238">
        <v>0.87878787878787878</v>
      </c>
      <c r="AK91" s="238">
        <v>0.69696969696969702</v>
      </c>
      <c r="AL91" s="238">
        <v>0.81818181818181823</v>
      </c>
      <c r="AM91" s="238">
        <v>0.5757575757575758</v>
      </c>
      <c r="AN91" s="238">
        <v>0.53125</v>
      </c>
      <c r="AO91" s="238">
        <v>0.53125</v>
      </c>
      <c r="AP91" s="238">
        <v>0.93939393939393945</v>
      </c>
      <c r="AQ91" s="374"/>
      <c r="AR91" s="375"/>
      <c r="AS91" s="375"/>
      <c r="AT91" s="376"/>
      <c r="AU91" s="133"/>
      <c r="AV91" s="133"/>
      <c r="AW91" s="133"/>
      <c r="AX91" s="133"/>
      <c r="AY91" s="133"/>
    </row>
    <row r="92" spans="1:52" s="272" customFormat="1" x14ac:dyDescent="0.25">
      <c r="A92" s="270"/>
      <c r="B92" s="399"/>
      <c r="C92" s="271">
        <v>2017</v>
      </c>
      <c r="D92" s="271">
        <v>29</v>
      </c>
      <c r="E92" s="271">
        <v>49</v>
      </c>
      <c r="F92" s="295">
        <v>0.59183673469387754</v>
      </c>
      <c r="G92" s="238">
        <v>0.93103448275862066</v>
      </c>
      <c r="H92" s="238">
        <v>1</v>
      </c>
      <c r="I92" s="238">
        <v>0.96551724137931039</v>
      </c>
      <c r="J92" s="238">
        <v>0.93103448275862066</v>
      </c>
      <c r="K92" s="238">
        <v>1</v>
      </c>
      <c r="L92" s="238">
        <v>0.93103448275862066</v>
      </c>
      <c r="M92" s="238">
        <v>0.86206896551724133</v>
      </c>
      <c r="N92" s="238">
        <v>0.96551724137931039</v>
      </c>
      <c r="O92" s="238">
        <v>0.65517241379310343</v>
      </c>
      <c r="P92" s="238">
        <v>0.89655172413793105</v>
      </c>
      <c r="Q92" s="238">
        <v>0.89655172413793105</v>
      </c>
      <c r="R92" s="238">
        <v>0.82758620689655171</v>
      </c>
      <c r="S92" s="238">
        <v>0.86206896551724133</v>
      </c>
      <c r="T92" s="238">
        <v>0.86206896551724133</v>
      </c>
      <c r="U92" s="238">
        <v>0.7857142857142857</v>
      </c>
      <c r="V92" s="238">
        <v>0.9285714285714286</v>
      </c>
      <c r="W92" s="238">
        <v>0.96153846153846156</v>
      </c>
      <c r="X92" s="238">
        <v>0.83333333333333337</v>
      </c>
      <c r="Y92" s="238">
        <v>0.86363636363636365</v>
      </c>
      <c r="Z92" s="238">
        <v>0.8571428571428571</v>
      </c>
      <c r="AA92" s="238">
        <v>0.86206896551724133</v>
      </c>
      <c r="AB92" s="238">
        <v>0.8928571428571429</v>
      </c>
      <c r="AC92" s="238">
        <v>0.86206896551724133</v>
      </c>
      <c r="AD92" s="238">
        <v>0.7407407407407407</v>
      </c>
      <c r="AE92" s="238">
        <v>0.5714285714285714</v>
      </c>
      <c r="AF92" s="238">
        <v>0.51724137931034486</v>
      </c>
      <c r="AG92" s="238">
        <v>0.75</v>
      </c>
      <c r="AH92" s="238">
        <v>0.77777777777777779</v>
      </c>
      <c r="AI92" s="238">
        <v>0.4642857142857143</v>
      </c>
      <c r="AJ92" s="238">
        <v>0.8571428571428571</v>
      </c>
      <c r="AK92" s="238">
        <v>0.82758620689655171</v>
      </c>
      <c r="AL92" s="238">
        <v>0.7931034482758621</v>
      </c>
      <c r="AM92" s="238">
        <v>0.68965517241379315</v>
      </c>
      <c r="AN92" s="238">
        <v>0.62068965517241381</v>
      </c>
      <c r="AO92" s="238">
        <v>0.68965517241379315</v>
      </c>
      <c r="AP92" s="238">
        <v>0.93103448275862066</v>
      </c>
      <c r="AQ92" s="377"/>
      <c r="AR92" s="378"/>
      <c r="AS92" s="378"/>
      <c r="AT92" s="379"/>
      <c r="AU92" s="133"/>
      <c r="AV92" s="133"/>
      <c r="AW92" s="133"/>
      <c r="AX92" s="133"/>
      <c r="AY92" s="133"/>
    </row>
    <row r="93" spans="1:52" x14ac:dyDescent="0.25">
      <c r="B93" s="399"/>
      <c r="C93" s="64">
        <v>2018</v>
      </c>
      <c r="D93" s="64">
        <v>32</v>
      </c>
      <c r="E93" s="64">
        <v>79</v>
      </c>
      <c r="F93" s="292">
        <v>0.4050632911392405</v>
      </c>
      <c r="G93" s="353">
        <v>0.90625</v>
      </c>
      <c r="H93" s="353">
        <v>0.9375</v>
      </c>
      <c r="I93" s="353">
        <v>0.875</v>
      </c>
      <c r="J93" s="353">
        <v>0.77419354838709675</v>
      </c>
      <c r="K93" s="353">
        <v>0.78125</v>
      </c>
      <c r="L93" s="353">
        <v>0.45161290322580644</v>
      </c>
      <c r="M93" s="353">
        <v>0.67741935483870963</v>
      </c>
      <c r="N93" s="353">
        <v>0.9375</v>
      </c>
      <c r="O93" s="353">
        <v>0.71875</v>
      </c>
      <c r="P93" s="353">
        <v>0.8125</v>
      </c>
      <c r="Q93" s="353">
        <v>0.78125</v>
      </c>
      <c r="R93" s="353">
        <v>0.75</v>
      </c>
      <c r="S93" s="353">
        <v>0.59375</v>
      </c>
      <c r="T93" s="353">
        <v>0.71875</v>
      </c>
      <c r="U93" s="353">
        <v>0.78125</v>
      </c>
      <c r="V93" s="353">
        <v>0.78125</v>
      </c>
      <c r="W93" s="353">
        <v>0.7142857142857143</v>
      </c>
      <c r="X93" s="353">
        <v>0.6071428571428571</v>
      </c>
      <c r="Y93" s="353">
        <v>0.83333333333333337</v>
      </c>
      <c r="Z93" s="353">
        <v>0.68421052631578949</v>
      </c>
      <c r="AA93" s="353">
        <v>0.90625</v>
      </c>
      <c r="AB93" s="353">
        <v>0.74193548387096775</v>
      </c>
      <c r="AC93" s="353">
        <v>0.6875</v>
      </c>
      <c r="AD93" s="353">
        <v>0.75</v>
      </c>
      <c r="AE93" s="353">
        <v>0.56666666666666665</v>
      </c>
      <c r="AF93" s="353">
        <v>0.6875</v>
      </c>
      <c r="AG93" s="353">
        <v>0.73333333333333328</v>
      </c>
      <c r="AH93" s="353">
        <v>0.75</v>
      </c>
      <c r="AI93" s="353">
        <v>0.67741935483870963</v>
      </c>
      <c r="AJ93" s="353">
        <v>0.8125</v>
      </c>
      <c r="AK93" s="353">
        <v>0.78125</v>
      </c>
      <c r="AL93" s="353">
        <v>0.75</v>
      </c>
      <c r="AM93" s="353">
        <v>0.65625</v>
      </c>
      <c r="AN93" s="353">
        <v>0.5161290322580645</v>
      </c>
      <c r="AO93" s="353">
        <v>0.45161290322580644</v>
      </c>
      <c r="AP93" s="353">
        <v>0.75</v>
      </c>
      <c r="AQ93" s="353">
        <v>0.77419354838709675</v>
      </c>
      <c r="AR93" s="353">
        <v>0.83870967741935487</v>
      </c>
      <c r="AS93" s="353">
        <v>0.76666666666666672</v>
      </c>
      <c r="AT93" s="353">
        <v>0</v>
      </c>
      <c r="AZ93" s="1"/>
    </row>
    <row r="94" spans="1:52" x14ac:dyDescent="0.25">
      <c r="B94" s="399"/>
      <c r="C94" s="64">
        <v>2019</v>
      </c>
      <c r="D94" s="64">
        <v>13</v>
      </c>
      <c r="E94" s="64">
        <f>SUM(E71,E82)</f>
        <v>56</v>
      </c>
      <c r="F94" s="292">
        <f>D94/E94</f>
        <v>0.23214285714285715</v>
      </c>
      <c r="G94" s="353">
        <v>0.92307692307692313</v>
      </c>
      <c r="H94" s="353">
        <v>0.92307692307692313</v>
      </c>
      <c r="I94" s="353">
        <v>0.92307692307692313</v>
      </c>
      <c r="J94" s="353">
        <v>0.92307692307692313</v>
      </c>
      <c r="K94" s="353">
        <v>0.75</v>
      </c>
      <c r="L94" s="353">
        <v>0.61538461538461542</v>
      </c>
      <c r="M94" s="353">
        <v>0.76923076923076927</v>
      </c>
      <c r="N94" s="353">
        <v>0.84615384615384615</v>
      </c>
      <c r="O94" s="353">
        <v>0.76923076923076927</v>
      </c>
      <c r="P94" s="353">
        <v>0.76923076923076927</v>
      </c>
      <c r="Q94" s="353">
        <v>0.58333333333333337</v>
      </c>
      <c r="R94" s="353">
        <v>0.61538461538461542</v>
      </c>
      <c r="S94" s="353">
        <v>0.46153846153846156</v>
      </c>
      <c r="T94" s="353">
        <v>0.61538461538461542</v>
      </c>
      <c r="U94" s="353">
        <v>0.76923076923076927</v>
      </c>
      <c r="V94" s="353">
        <v>0.84615384615384615</v>
      </c>
      <c r="W94" s="353">
        <v>0.66666666666666663</v>
      </c>
      <c r="X94" s="353">
        <v>0.44444444444444442</v>
      </c>
      <c r="Y94" s="353">
        <v>0.91666666666666663</v>
      </c>
      <c r="Z94" s="353">
        <v>0.77777777777777779</v>
      </c>
      <c r="AA94" s="353">
        <v>0.76923076923076927</v>
      </c>
      <c r="AB94" s="353">
        <v>0.75</v>
      </c>
      <c r="AC94" s="353">
        <v>0.76923076923076927</v>
      </c>
      <c r="AD94" s="353">
        <v>0.61538461538461542</v>
      </c>
      <c r="AE94" s="353">
        <v>0.46153846153846156</v>
      </c>
      <c r="AF94" s="353">
        <v>0.61538461538461542</v>
      </c>
      <c r="AG94" s="353">
        <v>0.69230769230769229</v>
      </c>
      <c r="AH94" s="353">
        <v>0.63636363636363635</v>
      </c>
      <c r="AI94" s="353">
        <v>0.69230769230769229</v>
      </c>
      <c r="AJ94" s="353">
        <v>0.84615384615384615</v>
      </c>
      <c r="AK94" s="353">
        <v>0.61538461538461542</v>
      </c>
      <c r="AL94" s="353">
        <v>0.92307692307692313</v>
      </c>
      <c r="AM94" s="353">
        <v>0.69230769230769229</v>
      </c>
      <c r="AN94" s="353">
        <v>0.46153846153846156</v>
      </c>
      <c r="AO94" s="353">
        <v>0.5</v>
      </c>
      <c r="AP94" s="353">
        <v>0.76923076923076927</v>
      </c>
      <c r="AQ94" s="353">
        <v>0.69230769230769229</v>
      </c>
      <c r="AR94" s="353">
        <v>0.84615384615384615</v>
      </c>
      <c r="AS94" s="353">
        <v>0.69230769230769229</v>
      </c>
      <c r="AT94" s="353" t="s">
        <v>3</v>
      </c>
      <c r="AZ94" s="1"/>
    </row>
    <row r="95" spans="1:52" ht="15" customHeight="1" x14ac:dyDescent="0.25">
      <c r="B95" s="400"/>
      <c r="C95" s="397" t="s">
        <v>153</v>
      </c>
      <c r="D95" s="397"/>
      <c r="E95" s="397"/>
      <c r="F95" s="397"/>
      <c r="G95" s="34">
        <f>G94-G93</f>
        <v>1.6826923076923128E-2</v>
      </c>
      <c r="H95" s="34">
        <f t="shared" ref="H95" si="194">H94-H93</f>
        <v>-1.4423076923076872E-2</v>
      </c>
      <c r="I95" s="34">
        <f t="shared" ref="I95" si="195">I94-I93</f>
        <v>4.8076923076923128E-2</v>
      </c>
      <c r="J95" s="34">
        <f t="shared" ref="J95" si="196">J94-J93</f>
        <v>0.14888337468982638</v>
      </c>
      <c r="K95" s="34">
        <f t="shared" ref="K95" si="197">K94-K93</f>
        <v>-3.125E-2</v>
      </c>
      <c r="L95" s="34">
        <f t="shared" ref="L95" si="198">L94-L93</f>
        <v>0.16377171215880898</v>
      </c>
      <c r="M95" s="34">
        <f t="shared" ref="M95" si="199">M94-M93</f>
        <v>9.1811414392059643E-2</v>
      </c>
      <c r="N95" s="34">
        <f t="shared" ref="N95" si="200">N94-N93</f>
        <v>-9.1346153846153855E-2</v>
      </c>
      <c r="O95" s="34">
        <f t="shared" ref="O95" si="201">O94-O93</f>
        <v>5.0480769230769273E-2</v>
      </c>
      <c r="P95" s="34">
        <f t="shared" ref="P95" si="202">P94-P93</f>
        <v>-4.3269230769230727E-2</v>
      </c>
      <c r="Q95" s="34">
        <f t="shared" ref="Q95" si="203">Q94-Q93</f>
        <v>-0.19791666666666663</v>
      </c>
      <c r="R95" s="34">
        <f t="shared" ref="R95" si="204">R94-R93</f>
        <v>-0.13461538461538458</v>
      </c>
      <c r="S95" s="34">
        <f t="shared" ref="S95" si="205">S94-S93</f>
        <v>-0.13221153846153844</v>
      </c>
      <c r="T95" s="34">
        <f t="shared" ref="T95" si="206">T94-T93</f>
        <v>-0.10336538461538458</v>
      </c>
      <c r="U95" s="34">
        <f t="shared" ref="U95" si="207">U94-U93</f>
        <v>-1.2019230769230727E-2</v>
      </c>
      <c r="V95" s="34">
        <f t="shared" ref="V95" si="208">V94-V93</f>
        <v>6.4903846153846145E-2</v>
      </c>
      <c r="W95" s="34">
        <f t="shared" ref="W95" si="209">W94-W93</f>
        <v>-4.7619047619047672E-2</v>
      </c>
      <c r="X95" s="34">
        <f t="shared" ref="X95" si="210">X94-X93</f>
        <v>-0.16269841269841268</v>
      </c>
      <c r="Y95" s="34">
        <f t="shared" ref="Y95" si="211">Y94-Y93</f>
        <v>8.3333333333333259E-2</v>
      </c>
      <c r="Z95" s="34">
        <f t="shared" ref="Z95" si="212">Z94-Z93</f>
        <v>9.3567251461988299E-2</v>
      </c>
      <c r="AA95" s="34">
        <f t="shared" ref="AA95" si="213">AA94-AA93</f>
        <v>-0.13701923076923073</v>
      </c>
      <c r="AB95" s="34">
        <f t="shared" ref="AB95" si="214">AB94-AB93</f>
        <v>8.0645161290322509E-3</v>
      </c>
      <c r="AC95" s="34">
        <f t="shared" ref="AC95" si="215">AC94-AC93</f>
        <v>8.1730769230769273E-2</v>
      </c>
      <c r="AD95" s="34">
        <f t="shared" ref="AD95" si="216">AD94-AD93</f>
        <v>-0.13461538461538458</v>
      </c>
      <c r="AE95" s="34">
        <f t="shared" ref="AE95" si="217">AE94-AE93</f>
        <v>-0.10512820512820509</v>
      </c>
      <c r="AF95" s="34">
        <f t="shared" ref="AF95" si="218">AF94-AF93</f>
        <v>-7.2115384615384581E-2</v>
      </c>
      <c r="AG95" s="34">
        <f t="shared" ref="AG95" si="219">AG94-AG93</f>
        <v>-4.1025641025640991E-2</v>
      </c>
      <c r="AH95" s="34">
        <f t="shared" ref="AH95" si="220">AH94-AH93</f>
        <v>-0.11363636363636365</v>
      </c>
      <c r="AI95" s="34">
        <f t="shared" ref="AI95" si="221">AI94-AI93</f>
        <v>1.488833746898266E-2</v>
      </c>
      <c r="AJ95" s="34">
        <f t="shared" ref="AJ95" si="222">AJ94-AJ93</f>
        <v>3.3653846153846145E-2</v>
      </c>
      <c r="AK95" s="34">
        <f t="shared" ref="AK95" si="223">AK94-AK93</f>
        <v>-0.16586538461538458</v>
      </c>
      <c r="AL95" s="34">
        <f t="shared" ref="AL95" si="224">AL94-AL93</f>
        <v>0.17307692307692313</v>
      </c>
      <c r="AM95" s="34">
        <f t="shared" ref="AM95" si="225">AM94-AM93</f>
        <v>3.6057692307692291E-2</v>
      </c>
      <c r="AN95" s="34">
        <f t="shared" ref="AN95" si="226">AN94-AN93</f>
        <v>-5.4590570719602938E-2</v>
      </c>
      <c r="AO95" s="34">
        <f t="shared" ref="AO95" si="227">AO94-AO93</f>
        <v>4.8387096774193561E-2</v>
      </c>
      <c r="AP95" s="34">
        <f t="shared" ref="AP95" si="228">AP94-AP93</f>
        <v>1.9230769230769273E-2</v>
      </c>
      <c r="AQ95" s="34">
        <f t="shared" ref="AQ95" si="229">AQ94-AQ93</f>
        <v>-8.1885856079404462E-2</v>
      </c>
      <c r="AR95" s="34">
        <f t="shared" ref="AR95" si="230">AR94-AR93</f>
        <v>7.4441687344912744E-3</v>
      </c>
      <c r="AS95" s="34">
        <f t="shared" ref="AS95" si="231">AS94-AS93</f>
        <v>-7.4358974358974428E-2</v>
      </c>
      <c r="AT95" s="353" t="s">
        <v>3</v>
      </c>
      <c r="AZ95" s="1"/>
    </row>
    <row r="96" spans="1:52" x14ac:dyDescent="0.25">
      <c r="B96" s="19"/>
      <c r="C96" s="38"/>
      <c r="G96" s="14"/>
      <c r="H96" s="14"/>
      <c r="I96" s="14"/>
      <c r="K96" s="14"/>
      <c r="L96" s="14"/>
      <c r="M96" s="14"/>
      <c r="S96" s="14"/>
      <c r="T96" s="14"/>
      <c r="U96" s="14"/>
      <c r="V96" s="46"/>
      <c r="W96" s="14"/>
      <c r="Y96" s="14"/>
      <c r="Z96" s="14"/>
      <c r="AA96" s="14"/>
      <c r="AB96" s="14"/>
      <c r="AC96" s="14"/>
      <c r="AF96" s="14"/>
      <c r="AG96" s="14"/>
      <c r="AH96" s="14"/>
      <c r="AI96" s="9"/>
      <c r="AJ96" s="14"/>
      <c r="AL96" s="14"/>
      <c r="AP96" s="14"/>
      <c r="AZ96" s="1"/>
    </row>
    <row r="97" spans="2:52" hidden="1" x14ac:dyDescent="0.25">
      <c r="B97" s="81"/>
      <c r="C97" s="31">
        <v>2010</v>
      </c>
      <c r="D97" s="31"/>
      <c r="E97" s="31"/>
      <c r="F97" s="182"/>
      <c r="G97" s="10">
        <v>0.88888888888888884</v>
      </c>
      <c r="H97" s="10">
        <v>1</v>
      </c>
      <c r="I97" s="10">
        <v>1</v>
      </c>
      <c r="J97" s="16" t="s">
        <v>3</v>
      </c>
      <c r="K97" s="33" t="s">
        <v>3</v>
      </c>
      <c r="L97" s="10">
        <v>1</v>
      </c>
      <c r="M97" s="10">
        <v>1</v>
      </c>
      <c r="N97" s="16" t="s">
        <v>3</v>
      </c>
      <c r="O97" s="16" t="s">
        <v>3</v>
      </c>
      <c r="P97" s="16" t="s">
        <v>3</v>
      </c>
      <c r="Q97" s="16" t="s">
        <v>3</v>
      </c>
      <c r="R97" s="16" t="s">
        <v>3</v>
      </c>
      <c r="S97" s="10">
        <v>1</v>
      </c>
      <c r="T97" s="10">
        <v>0.88888888888888884</v>
      </c>
      <c r="U97" s="10">
        <v>0.55555555555555558</v>
      </c>
      <c r="V97" s="33" t="s">
        <v>3</v>
      </c>
      <c r="W97" s="10">
        <v>1</v>
      </c>
      <c r="X97" s="16" t="s">
        <v>3</v>
      </c>
      <c r="Y97" s="10">
        <v>1</v>
      </c>
      <c r="Z97" s="10">
        <v>1</v>
      </c>
      <c r="AA97" s="10">
        <v>0.77777777777777779</v>
      </c>
      <c r="AB97" s="10">
        <v>0.77777777777777779</v>
      </c>
      <c r="AC97" s="10">
        <v>0.88888888888888884</v>
      </c>
      <c r="AD97" s="16" t="s">
        <v>3</v>
      </c>
      <c r="AE97" s="16" t="s">
        <v>3</v>
      </c>
      <c r="AF97" s="10">
        <v>0.55555555555555558</v>
      </c>
      <c r="AG97" s="10">
        <v>0.77777777777777779</v>
      </c>
      <c r="AH97" s="10">
        <v>0.44444444444444442</v>
      </c>
      <c r="AI97" s="16" t="s">
        <v>3</v>
      </c>
      <c r="AJ97" s="10">
        <v>0.88888888888888884</v>
      </c>
      <c r="AK97" s="16" t="s">
        <v>3</v>
      </c>
      <c r="AL97" s="10">
        <v>0.88888888888888884</v>
      </c>
      <c r="AM97" s="16" t="s">
        <v>3</v>
      </c>
      <c r="AN97" s="16" t="s">
        <v>3</v>
      </c>
      <c r="AO97" s="16" t="s">
        <v>3</v>
      </c>
      <c r="AP97" s="33" t="s">
        <v>3</v>
      </c>
      <c r="AQ97" s="16"/>
      <c r="AR97" s="16"/>
      <c r="AS97" s="16"/>
      <c r="AT97" s="16"/>
      <c r="AZ97" s="1"/>
    </row>
    <row r="98" spans="2:52" hidden="1" x14ac:dyDescent="0.25">
      <c r="B98" s="99"/>
      <c r="C98" s="64">
        <v>2011</v>
      </c>
      <c r="D98" s="64">
        <v>7</v>
      </c>
      <c r="E98" s="64"/>
      <c r="F98" s="184"/>
      <c r="G98" s="10">
        <v>0.8571428571428571</v>
      </c>
      <c r="H98" s="10">
        <v>0.8571428571428571</v>
      </c>
      <c r="I98" s="10">
        <v>0.8571428571428571</v>
      </c>
      <c r="J98" s="16" t="s">
        <v>3</v>
      </c>
      <c r="K98" s="33" t="s">
        <v>3</v>
      </c>
      <c r="L98" s="10">
        <v>0.8571428571428571</v>
      </c>
      <c r="M98" s="10">
        <v>0.7142857142857143</v>
      </c>
      <c r="N98" s="16" t="s">
        <v>3</v>
      </c>
      <c r="O98" s="16" t="s">
        <v>3</v>
      </c>
      <c r="P98" s="16" t="s">
        <v>3</v>
      </c>
      <c r="Q98" s="16" t="s">
        <v>3</v>
      </c>
      <c r="R98" s="16" t="s">
        <v>3</v>
      </c>
      <c r="S98" s="10">
        <v>0.8571428571428571</v>
      </c>
      <c r="T98" s="10">
        <v>1</v>
      </c>
      <c r="U98" s="10">
        <v>0.5714285714285714</v>
      </c>
      <c r="V98" s="33" t="s">
        <v>3</v>
      </c>
      <c r="W98" s="10">
        <v>1</v>
      </c>
      <c r="X98" s="16" t="s">
        <v>3</v>
      </c>
      <c r="Y98" s="10">
        <v>0.7142857142857143</v>
      </c>
      <c r="Z98" s="10">
        <v>0.8571428571428571</v>
      </c>
      <c r="AA98" s="10">
        <v>0.8571428571428571</v>
      </c>
      <c r="AB98" s="10">
        <v>0.8571428571428571</v>
      </c>
      <c r="AC98" s="10">
        <v>0.7142857142857143</v>
      </c>
      <c r="AD98" s="16" t="s">
        <v>3</v>
      </c>
      <c r="AE98" s="16" t="s">
        <v>3</v>
      </c>
      <c r="AF98" s="10">
        <v>0.42857142857142855</v>
      </c>
      <c r="AG98" s="10">
        <v>0.8571428571428571</v>
      </c>
      <c r="AH98" s="10">
        <v>0.7142857142857143</v>
      </c>
      <c r="AI98" s="16" t="s">
        <v>3</v>
      </c>
      <c r="AJ98" s="10">
        <v>0.8571428571428571</v>
      </c>
      <c r="AK98" s="16" t="s">
        <v>3</v>
      </c>
      <c r="AL98" s="10">
        <v>0.8571428571428571</v>
      </c>
      <c r="AM98" s="16" t="s">
        <v>3</v>
      </c>
      <c r="AN98" s="16" t="s">
        <v>3</v>
      </c>
      <c r="AO98" s="16" t="s">
        <v>3</v>
      </c>
      <c r="AP98" s="33" t="s">
        <v>3</v>
      </c>
      <c r="AQ98" s="16"/>
      <c r="AR98" s="16"/>
      <c r="AS98" s="16"/>
      <c r="AT98" s="16"/>
      <c r="AZ98" s="1"/>
    </row>
    <row r="99" spans="2:52" hidden="1" x14ac:dyDescent="0.25">
      <c r="B99" s="398" t="s">
        <v>7</v>
      </c>
      <c r="C99" s="64">
        <v>2012</v>
      </c>
      <c r="D99" s="64">
        <v>9</v>
      </c>
      <c r="E99" s="64"/>
      <c r="F99" s="184">
        <v>0.20454545454545456</v>
      </c>
      <c r="G99" s="10">
        <v>0.88888888888888884</v>
      </c>
      <c r="H99" s="10">
        <v>0.77777777777777779</v>
      </c>
      <c r="I99" s="10">
        <v>0.88888888888888884</v>
      </c>
      <c r="J99" s="16" t="s">
        <v>3</v>
      </c>
      <c r="K99" s="33" t="s">
        <v>3</v>
      </c>
      <c r="L99" s="10">
        <v>0.88888888888888884</v>
      </c>
      <c r="M99" s="10">
        <v>0.77777777777777779</v>
      </c>
      <c r="N99" s="16" t="s">
        <v>3</v>
      </c>
      <c r="O99" s="16" t="s">
        <v>3</v>
      </c>
      <c r="P99" s="16" t="s">
        <v>3</v>
      </c>
      <c r="Q99" s="16" t="s">
        <v>3</v>
      </c>
      <c r="R99" s="16" t="s">
        <v>3</v>
      </c>
      <c r="S99" s="10">
        <v>0.66666666666666663</v>
      </c>
      <c r="T99" s="10">
        <v>0.66666666666666663</v>
      </c>
      <c r="U99" s="10">
        <v>0.55555555555555558</v>
      </c>
      <c r="V99" s="33" t="s">
        <v>3</v>
      </c>
      <c r="W99" s="10">
        <v>1</v>
      </c>
      <c r="X99" s="16" t="s">
        <v>3</v>
      </c>
      <c r="Y99" s="10">
        <v>0.75</v>
      </c>
      <c r="Z99" s="10">
        <v>0.625</v>
      </c>
      <c r="AA99" s="10">
        <v>0.88888888888888884</v>
      </c>
      <c r="AB99" s="10">
        <v>1</v>
      </c>
      <c r="AC99" s="10">
        <v>0.77777777777777779</v>
      </c>
      <c r="AD99" s="16" t="s">
        <v>3</v>
      </c>
      <c r="AE99" s="16" t="s">
        <v>3</v>
      </c>
      <c r="AF99" s="10">
        <v>0.77777777777777779</v>
      </c>
      <c r="AG99" s="10">
        <v>0.88888888888888884</v>
      </c>
      <c r="AH99" s="10">
        <v>0.77777777777777779</v>
      </c>
      <c r="AI99" s="16" t="s">
        <v>3</v>
      </c>
      <c r="AJ99" s="10">
        <v>1</v>
      </c>
      <c r="AK99" s="16" t="s">
        <v>3</v>
      </c>
      <c r="AL99" s="10">
        <v>0.88888888888888884</v>
      </c>
      <c r="AM99" s="16" t="s">
        <v>3</v>
      </c>
      <c r="AN99" s="16" t="s">
        <v>3</v>
      </c>
      <c r="AO99" s="16" t="s">
        <v>3</v>
      </c>
      <c r="AP99" s="33" t="s">
        <v>3</v>
      </c>
      <c r="AQ99" s="16"/>
      <c r="AR99" s="16"/>
      <c r="AS99" s="16"/>
      <c r="AT99" s="16"/>
      <c r="AZ99" s="1"/>
    </row>
    <row r="100" spans="2:52" hidden="1" x14ac:dyDescent="0.25">
      <c r="B100" s="399"/>
      <c r="C100" s="64">
        <v>2013</v>
      </c>
      <c r="D100" s="64">
        <v>15</v>
      </c>
      <c r="E100" s="284">
        <v>41</v>
      </c>
      <c r="F100" s="292">
        <v>0.36585365853658536</v>
      </c>
      <c r="G100" s="12">
        <v>0.93333333333333335</v>
      </c>
      <c r="H100" s="12">
        <v>0.9285714285714286</v>
      </c>
      <c r="I100" s="12">
        <v>0.9285714285714286</v>
      </c>
      <c r="J100" s="16" t="s">
        <v>3</v>
      </c>
      <c r="K100" s="34" t="s">
        <v>3</v>
      </c>
      <c r="L100" s="12">
        <v>0.8571428571428571</v>
      </c>
      <c r="M100" s="12">
        <v>0.9285714285714286</v>
      </c>
      <c r="N100" s="16" t="s">
        <v>3</v>
      </c>
      <c r="O100" s="16" t="s">
        <v>3</v>
      </c>
      <c r="P100" s="16" t="s">
        <v>3</v>
      </c>
      <c r="Q100" s="16" t="s">
        <v>3</v>
      </c>
      <c r="R100" s="16" t="s">
        <v>3</v>
      </c>
      <c r="S100" s="12">
        <v>0.8</v>
      </c>
      <c r="T100" s="12">
        <v>0.93333333333333335</v>
      </c>
      <c r="U100" s="12">
        <v>0.33333333333333331</v>
      </c>
      <c r="V100" s="34" t="s">
        <v>3</v>
      </c>
      <c r="W100" s="12">
        <v>0.8</v>
      </c>
      <c r="X100" s="16" t="s">
        <v>3</v>
      </c>
      <c r="Y100" s="12">
        <v>0.8</v>
      </c>
      <c r="Z100" s="12">
        <v>0.66666666666666663</v>
      </c>
      <c r="AA100" s="12">
        <v>0.8571428571428571</v>
      </c>
      <c r="AB100" s="12">
        <v>0.7857142857142857</v>
      </c>
      <c r="AC100" s="12">
        <v>0.73333333333333328</v>
      </c>
      <c r="AD100" s="16" t="s">
        <v>3</v>
      </c>
      <c r="AE100" s="16" t="s">
        <v>3</v>
      </c>
      <c r="AF100" s="12">
        <v>0.6</v>
      </c>
      <c r="AG100" s="12">
        <v>0.73333333333333328</v>
      </c>
      <c r="AH100" s="12">
        <v>0.66666666666666663</v>
      </c>
      <c r="AI100" s="16" t="s">
        <v>3</v>
      </c>
      <c r="AJ100" s="12">
        <v>0.8</v>
      </c>
      <c r="AK100" s="16" t="s">
        <v>3</v>
      </c>
      <c r="AL100" s="12">
        <v>0.9285714285714286</v>
      </c>
      <c r="AM100" s="16" t="s">
        <v>3</v>
      </c>
      <c r="AN100" s="16" t="s">
        <v>3</v>
      </c>
      <c r="AO100" s="16" t="s">
        <v>3</v>
      </c>
      <c r="AP100" s="34" t="s">
        <v>3</v>
      </c>
      <c r="AQ100" s="16"/>
      <c r="AR100" s="16"/>
      <c r="AS100" s="16"/>
      <c r="AT100" s="16"/>
      <c r="AZ100" s="1"/>
    </row>
    <row r="101" spans="2:52" x14ac:dyDescent="0.25">
      <c r="B101" s="399"/>
      <c r="C101" s="64">
        <v>2014</v>
      </c>
      <c r="D101" s="64">
        <v>9</v>
      </c>
      <c r="E101" s="284">
        <v>47</v>
      </c>
      <c r="F101" s="292">
        <v>0.19148936170212766</v>
      </c>
      <c r="G101" s="12">
        <v>1</v>
      </c>
      <c r="H101" s="12">
        <v>1</v>
      </c>
      <c r="I101" s="12">
        <v>0.77777777777777779</v>
      </c>
      <c r="J101" s="12">
        <v>0.88888888888888884</v>
      </c>
      <c r="K101" s="12">
        <v>0.77777777777777779</v>
      </c>
      <c r="L101" s="12">
        <v>1</v>
      </c>
      <c r="M101" s="12">
        <v>0.77777777777777779</v>
      </c>
      <c r="N101" s="12">
        <v>0.88888888888888884</v>
      </c>
      <c r="O101" s="12">
        <v>0.77777777777777779</v>
      </c>
      <c r="P101" s="12">
        <v>0.77777777777777779</v>
      </c>
      <c r="Q101" s="12">
        <v>0.88888888888888884</v>
      </c>
      <c r="R101" s="12">
        <v>1</v>
      </c>
      <c r="S101" s="12">
        <v>1</v>
      </c>
      <c r="T101" s="12">
        <v>1</v>
      </c>
      <c r="U101" s="12">
        <v>0.33333333333333331</v>
      </c>
      <c r="V101" s="12">
        <v>0.88888888888888884</v>
      </c>
      <c r="W101" s="12">
        <v>1</v>
      </c>
      <c r="X101" s="12">
        <v>0.77777777777777779</v>
      </c>
      <c r="Y101" s="12">
        <v>0.77777777777777779</v>
      </c>
      <c r="Z101" s="12">
        <v>1</v>
      </c>
      <c r="AA101" s="12">
        <v>1</v>
      </c>
      <c r="AB101" s="12">
        <v>1</v>
      </c>
      <c r="AC101" s="12">
        <v>0.88888888888888884</v>
      </c>
      <c r="AD101" s="12">
        <v>0.88888888888888884</v>
      </c>
      <c r="AE101" s="12">
        <v>0.77777777777777779</v>
      </c>
      <c r="AF101" s="12">
        <v>0.55555555555555558</v>
      </c>
      <c r="AG101" s="12">
        <v>0.625</v>
      </c>
      <c r="AH101" s="12">
        <v>0.625</v>
      </c>
      <c r="AI101" s="12">
        <v>0.88888888888888884</v>
      </c>
      <c r="AJ101" s="12">
        <v>0.77777777777777779</v>
      </c>
      <c r="AK101" s="12">
        <v>0.77777777777777779</v>
      </c>
      <c r="AL101" s="12">
        <v>0.77777777777777779</v>
      </c>
      <c r="AM101" s="12">
        <v>0.66666666666666663</v>
      </c>
      <c r="AN101" s="12">
        <v>0.25</v>
      </c>
      <c r="AO101" s="12">
        <v>0.66666666666666663</v>
      </c>
      <c r="AP101" s="12">
        <v>0.88888888888888884</v>
      </c>
      <c r="AQ101" s="371" t="s">
        <v>152</v>
      </c>
      <c r="AR101" s="372"/>
      <c r="AS101" s="372"/>
      <c r="AT101" s="373"/>
      <c r="AZ101" s="1"/>
    </row>
    <row r="102" spans="2:52" ht="15" customHeight="1" x14ac:dyDescent="0.25">
      <c r="B102" s="399"/>
      <c r="C102" s="64">
        <v>2015</v>
      </c>
      <c r="D102" s="64">
        <v>11</v>
      </c>
      <c r="E102" s="64">
        <v>26</v>
      </c>
      <c r="F102" s="292">
        <v>0.42307692307692307</v>
      </c>
      <c r="G102" s="12">
        <v>1</v>
      </c>
      <c r="H102" s="12">
        <v>1</v>
      </c>
      <c r="I102" s="12">
        <v>0.90909090909090906</v>
      </c>
      <c r="J102" s="12">
        <v>0.90909090909090906</v>
      </c>
      <c r="K102" s="12">
        <v>1</v>
      </c>
      <c r="L102" s="12">
        <v>0.45454545454545453</v>
      </c>
      <c r="M102" s="12">
        <v>0.81818181818181823</v>
      </c>
      <c r="N102" s="12">
        <v>1</v>
      </c>
      <c r="O102" s="12">
        <v>0.81818181818181823</v>
      </c>
      <c r="P102" s="12">
        <v>0.90909090909090906</v>
      </c>
      <c r="Q102" s="12">
        <v>0.72727272727272729</v>
      </c>
      <c r="R102" s="12">
        <v>0.72727272727272729</v>
      </c>
      <c r="S102" s="12">
        <v>0.90909090909090906</v>
      </c>
      <c r="T102" s="12">
        <v>1</v>
      </c>
      <c r="U102" s="12">
        <v>0.45454545454545453</v>
      </c>
      <c r="V102" s="12">
        <v>0.63636363636363635</v>
      </c>
      <c r="W102" s="12">
        <v>1</v>
      </c>
      <c r="X102" s="12">
        <v>1</v>
      </c>
      <c r="Y102" s="12">
        <v>1</v>
      </c>
      <c r="Z102" s="12">
        <v>1</v>
      </c>
      <c r="AA102" s="12">
        <v>0.45454545454545453</v>
      </c>
      <c r="AB102" s="12">
        <v>1</v>
      </c>
      <c r="AC102" s="12">
        <v>0.90909090909090906</v>
      </c>
      <c r="AD102" s="12">
        <v>0.81818181818181823</v>
      </c>
      <c r="AE102" s="12">
        <v>0.72727272727272729</v>
      </c>
      <c r="AF102" s="12">
        <v>0.90909090909090906</v>
      </c>
      <c r="AG102" s="12">
        <v>0.63636363636363635</v>
      </c>
      <c r="AH102" s="12">
        <v>0.88888888888888884</v>
      </c>
      <c r="AI102" s="12">
        <v>0.72727272727272729</v>
      </c>
      <c r="AJ102" s="12">
        <v>1</v>
      </c>
      <c r="AK102" s="12">
        <v>0.63636363636363635</v>
      </c>
      <c r="AL102" s="12">
        <v>0.90909090909090906</v>
      </c>
      <c r="AM102" s="12">
        <v>0.7</v>
      </c>
      <c r="AN102" s="12">
        <v>0.63636363636363635</v>
      </c>
      <c r="AO102" s="12">
        <v>0.63636363636363635</v>
      </c>
      <c r="AP102" s="12">
        <v>1</v>
      </c>
      <c r="AQ102" s="374"/>
      <c r="AR102" s="375"/>
      <c r="AS102" s="375"/>
      <c r="AT102" s="376"/>
      <c r="AZ102" s="1"/>
    </row>
    <row r="103" spans="2:52" ht="15" customHeight="1" x14ac:dyDescent="0.25">
      <c r="B103" s="399"/>
      <c r="C103" s="64">
        <v>2016</v>
      </c>
      <c r="D103" s="64">
        <v>13</v>
      </c>
      <c r="E103" s="64">
        <v>37</v>
      </c>
      <c r="F103" s="292">
        <v>0.35135135135135137</v>
      </c>
      <c r="G103" s="55">
        <v>1</v>
      </c>
      <c r="H103" s="55">
        <v>1</v>
      </c>
      <c r="I103" s="55">
        <v>1</v>
      </c>
      <c r="J103" s="55">
        <v>1</v>
      </c>
      <c r="K103" s="55">
        <v>0.92307692307692313</v>
      </c>
      <c r="L103" s="55">
        <v>0.61538461538461542</v>
      </c>
      <c r="M103" s="55">
        <v>0.69230769230769229</v>
      </c>
      <c r="N103" s="55">
        <v>0.92307692307692313</v>
      </c>
      <c r="O103" s="55">
        <v>0.92307692307692313</v>
      </c>
      <c r="P103" s="55">
        <v>0.92307692307692313</v>
      </c>
      <c r="Q103" s="55">
        <v>0.61538461538461542</v>
      </c>
      <c r="R103" s="55">
        <v>0.75</v>
      </c>
      <c r="S103" s="55">
        <v>0.92307692307692313</v>
      </c>
      <c r="T103" s="55">
        <v>0.92307692307692313</v>
      </c>
      <c r="U103" s="55">
        <v>0.53846153846153844</v>
      </c>
      <c r="V103" s="55">
        <v>0.76923076923076927</v>
      </c>
      <c r="W103" s="55">
        <v>1</v>
      </c>
      <c r="X103" s="55">
        <v>0.90909090909090906</v>
      </c>
      <c r="Y103" s="55">
        <v>0.90909090909090906</v>
      </c>
      <c r="Z103" s="55">
        <v>1</v>
      </c>
      <c r="AA103" s="55">
        <v>0.84615384615384615</v>
      </c>
      <c r="AB103" s="55">
        <v>1</v>
      </c>
      <c r="AC103" s="55">
        <v>0.92307692307692313</v>
      </c>
      <c r="AD103" s="55">
        <v>0.84615384615384615</v>
      </c>
      <c r="AE103" s="55">
        <v>0.58333333333333337</v>
      </c>
      <c r="AF103" s="55">
        <v>0.76923076923076927</v>
      </c>
      <c r="AG103" s="55">
        <v>0.69230769230769229</v>
      </c>
      <c r="AH103" s="55">
        <v>0.83333333333333337</v>
      </c>
      <c r="AI103" s="55">
        <v>0.75</v>
      </c>
      <c r="AJ103" s="55">
        <v>0.91666666666666663</v>
      </c>
      <c r="AK103" s="55">
        <v>0.90909090909090906</v>
      </c>
      <c r="AL103" s="55">
        <v>0.92307692307692313</v>
      </c>
      <c r="AM103" s="55">
        <v>0.83333333333333337</v>
      </c>
      <c r="AN103" s="55">
        <v>0.75</v>
      </c>
      <c r="AO103" s="55">
        <v>0.76923076923076927</v>
      </c>
      <c r="AP103" s="55">
        <v>0.92307692307692313</v>
      </c>
      <c r="AQ103" s="374"/>
      <c r="AR103" s="375"/>
      <c r="AS103" s="375"/>
      <c r="AT103" s="376"/>
      <c r="AZ103" s="1"/>
    </row>
    <row r="104" spans="2:52" ht="15" customHeight="1" x14ac:dyDescent="0.25">
      <c r="B104" s="399"/>
      <c r="C104" s="64">
        <v>2017</v>
      </c>
      <c r="D104" s="64">
        <v>16</v>
      </c>
      <c r="E104" s="64">
        <v>32</v>
      </c>
      <c r="F104" s="292">
        <v>0.5</v>
      </c>
      <c r="G104" s="55">
        <v>1</v>
      </c>
      <c r="H104" s="55">
        <v>1</v>
      </c>
      <c r="I104" s="55">
        <v>1</v>
      </c>
      <c r="J104" s="55">
        <v>0.9375</v>
      </c>
      <c r="K104" s="55">
        <v>1</v>
      </c>
      <c r="L104" s="55">
        <v>0.875</v>
      </c>
      <c r="M104" s="55">
        <v>1</v>
      </c>
      <c r="N104" s="55">
        <v>1</v>
      </c>
      <c r="O104" s="55">
        <v>0.9375</v>
      </c>
      <c r="P104" s="55">
        <v>0.9375</v>
      </c>
      <c r="Q104" s="55">
        <v>0.8125</v>
      </c>
      <c r="R104" s="55">
        <v>0.8125</v>
      </c>
      <c r="S104" s="55">
        <v>0.75</v>
      </c>
      <c r="T104" s="55">
        <v>0.875</v>
      </c>
      <c r="U104" s="55">
        <v>0.5</v>
      </c>
      <c r="V104" s="55">
        <v>0.875</v>
      </c>
      <c r="W104" s="55">
        <v>0.9285714285714286</v>
      </c>
      <c r="X104" s="55">
        <v>1</v>
      </c>
      <c r="Y104" s="55">
        <v>0.9285714285714286</v>
      </c>
      <c r="Z104" s="55">
        <v>0.9285714285714286</v>
      </c>
      <c r="AA104" s="55">
        <v>1</v>
      </c>
      <c r="AB104" s="55">
        <v>1</v>
      </c>
      <c r="AC104" s="55">
        <v>0.9375</v>
      </c>
      <c r="AD104" s="55">
        <v>1</v>
      </c>
      <c r="AE104" s="55">
        <v>0.75</v>
      </c>
      <c r="AF104" s="55">
        <v>0.875</v>
      </c>
      <c r="AG104" s="55">
        <v>0.9375</v>
      </c>
      <c r="AH104" s="55">
        <v>0.9375</v>
      </c>
      <c r="AI104" s="55">
        <v>0.75</v>
      </c>
      <c r="AJ104" s="55">
        <v>1</v>
      </c>
      <c r="AK104" s="55">
        <v>1</v>
      </c>
      <c r="AL104" s="55">
        <v>0.875</v>
      </c>
      <c r="AM104" s="55">
        <v>0.8125</v>
      </c>
      <c r="AN104" s="55">
        <v>0.75</v>
      </c>
      <c r="AO104" s="55">
        <v>0.93333333333333335</v>
      </c>
      <c r="AP104" s="55">
        <v>0.9375</v>
      </c>
      <c r="AQ104" s="377"/>
      <c r="AR104" s="378"/>
      <c r="AS104" s="378"/>
      <c r="AT104" s="379"/>
      <c r="AZ104" s="1"/>
    </row>
    <row r="105" spans="2:52" x14ac:dyDescent="0.25">
      <c r="B105" s="399"/>
      <c r="C105" s="64">
        <v>2018</v>
      </c>
      <c r="D105" s="64">
        <v>16</v>
      </c>
      <c r="E105" s="64">
        <v>31</v>
      </c>
      <c r="F105" s="292">
        <v>0.5161290322580645</v>
      </c>
      <c r="G105" s="55">
        <v>0.9375</v>
      </c>
      <c r="H105" s="55">
        <v>0.9375</v>
      </c>
      <c r="I105" s="55">
        <v>0.875</v>
      </c>
      <c r="J105" s="55">
        <v>0.9375</v>
      </c>
      <c r="K105" s="55">
        <v>0.6875</v>
      </c>
      <c r="L105" s="55">
        <v>0.5</v>
      </c>
      <c r="M105" s="55">
        <v>0.625</v>
      </c>
      <c r="N105" s="55">
        <v>1</v>
      </c>
      <c r="O105" s="55">
        <v>0.75</v>
      </c>
      <c r="P105" s="55">
        <v>0.8125</v>
      </c>
      <c r="Q105" s="55">
        <v>0.6875</v>
      </c>
      <c r="R105" s="55">
        <v>0.6875</v>
      </c>
      <c r="S105" s="55">
        <v>0.6875</v>
      </c>
      <c r="T105" s="55">
        <v>0.75</v>
      </c>
      <c r="U105" s="55">
        <v>0.5</v>
      </c>
      <c r="V105" s="55">
        <v>0.6875</v>
      </c>
      <c r="W105" s="55">
        <v>0.7857142857142857</v>
      </c>
      <c r="X105" s="55">
        <v>0.7142857142857143</v>
      </c>
      <c r="Y105" s="55">
        <v>0.8571428571428571</v>
      </c>
      <c r="Z105" s="55">
        <v>0.7857142857142857</v>
      </c>
      <c r="AA105" s="55">
        <v>1</v>
      </c>
      <c r="AB105" s="55">
        <v>0.8666666666666667</v>
      </c>
      <c r="AC105" s="55">
        <v>0.75</v>
      </c>
      <c r="AD105" s="55">
        <v>0.625</v>
      </c>
      <c r="AE105" s="55">
        <v>0.5625</v>
      </c>
      <c r="AF105" s="55">
        <v>0.875</v>
      </c>
      <c r="AG105" s="55">
        <v>0.8125</v>
      </c>
      <c r="AH105" s="55">
        <v>0.8125</v>
      </c>
      <c r="AI105" s="55">
        <v>0.8125</v>
      </c>
      <c r="AJ105" s="55">
        <v>0.8125</v>
      </c>
      <c r="AK105" s="55">
        <v>0.8125</v>
      </c>
      <c r="AL105" s="55">
        <v>0.8125</v>
      </c>
      <c r="AM105" s="55">
        <v>0.625</v>
      </c>
      <c r="AN105" s="55">
        <v>0.5</v>
      </c>
      <c r="AO105" s="55">
        <v>0.625</v>
      </c>
      <c r="AP105" s="55">
        <v>0.875</v>
      </c>
      <c r="AQ105" s="55">
        <v>0.75</v>
      </c>
      <c r="AR105" s="55">
        <v>0.875</v>
      </c>
      <c r="AS105" s="55">
        <v>0.6875</v>
      </c>
      <c r="AT105" s="55">
        <v>0</v>
      </c>
      <c r="AZ105" s="1"/>
    </row>
    <row r="106" spans="2:52" x14ac:dyDescent="0.25">
      <c r="B106" s="399"/>
      <c r="C106" s="64">
        <v>2019</v>
      </c>
      <c r="D106" s="64">
        <v>13</v>
      </c>
      <c r="E106" s="64">
        <v>35</v>
      </c>
      <c r="F106" s="292">
        <f>D106/E106</f>
        <v>0.37142857142857144</v>
      </c>
      <c r="G106" s="55">
        <v>0.92307692307692313</v>
      </c>
      <c r="H106" s="55">
        <v>1</v>
      </c>
      <c r="I106" s="55">
        <v>0.84615384615384615</v>
      </c>
      <c r="J106" s="55">
        <v>0.92307692307692313</v>
      </c>
      <c r="K106" s="55">
        <v>0.92307692307692313</v>
      </c>
      <c r="L106" s="55">
        <v>0.92307692307692313</v>
      </c>
      <c r="M106" s="55">
        <v>0.92307692307692313</v>
      </c>
      <c r="N106" s="55">
        <v>1</v>
      </c>
      <c r="O106" s="55">
        <v>0.76923076923076927</v>
      </c>
      <c r="P106" s="55">
        <v>0.92307692307692313</v>
      </c>
      <c r="Q106" s="55">
        <v>1</v>
      </c>
      <c r="R106" s="55">
        <v>0.92307692307692313</v>
      </c>
      <c r="S106" s="55">
        <v>0.92307692307692313</v>
      </c>
      <c r="T106" s="55">
        <v>0.84615384615384615</v>
      </c>
      <c r="U106" s="55">
        <v>0.69230769230769229</v>
      </c>
      <c r="V106" s="55">
        <v>1</v>
      </c>
      <c r="W106" s="55">
        <v>1</v>
      </c>
      <c r="X106" s="55">
        <v>0.81818181818181823</v>
      </c>
      <c r="Y106" s="55">
        <v>1</v>
      </c>
      <c r="Z106" s="55">
        <v>0.90909090909090906</v>
      </c>
      <c r="AA106" s="55">
        <v>1</v>
      </c>
      <c r="AB106" s="55">
        <v>1</v>
      </c>
      <c r="AC106" s="55">
        <v>1</v>
      </c>
      <c r="AD106" s="55">
        <v>1</v>
      </c>
      <c r="AE106" s="55">
        <v>0.92307692307692313</v>
      </c>
      <c r="AF106" s="55">
        <v>0.76923076923076927</v>
      </c>
      <c r="AG106" s="55">
        <v>0.91666666666666663</v>
      </c>
      <c r="AH106" s="55">
        <v>0.75</v>
      </c>
      <c r="AI106" s="55">
        <v>0.76923076923076927</v>
      </c>
      <c r="AJ106" s="55">
        <v>0.92307692307692313</v>
      </c>
      <c r="AK106" s="55">
        <v>0.92307692307692313</v>
      </c>
      <c r="AL106" s="55">
        <v>0.91666666666666663</v>
      </c>
      <c r="AM106" s="55">
        <v>0.84615384615384615</v>
      </c>
      <c r="AN106" s="55">
        <v>0.92307692307692313</v>
      </c>
      <c r="AO106" s="55">
        <v>0.92307692307692313</v>
      </c>
      <c r="AP106" s="55">
        <v>0.92307692307692313</v>
      </c>
      <c r="AQ106" s="55">
        <v>0.92307692307692313</v>
      </c>
      <c r="AR106" s="55">
        <v>1</v>
      </c>
      <c r="AS106" s="55">
        <v>0.92307692307692313</v>
      </c>
      <c r="AT106" s="353" t="s">
        <v>3</v>
      </c>
      <c r="AZ106" s="1"/>
    </row>
    <row r="107" spans="2:52" ht="15" customHeight="1" x14ac:dyDescent="0.25">
      <c r="B107" s="400"/>
      <c r="C107" s="397" t="s">
        <v>153</v>
      </c>
      <c r="D107" s="397"/>
      <c r="E107" s="397"/>
      <c r="F107" s="397"/>
      <c r="G107" s="34">
        <f>G106-G105</f>
        <v>-1.4423076923076872E-2</v>
      </c>
      <c r="H107" s="34">
        <f t="shared" ref="H107" si="232">H106-H105</f>
        <v>6.25E-2</v>
      </c>
      <c r="I107" s="34">
        <f t="shared" ref="I107" si="233">I106-I105</f>
        <v>-2.8846153846153855E-2</v>
      </c>
      <c r="J107" s="34">
        <f t="shared" ref="J107" si="234">J106-J105</f>
        <v>-1.4423076923076872E-2</v>
      </c>
      <c r="K107" s="34">
        <f t="shared" ref="K107" si="235">K106-K105</f>
        <v>0.23557692307692313</v>
      </c>
      <c r="L107" s="34">
        <f t="shared" ref="L107" si="236">L106-L105</f>
        <v>0.42307692307692313</v>
      </c>
      <c r="M107" s="34">
        <f t="shared" ref="M107" si="237">M106-M105</f>
        <v>0.29807692307692313</v>
      </c>
      <c r="N107" s="34">
        <f t="shared" ref="N107" si="238">N106-N105</f>
        <v>0</v>
      </c>
      <c r="O107" s="34">
        <f t="shared" ref="O107" si="239">O106-O105</f>
        <v>1.9230769230769273E-2</v>
      </c>
      <c r="P107" s="34">
        <f t="shared" ref="P107" si="240">P106-P105</f>
        <v>0.11057692307692313</v>
      </c>
      <c r="Q107" s="34">
        <f t="shared" ref="Q107" si="241">Q106-Q105</f>
        <v>0.3125</v>
      </c>
      <c r="R107" s="34">
        <f t="shared" ref="R107" si="242">R106-R105</f>
        <v>0.23557692307692313</v>
      </c>
      <c r="S107" s="34">
        <f t="shared" ref="S107" si="243">S106-S105</f>
        <v>0.23557692307692313</v>
      </c>
      <c r="T107" s="34">
        <f t="shared" ref="T107" si="244">T106-T105</f>
        <v>9.6153846153846145E-2</v>
      </c>
      <c r="U107" s="34">
        <f t="shared" ref="U107" si="245">U106-U105</f>
        <v>0.19230769230769229</v>
      </c>
      <c r="V107" s="34">
        <f t="shared" ref="V107" si="246">V106-V105</f>
        <v>0.3125</v>
      </c>
      <c r="W107" s="34">
        <f t="shared" ref="W107" si="247">W106-W105</f>
        <v>0.2142857142857143</v>
      </c>
      <c r="X107" s="34">
        <f t="shared" ref="X107" si="248">X106-X105</f>
        <v>0.10389610389610393</v>
      </c>
      <c r="Y107" s="34">
        <f t="shared" ref="Y107" si="249">Y106-Y105</f>
        <v>0.1428571428571429</v>
      </c>
      <c r="Z107" s="34">
        <f t="shared" ref="Z107" si="250">Z106-Z105</f>
        <v>0.12337662337662336</v>
      </c>
      <c r="AA107" s="34">
        <f t="shared" ref="AA107" si="251">AA106-AA105</f>
        <v>0</v>
      </c>
      <c r="AB107" s="34">
        <f t="shared" ref="AB107" si="252">AB106-AB105</f>
        <v>0.1333333333333333</v>
      </c>
      <c r="AC107" s="34">
        <f t="shared" ref="AC107" si="253">AC106-AC105</f>
        <v>0.25</v>
      </c>
      <c r="AD107" s="34">
        <f t="shared" ref="AD107" si="254">AD106-AD105</f>
        <v>0.375</v>
      </c>
      <c r="AE107" s="34">
        <f t="shared" ref="AE107" si="255">AE106-AE105</f>
        <v>0.36057692307692313</v>
      </c>
      <c r="AF107" s="34">
        <f t="shared" ref="AF107" si="256">AF106-AF105</f>
        <v>-0.10576923076923073</v>
      </c>
      <c r="AG107" s="34">
        <f t="shared" ref="AG107" si="257">AG106-AG105</f>
        <v>0.10416666666666663</v>
      </c>
      <c r="AH107" s="34">
        <f t="shared" ref="AH107" si="258">AH106-AH105</f>
        <v>-6.25E-2</v>
      </c>
      <c r="AI107" s="34">
        <f t="shared" ref="AI107" si="259">AI106-AI105</f>
        <v>-4.3269230769230727E-2</v>
      </c>
      <c r="AJ107" s="34">
        <f t="shared" ref="AJ107" si="260">AJ106-AJ105</f>
        <v>0.11057692307692313</v>
      </c>
      <c r="AK107" s="34">
        <f t="shared" ref="AK107" si="261">AK106-AK105</f>
        <v>0.11057692307692313</v>
      </c>
      <c r="AL107" s="34">
        <f t="shared" ref="AL107" si="262">AL106-AL105</f>
        <v>0.10416666666666663</v>
      </c>
      <c r="AM107" s="34">
        <f t="shared" ref="AM107" si="263">AM106-AM105</f>
        <v>0.22115384615384615</v>
      </c>
      <c r="AN107" s="34">
        <f t="shared" ref="AN107" si="264">AN106-AN105</f>
        <v>0.42307692307692313</v>
      </c>
      <c r="AO107" s="34">
        <f t="shared" ref="AO107" si="265">AO106-AO105</f>
        <v>0.29807692307692313</v>
      </c>
      <c r="AP107" s="34">
        <f t="shared" ref="AP107" si="266">AP106-AP105</f>
        <v>4.8076923076923128E-2</v>
      </c>
      <c r="AQ107" s="34">
        <f t="shared" ref="AQ107" si="267">AQ106-AQ105</f>
        <v>0.17307692307692313</v>
      </c>
      <c r="AR107" s="34">
        <f t="shared" ref="AR107" si="268">AR106-AR105</f>
        <v>0.125</v>
      </c>
      <c r="AS107" s="34">
        <f t="shared" ref="AS107" si="269">AS106-AS105</f>
        <v>0.23557692307692313</v>
      </c>
      <c r="AT107" s="353" t="s">
        <v>3</v>
      </c>
      <c r="AZ107" s="1"/>
    </row>
    <row r="108" spans="2:52" x14ac:dyDescent="0.25">
      <c r="B108" s="19"/>
      <c r="C108" s="38"/>
      <c r="G108" s="14"/>
      <c r="H108" s="14"/>
      <c r="I108" s="14"/>
      <c r="K108" s="14"/>
      <c r="L108" s="14"/>
      <c r="M108" s="14"/>
      <c r="S108" s="14"/>
      <c r="T108" s="14"/>
      <c r="U108" s="14"/>
      <c r="V108" s="46"/>
      <c r="W108" s="14"/>
      <c r="Y108" s="14"/>
      <c r="Z108" s="14"/>
      <c r="AA108" s="14"/>
      <c r="AB108" s="14"/>
      <c r="AC108" s="14"/>
      <c r="AF108" s="14"/>
      <c r="AG108" s="14"/>
      <c r="AH108" s="14"/>
      <c r="AI108" s="9"/>
      <c r="AJ108" s="14"/>
      <c r="AL108" s="14"/>
      <c r="AP108" s="14"/>
      <c r="AZ108" s="1"/>
    </row>
    <row r="109" spans="2:52" hidden="1" x14ac:dyDescent="0.25">
      <c r="B109" s="81"/>
      <c r="C109" s="31">
        <v>2010</v>
      </c>
      <c r="D109" s="31"/>
      <c r="E109" s="31"/>
      <c r="F109" s="182"/>
      <c r="G109" s="10">
        <v>0.94117647058823528</v>
      </c>
      <c r="H109" s="10">
        <v>0.88235294117647056</v>
      </c>
      <c r="I109" s="10">
        <v>0.94117647058823528</v>
      </c>
      <c r="J109" s="16" t="s">
        <v>3</v>
      </c>
      <c r="K109" s="33" t="s">
        <v>3</v>
      </c>
      <c r="L109" s="10">
        <v>0.70588235294117652</v>
      </c>
      <c r="M109" s="10">
        <v>0.88235294117647056</v>
      </c>
      <c r="N109" s="16" t="s">
        <v>3</v>
      </c>
      <c r="O109" s="16" t="s">
        <v>3</v>
      </c>
      <c r="P109" s="16" t="s">
        <v>3</v>
      </c>
      <c r="Q109" s="16" t="s">
        <v>3</v>
      </c>
      <c r="R109" s="16" t="s">
        <v>3</v>
      </c>
      <c r="S109" s="10">
        <v>0.41176470588235292</v>
      </c>
      <c r="T109" s="10">
        <v>0.88235294117647056</v>
      </c>
      <c r="U109" s="10">
        <v>0.41176470588235292</v>
      </c>
      <c r="V109" s="33" t="s">
        <v>3</v>
      </c>
      <c r="W109" s="10">
        <v>0.625</v>
      </c>
      <c r="X109" s="16" t="s">
        <v>3</v>
      </c>
      <c r="Y109" s="10">
        <v>0.75</v>
      </c>
      <c r="Z109" s="10">
        <v>0.5625</v>
      </c>
      <c r="AA109" s="10">
        <v>0.88235294117647056</v>
      </c>
      <c r="AB109" s="10">
        <v>0.70588235294117652</v>
      </c>
      <c r="AC109" s="10">
        <v>0.58823529411764708</v>
      </c>
      <c r="AD109" s="16" t="s">
        <v>3</v>
      </c>
      <c r="AE109" s="16" t="s">
        <v>3</v>
      </c>
      <c r="AF109" s="10">
        <v>0.29411764705882354</v>
      </c>
      <c r="AG109" s="10">
        <v>0.52941176470588236</v>
      </c>
      <c r="AH109" s="10">
        <v>0.17647058823529413</v>
      </c>
      <c r="AI109" s="11"/>
      <c r="AJ109" s="10">
        <v>0.875</v>
      </c>
      <c r="AK109" s="16" t="s">
        <v>3</v>
      </c>
      <c r="AL109" s="10">
        <v>0.9375</v>
      </c>
      <c r="AM109" s="16" t="s">
        <v>3</v>
      </c>
      <c r="AN109" s="16" t="s">
        <v>3</v>
      </c>
      <c r="AO109" s="16" t="s">
        <v>3</v>
      </c>
      <c r="AP109" s="33" t="s">
        <v>3</v>
      </c>
      <c r="AQ109" s="16"/>
      <c r="AR109" s="16"/>
      <c r="AS109" s="16"/>
      <c r="AT109" s="16"/>
      <c r="AZ109" s="1"/>
    </row>
    <row r="110" spans="2:52" hidden="1" x14ac:dyDescent="0.25">
      <c r="B110" s="99"/>
      <c r="C110" s="64">
        <v>2011</v>
      </c>
      <c r="D110" s="64">
        <v>13</v>
      </c>
      <c r="E110" s="64"/>
      <c r="F110" s="184"/>
      <c r="G110" s="95">
        <v>0.84615384615384615</v>
      </c>
      <c r="H110" s="10">
        <v>1</v>
      </c>
      <c r="I110" s="10">
        <v>0.92307692307692313</v>
      </c>
      <c r="J110" s="16" t="s">
        <v>3</v>
      </c>
      <c r="K110" s="33" t="s">
        <v>3</v>
      </c>
      <c r="L110" s="10">
        <v>0.84615384615384615</v>
      </c>
      <c r="M110" s="10">
        <v>0.76923076923076927</v>
      </c>
      <c r="N110" s="16" t="s">
        <v>3</v>
      </c>
      <c r="O110" s="16" t="s">
        <v>3</v>
      </c>
      <c r="P110" s="16" t="s">
        <v>3</v>
      </c>
      <c r="Q110" s="16" t="s">
        <v>3</v>
      </c>
      <c r="R110" s="16" t="s">
        <v>3</v>
      </c>
      <c r="S110" s="10">
        <v>0.53846153846153844</v>
      </c>
      <c r="T110" s="10">
        <v>0.84615384615384615</v>
      </c>
      <c r="U110" s="10">
        <v>0.53846153846153844</v>
      </c>
      <c r="V110" s="33" t="s">
        <v>3</v>
      </c>
      <c r="W110" s="10">
        <v>0.58333333333333337</v>
      </c>
      <c r="X110" s="16" t="s">
        <v>3</v>
      </c>
      <c r="Y110" s="10">
        <v>0.58333333333333337</v>
      </c>
      <c r="Z110" s="10">
        <v>0.33333333333333331</v>
      </c>
      <c r="AA110" s="10">
        <v>0.92307692307692313</v>
      </c>
      <c r="AB110" s="10">
        <v>0.53846153846153844</v>
      </c>
      <c r="AC110" s="10">
        <v>0.46153846153846156</v>
      </c>
      <c r="AD110" s="16" t="s">
        <v>3</v>
      </c>
      <c r="AE110" s="16" t="s">
        <v>3</v>
      </c>
      <c r="AF110" s="10">
        <v>0.5</v>
      </c>
      <c r="AG110" s="10">
        <v>0.66666666666666663</v>
      </c>
      <c r="AH110" s="10">
        <v>8.3333333333333329E-2</v>
      </c>
      <c r="AI110" s="11"/>
      <c r="AJ110" s="10">
        <v>0.69230769230769229</v>
      </c>
      <c r="AK110" s="16" t="s">
        <v>3</v>
      </c>
      <c r="AL110" s="10">
        <v>0.84615384615384615</v>
      </c>
      <c r="AM110" s="16" t="s">
        <v>3</v>
      </c>
      <c r="AN110" s="16" t="s">
        <v>3</v>
      </c>
      <c r="AO110" s="16" t="s">
        <v>3</v>
      </c>
      <c r="AP110" s="33" t="s">
        <v>3</v>
      </c>
      <c r="AQ110" s="16"/>
      <c r="AR110" s="16"/>
      <c r="AS110" s="16"/>
      <c r="AT110" s="16"/>
      <c r="AZ110" s="1"/>
    </row>
    <row r="111" spans="2:52" hidden="1" x14ac:dyDescent="0.25">
      <c r="B111" s="398" t="s">
        <v>8</v>
      </c>
      <c r="C111" s="64">
        <v>2012</v>
      </c>
      <c r="D111" s="64">
        <v>15</v>
      </c>
      <c r="E111" s="64"/>
      <c r="F111" s="184">
        <v>0.26785714285714285</v>
      </c>
      <c r="G111" s="95">
        <v>0.8</v>
      </c>
      <c r="H111" s="10">
        <v>0.8</v>
      </c>
      <c r="I111" s="10">
        <v>0.8666666666666667</v>
      </c>
      <c r="J111" s="16" t="s">
        <v>3</v>
      </c>
      <c r="K111" s="33" t="s">
        <v>3</v>
      </c>
      <c r="L111" s="10">
        <v>0.8666666666666667</v>
      </c>
      <c r="M111" s="10">
        <v>0.8666666666666667</v>
      </c>
      <c r="N111" s="16" t="s">
        <v>3</v>
      </c>
      <c r="O111" s="16" t="s">
        <v>3</v>
      </c>
      <c r="P111" s="16" t="s">
        <v>3</v>
      </c>
      <c r="Q111" s="16" t="s">
        <v>3</v>
      </c>
      <c r="R111" s="16" t="s">
        <v>3</v>
      </c>
      <c r="S111" s="10">
        <v>0.73333333333333328</v>
      </c>
      <c r="T111" s="10">
        <v>0.8</v>
      </c>
      <c r="U111" s="10">
        <v>0.8</v>
      </c>
      <c r="V111" s="33" t="s">
        <v>3</v>
      </c>
      <c r="W111" s="10">
        <v>0.8571428571428571</v>
      </c>
      <c r="X111" s="16" t="s">
        <v>3</v>
      </c>
      <c r="Y111" s="10">
        <v>0.7857142857142857</v>
      </c>
      <c r="Z111" s="10">
        <v>0.5714285714285714</v>
      </c>
      <c r="AA111" s="10">
        <v>0.93333333333333335</v>
      </c>
      <c r="AB111" s="10">
        <v>0.66666666666666663</v>
      </c>
      <c r="AC111" s="10">
        <v>0.8</v>
      </c>
      <c r="AD111" s="16" t="s">
        <v>3</v>
      </c>
      <c r="AE111" s="16" t="s">
        <v>3</v>
      </c>
      <c r="AF111" s="10">
        <v>0.46666666666666667</v>
      </c>
      <c r="AG111" s="10">
        <v>0.46666666666666667</v>
      </c>
      <c r="AH111" s="10">
        <v>0.33333333333333331</v>
      </c>
      <c r="AI111" s="11"/>
      <c r="AJ111" s="10">
        <v>0.8666666666666667</v>
      </c>
      <c r="AK111" s="16" t="s">
        <v>3</v>
      </c>
      <c r="AL111" s="10">
        <v>0.93333333333333335</v>
      </c>
      <c r="AM111" s="16" t="s">
        <v>3</v>
      </c>
      <c r="AN111" s="16" t="s">
        <v>3</v>
      </c>
      <c r="AO111" s="16" t="s">
        <v>3</v>
      </c>
      <c r="AP111" s="33" t="s">
        <v>3</v>
      </c>
      <c r="AQ111" s="16"/>
      <c r="AR111" s="16"/>
      <c r="AS111" s="16"/>
      <c r="AT111" s="16"/>
      <c r="AZ111" s="1"/>
    </row>
    <row r="112" spans="2:52" hidden="1" x14ac:dyDescent="0.25">
      <c r="B112" s="399"/>
      <c r="C112" s="64">
        <v>2013</v>
      </c>
      <c r="D112" s="64">
        <v>11</v>
      </c>
      <c r="E112" s="284">
        <v>59</v>
      </c>
      <c r="F112" s="292">
        <v>0.1864406779661017</v>
      </c>
      <c r="G112" s="96">
        <v>0.63636363636363635</v>
      </c>
      <c r="H112" s="12">
        <v>0.72727272727272729</v>
      </c>
      <c r="I112" s="12">
        <v>0.90909090909090906</v>
      </c>
      <c r="J112" s="16" t="s">
        <v>3</v>
      </c>
      <c r="K112" s="34" t="s">
        <v>3</v>
      </c>
      <c r="L112" s="12">
        <v>0.54545454545454541</v>
      </c>
      <c r="M112" s="12">
        <v>0.45454545454545453</v>
      </c>
      <c r="N112" s="16" t="s">
        <v>3</v>
      </c>
      <c r="O112" s="16" t="s">
        <v>3</v>
      </c>
      <c r="P112" s="16" t="s">
        <v>3</v>
      </c>
      <c r="Q112" s="16" t="s">
        <v>3</v>
      </c>
      <c r="R112" s="16" t="s">
        <v>3</v>
      </c>
      <c r="S112" s="12">
        <v>0.45454545454545453</v>
      </c>
      <c r="T112" s="12">
        <v>0.63636363636363635</v>
      </c>
      <c r="U112" s="12">
        <v>0.63636363636363635</v>
      </c>
      <c r="V112" s="34" t="s">
        <v>3</v>
      </c>
      <c r="W112" s="12">
        <v>0.54545454545454541</v>
      </c>
      <c r="X112" s="16" t="s">
        <v>3</v>
      </c>
      <c r="Y112" s="12">
        <v>0.27272727272727271</v>
      </c>
      <c r="Z112" s="12">
        <v>0.18181818181818182</v>
      </c>
      <c r="AA112" s="12">
        <v>0.8</v>
      </c>
      <c r="AB112" s="12">
        <v>0.2</v>
      </c>
      <c r="AC112" s="12">
        <v>0.54545454545454541</v>
      </c>
      <c r="AD112" s="16" t="s">
        <v>3</v>
      </c>
      <c r="AE112" s="16" t="s">
        <v>3</v>
      </c>
      <c r="AF112" s="12">
        <v>0.36363636363636365</v>
      </c>
      <c r="AG112" s="12">
        <v>0.63636363636363635</v>
      </c>
      <c r="AH112" s="12">
        <v>0.25</v>
      </c>
      <c r="AI112" s="11"/>
      <c r="AJ112" s="12">
        <v>0.54545454545454541</v>
      </c>
      <c r="AK112" s="16" t="s">
        <v>3</v>
      </c>
      <c r="AL112" s="12">
        <v>0.81818181818181823</v>
      </c>
      <c r="AM112" s="16" t="s">
        <v>3</v>
      </c>
      <c r="AN112" s="16" t="s">
        <v>3</v>
      </c>
      <c r="AO112" s="16" t="s">
        <v>3</v>
      </c>
      <c r="AP112" s="34" t="s">
        <v>3</v>
      </c>
      <c r="AQ112" s="16"/>
      <c r="AR112" s="16"/>
      <c r="AS112" s="16"/>
      <c r="AT112" s="16"/>
      <c r="AZ112" s="1"/>
    </row>
    <row r="113" spans="1:52" x14ac:dyDescent="0.25">
      <c r="B113" s="399"/>
      <c r="C113" s="64">
        <v>2014</v>
      </c>
      <c r="D113" s="64">
        <v>13</v>
      </c>
      <c r="E113" s="284">
        <v>47</v>
      </c>
      <c r="F113" s="292">
        <v>0.27659574468085107</v>
      </c>
      <c r="G113" s="96">
        <v>0.84615384615384615</v>
      </c>
      <c r="H113" s="12">
        <v>0.84615384615384615</v>
      </c>
      <c r="I113" s="12">
        <v>0.69230769230769229</v>
      </c>
      <c r="J113" s="12">
        <v>0.61538461538461542</v>
      </c>
      <c r="K113" s="12">
        <v>0.61538461538461542</v>
      </c>
      <c r="L113" s="12">
        <v>0.30769230769230771</v>
      </c>
      <c r="M113" s="12">
        <v>0.66666666666666663</v>
      </c>
      <c r="N113" s="12">
        <v>0.84615384615384615</v>
      </c>
      <c r="O113" s="12">
        <v>0.69230769230769229</v>
      </c>
      <c r="P113" s="12">
        <v>0.53846153846153844</v>
      </c>
      <c r="Q113" s="12">
        <v>0.69230769230769229</v>
      </c>
      <c r="R113" s="12">
        <v>0.61538461538461542</v>
      </c>
      <c r="S113" s="12">
        <v>0.75</v>
      </c>
      <c r="T113" s="12">
        <v>0.66666666666666663</v>
      </c>
      <c r="U113" s="12">
        <v>0.58333333333333337</v>
      </c>
      <c r="V113" s="12">
        <v>0.66666666666666663</v>
      </c>
      <c r="W113" s="12">
        <v>0.77777777777777779</v>
      </c>
      <c r="X113" s="12">
        <v>0.83333333333333337</v>
      </c>
      <c r="Y113" s="12">
        <v>0.8571428571428571</v>
      </c>
      <c r="Z113" s="12">
        <v>0.8</v>
      </c>
      <c r="AA113" s="12">
        <v>0.83333333333333337</v>
      </c>
      <c r="AB113" s="12">
        <v>0.84615384615384615</v>
      </c>
      <c r="AC113" s="12">
        <v>0.69230769230769229</v>
      </c>
      <c r="AD113" s="12">
        <v>0.53846153846153844</v>
      </c>
      <c r="AE113" s="12">
        <v>0.30769230769230771</v>
      </c>
      <c r="AF113" s="12">
        <v>0.41666666666666669</v>
      </c>
      <c r="AG113" s="12">
        <v>0.25</v>
      </c>
      <c r="AH113" s="12">
        <v>0.54545454545454541</v>
      </c>
      <c r="AI113" s="12">
        <v>0.8</v>
      </c>
      <c r="AJ113" s="12">
        <v>0.53846153846153844</v>
      </c>
      <c r="AK113" s="12">
        <v>0.46153846153846156</v>
      </c>
      <c r="AL113" s="12">
        <v>0.46153846153846156</v>
      </c>
      <c r="AM113" s="12">
        <v>0.46153846153846156</v>
      </c>
      <c r="AN113" s="12">
        <v>0.53846153846153844</v>
      </c>
      <c r="AO113" s="12">
        <v>0.41666666666666669</v>
      </c>
      <c r="AP113" s="12">
        <v>0.53846153846153844</v>
      </c>
      <c r="AQ113" s="371" t="s">
        <v>152</v>
      </c>
      <c r="AR113" s="372"/>
      <c r="AS113" s="372"/>
      <c r="AT113" s="373"/>
      <c r="AZ113" s="1"/>
    </row>
    <row r="114" spans="1:52" x14ac:dyDescent="0.25">
      <c r="B114" s="399"/>
      <c r="C114" s="64">
        <v>2015</v>
      </c>
      <c r="D114" s="64">
        <v>39</v>
      </c>
      <c r="E114" s="64">
        <v>58</v>
      </c>
      <c r="F114" s="292">
        <v>0.67241379310344829</v>
      </c>
      <c r="G114" s="12">
        <v>0.94871794871794868</v>
      </c>
      <c r="H114" s="12">
        <v>0.89743589743589747</v>
      </c>
      <c r="I114" s="12">
        <v>0.89743589743589747</v>
      </c>
      <c r="J114" s="12">
        <v>0.87179487179487181</v>
      </c>
      <c r="K114" s="12">
        <v>0.84210526315789469</v>
      </c>
      <c r="L114" s="12">
        <v>0.53846153846153844</v>
      </c>
      <c r="M114" s="12">
        <v>0.69230769230769229</v>
      </c>
      <c r="N114" s="12">
        <v>0.89743589743589747</v>
      </c>
      <c r="O114" s="12">
        <v>0.66666666666666663</v>
      </c>
      <c r="P114" s="12">
        <v>0.76923076923076927</v>
      </c>
      <c r="Q114" s="12">
        <v>0.66666666666666663</v>
      </c>
      <c r="R114" s="12">
        <v>0.63157894736842102</v>
      </c>
      <c r="S114" s="12">
        <v>0.76923076923076927</v>
      </c>
      <c r="T114" s="12">
        <v>0.87179487179487181</v>
      </c>
      <c r="U114" s="12">
        <v>0.63157894736842102</v>
      </c>
      <c r="V114" s="12">
        <v>0.71052631578947367</v>
      </c>
      <c r="W114" s="12">
        <v>0.81818181818181823</v>
      </c>
      <c r="X114" s="12">
        <v>0.68965517241379315</v>
      </c>
      <c r="Y114" s="12">
        <v>0.8</v>
      </c>
      <c r="Z114" s="12">
        <v>0.63157894736842102</v>
      </c>
      <c r="AA114" s="12">
        <v>0.94871794871794868</v>
      </c>
      <c r="AB114" s="12">
        <v>0.84210526315789469</v>
      </c>
      <c r="AC114" s="12">
        <v>0.76923076923076927</v>
      </c>
      <c r="AD114" s="12">
        <v>0.66666666666666663</v>
      </c>
      <c r="AE114" s="12">
        <v>0.61538461538461542</v>
      </c>
      <c r="AF114" s="12">
        <v>0.5641025641025641</v>
      </c>
      <c r="AG114" s="12">
        <v>0.61538461538461542</v>
      </c>
      <c r="AH114" s="12">
        <v>0.62857142857142856</v>
      </c>
      <c r="AI114" s="12">
        <v>0.69444444444444442</v>
      </c>
      <c r="AJ114" s="12">
        <v>0.76923076923076927</v>
      </c>
      <c r="AK114" s="12">
        <v>0.58974358974358976</v>
      </c>
      <c r="AL114" s="12">
        <v>0.78947368421052633</v>
      </c>
      <c r="AM114" s="12">
        <v>0.5641025641025641</v>
      </c>
      <c r="AN114" s="12">
        <v>0.47368421052631576</v>
      </c>
      <c r="AO114" s="12">
        <v>0.6216216216216216</v>
      </c>
      <c r="AP114" s="12">
        <v>0.84615384615384615</v>
      </c>
      <c r="AQ114" s="374"/>
      <c r="AR114" s="375"/>
      <c r="AS114" s="375"/>
      <c r="AT114" s="376"/>
      <c r="AZ114" s="1"/>
    </row>
    <row r="115" spans="1:52" x14ac:dyDescent="0.25">
      <c r="B115" s="399"/>
      <c r="C115" s="64">
        <v>2016</v>
      </c>
      <c r="D115" s="64">
        <v>30</v>
      </c>
      <c r="E115" s="64">
        <v>49</v>
      </c>
      <c r="F115" s="292">
        <v>0.61224489795918369</v>
      </c>
      <c r="G115" s="55">
        <v>0.96666666666666667</v>
      </c>
      <c r="H115" s="55">
        <v>1</v>
      </c>
      <c r="I115" s="55">
        <v>0.96666666666666667</v>
      </c>
      <c r="J115" s="55">
        <v>0.8666666666666667</v>
      </c>
      <c r="K115" s="55">
        <v>0.9</v>
      </c>
      <c r="L115" s="55">
        <v>0.96666666666666667</v>
      </c>
      <c r="M115" s="55">
        <v>0.86206896551724133</v>
      </c>
      <c r="N115" s="55">
        <v>1</v>
      </c>
      <c r="O115" s="55">
        <v>0.76666666666666672</v>
      </c>
      <c r="P115" s="55">
        <v>0.8666666666666667</v>
      </c>
      <c r="Q115" s="55">
        <v>0.93333333333333335</v>
      </c>
      <c r="R115" s="55">
        <v>0.8666666666666667</v>
      </c>
      <c r="S115" s="55">
        <v>0.8666666666666667</v>
      </c>
      <c r="T115" s="55">
        <v>0.83333333333333337</v>
      </c>
      <c r="U115" s="55">
        <v>0.73333333333333328</v>
      </c>
      <c r="V115" s="55">
        <v>0.8666666666666667</v>
      </c>
      <c r="W115" s="55">
        <v>0.82758620689655171</v>
      </c>
      <c r="X115" s="55">
        <v>0.88461538461538458</v>
      </c>
      <c r="Y115" s="55">
        <v>0.88888888888888884</v>
      </c>
      <c r="Z115" s="55">
        <v>0.91666666666666663</v>
      </c>
      <c r="AA115" s="55">
        <v>0.96666666666666667</v>
      </c>
      <c r="AB115" s="55">
        <v>0.93333333333333335</v>
      </c>
      <c r="AC115" s="55">
        <v>0.93333333333333335</v>
      </c>
      <c r="AD115" s="55">
        <v>0.8</v>
      </c>
      <c r="AE115" s="55">
        <v>0.68965517241379315</v>
      </c>
      <c r="AF115" s="55">
        <v>0.53333333333333333</v>
      </c>
      <c r="AG115" s="55">
        <v>0.73333333333333328</v>
      </c>
      <c r="AH115" s="55">
        <v>0.6785714285714286</v>
      </c>
      <c r="AI115" s="55">
        <v>0.92592592592592593</v>
      </c>
      <c r="AJ115" s="55">
        <v>0.93333333333333335</v>
      </c>
      <c r="AK115" s="55">
        <v>0.8</v>
      </c>
      <c r="AL115" s="55">
        <v>0.9</v>
      </c>
      <c r="AM115" s="55">
        <v>0.68965517241379315</v>
      </c>
      <c r="AN115" s="55">
        <v>0.55172413793103448</v>
      </c>
      <c r="AO115" s="55">
        <v>0.55172413793103448</v>
      </c>
      <c r="AP115" s="55">
        <v>0.93333333333333335</v>
      </c>
      <c r="AQ115" s="374"/>
      <c r="AR115" s="375"/>
      <c r="AS115" s="375"/>
      <c r="AT115" s="376"/>
      <c r="AZ115" s="1"/>
    </row>
    <row r="116" spans="1:52" x14ac:dyDescent="0.25">
      <c r="B116" s="399"/>
      <c r="C116" s="64">
        <v>2017</v>
      </c>
      <c r="D116" s="64">
        <v>27</v>
      </c>
      <c r="E116" s="64">
        <v>53</v>
      </c>
      <c r="F116" s="292">
        <v>0.50943396226415094</v>
      </c>
      <c r="G116" s="287">
        <v>0.92592592592592593</v>
      </c>
      <c r="H116" s="287">
        <v>0.92592592592592593</v>
      </c>
      <c r="I116" s="287">
        <v>0.92592592592592593</v>
      </c>
      <c r="J116" s="287">
        <v>0.81481481481481477</v>
      </c>
      <c r="K116" s="287">
        <v>0.70370370370370372</v>
      </c>
      <c r="L116" s="287">
        <v>0.70370370370370372</v>
      </c>
      <c r="M116" s="287">
        <v>0.77777777777777779</v>
      </c>
      <c r="N116" s="287">
        <v>0.92592592592592593</v>
      </c>
      <c r="O116" s="287">
        <v>0.77777777777777779</v>
      </c>
      <c r="P116" s="287">
        <v>0.85185185185185186</v>
      </c>
      <c r="Q116" s="287">
        <v>0.85185185185185186</v>
      </c>
      <c r="R116" s="287">
        <v>0.70370370370370372</v>
      </c>
      <c r="S116" s="287">
        <v>0.70370370370370372</v>
      </c>
      <c r="T116" s="287">
        <v>0.77777777777777779</v>
      </c>
      <c r="U116" s="287">
        <v>0.81481481481481477</v>
      </c>
      <c r="V116" s="287">
        <v>0.85185185185185186</v>
      </c>
      <c r="W116" s="287">
        <v>0.73076923076923073</v>
      </c>
      <c r="X116" s="287">
        <v>0.78260869565217395</v>
      </c>
      <c r="Y116" s="287">
        <v>0.84210526315789469</v>
      </c>
      <c r="Z116" s="287">
        <v>0.88888888888888884</v>
      </c>
      <c r="AA116" s="287">
        <v>0.88888888888888884</v>
      </c>
      <c r="AB116" s="287">
        <v>0.69230769230769229</v>
      </c>
      <c r="AC116" s="287">
        <v>0.92592592592592593</v>
      </c>
      <c r="AD116" s="287">
        <v>0.77777777777777779</v>
      </c>
      <c r="AE116" s="287">
        <v>0.51851851851851849</v>
      </c>
      <c r="AF116" s="287">
        <v>0.51851851851851849</v>
      </c>
      <c r="AG116" s="287">
        <v>0.57692307692307687</v>
      </c>
      <c r="AH116" s="287">
        <v>0.5</v>
      </c>
      <c r="AI116" s="287">
        <v>0.70370370370370372</v>
      </c>
      <c r="AJ116" s="287">
        <v>0.70370370370370372</v>
      </c>
      <c r="AK116" s="287">
        <v>0.59259259259259256</v>
      </c>
      <c r="AL116" s="287">
        <v>0.77777777777777779</v>
      </c>
      <c r="AM116" s="287">
        <v>0.66666666666666663</v>
      </c>
      <c r="AN116" s="287">
        <v>0.55555555555555558</v>
      </c>
      <c r="AO116" s="287">
        <v>0.40740740740740738</v>
      </c>
      <c r="AP116" s="287">
        <v>0.92592592592592593</v>
      </c>
      <c r="AQ116" s="377"/>
      <c r="AR116" s="378"/>
      <c r="AS116" s="378"/>
      <c r="AT116" s="379"/>
      <c r="AZ116" s="1"/>
    </row>
    <row r="117" spans="1:52" x14ac:dyDescent="0.25">
      <c r="B117" s="399"/>
      <c r="C117" s="64">
        <v>2018</v>
      </c>
      <c r="D117" s="64">
        <v>22</v>
      </c>
      <c r="E117" s="64">
        <v>62</v>
      </c>
      <c r="F117" s="292">
        <v>0.35483870967741937</v>
      </c>
      <c r="G117" s="55">
        <v>0.86363636363636365</v>
      </c>
      <c r="H117" s="55">
        <v>0.81818181818181823</v>
      </c>
      <c r="I117" s="55">
        <v>0.90909090909090906</v>
      </c>
      <c r="J117" s="55">
        <v>0.72727272727272729</v>
      </c>
      <c r="K117" s="55">
        <v>0.72727272727272729</v>
      </c>
      <c r="L117" s="55">
        <v>0.54545454545454541</v>
      </c>
      <c r="M117" s="55">
        <v>0.59090909090909094</v>
      </c>
      <c r="N117" s="55">
        <v>0.81818181818181823</v>
      </c>
      <c r="O117" s="55">
        <v>0.54545454545454541</v>
      </c>
      <c r="P117" s="55">
        <v>0.68181818181818177</v>
      </c>
      <c r="Q117" s="55">
        <v>0.72727272727272729</v>
      </c>
      <c r="R117" s="55">
        <v>0.68181818181818177</v>
      </c>
      <c r="S117" s="55">
        <v>0.72727272727272729</v>
      </c>
      <c r="T117" s="55">
        <v>0.76190476190476186</v>
      </c>
      <c r="U117" s="55">
        <v>0.61904761904761907</v>
      </c>
      <c r="V117" s="55">
        <v>0.7142857142857143</v>
      </c>
      <c r="W117" s="55">
        <v>0.52941176470588236</v>
      </c>
      <c r="X117" s="55">
        <v>0.5625</v>
      </c>
      <c r="Y117" s="55">
        <v>0.8571428571428571</v>
      </c>
      <c r="Z117" s="55">
        <v>0.91666666666666663</v>
      </c>
      <c r="AA117" s="55">
        <v>0.81818181818181823</v>
      </c>
      <c r="AB117" s="55">
        <v>0.61904761904761907</v>
      </c>
      <c r="AC117" s="55">
        <v>0.72727272727272729</v>
      </c>
      <c r="AD117" s="55">
        <v>0.72727272727272729</v>
      </c>
      <c r="AE117" s="55">
        <v>0.5</v>
      </c>
      <c r="AF117" s="55">
        <v>0.54545454545454541</v>
      </c>
      <c r="AG117" s="55">
        <v>0.81818181818181823</v>
      </c>
      <c r="AH117" s="55">
        <v>0.6875</v>
      </c>
      <c r="AI117" s="55">
        <v>0.7</v>
      </c>
      <c r="AJ117" s="55">
        <v>0.59090909090909094</v>
      </c>
      <c r="AK117" s="55">
        <v>0.63636363636363635</v>
      </c>
      <c r="AL117" s="55">
        <v>0.68181818181818177</v>
      </c>
      <c r="AM117" s="55">
        <v>0.5</v>
      </c>
      <c r="AN117" s="55">
        <v>0.36363636363636365</v>
      </c>
      <c r="AO117" s="55">
        <v>0.5</v>
      </c>
      <c r="AP117" s="55">
        <v>0.72727272727272729</v>
      </c>
      <c r="AQ117" s="55">
        <v>0.77272727272727271</v>
      </c>
      <c r="AR117" s="55">
        <v>0.77272727272727271</v>
      </c>
      <c r="AS117" s="55">
        <v>0.52380952380952384</v>
      </c>
      <c r="AT117" s="55">
        <v>0</v>
      </c>
      <c r="AZ117" s="1"/>
    </row>
    <row r="118" spans="1:52" x14ac:dyDescent="0.25">
      <c r="B118" s="399"/>
      <c r="C118" s="64">
        <v>2019</v>
      </c>
      <c r="D118" s="64">
        <v>16</v>
      </c>
      <c r="E118" s="64">
        <v>43</v>
      </c>
      <c r="F118" s="292">
        <f>D118/E118</f>
        <v>0.37209302325581395</v>
      </c>
      <c r="G118" s="55">
        <v>0.9375</v>
      </c>
      <c r="H118" s="55">
        <v>0.9375</v>
      </c>
      <c r="I118" s="55">
        <v>0.9375</v>
      </c>
      <c r="J118" s="55">
        <v>0.875</v>
      </c>
      <c r="K118" s="55">
        <v>0.9375</v>
      </c>
      <c r="L118" s="55">
        <v>0.75</v>
      </c>
      <c r="M118" s="55">
        <v>0.8125</v>
      </c>
      <c r="N118" s="55">
        <v>0.9375</v>
      </c>
      <c r="O118" s="55">
        <v>0.625</v>
      </c>
      <c r="P118" s="55">
        <v>0.875</v>
      </c>
      <c r="Q118" s="55">
        <v>0.8125</v>
      </c>
      <c r="R118" s="55">
        <v>0.9375</v>
      </c>
      <c r="S118" s="55">
        <v>0.8125</v>
      </c>
      <c r="T118" s="55">
        <v>0.8125</v>
      </c>
      <c r="U118" s="55">
        <v>0.8125</v>
      </c>
      <c r="V118" s="55">
        <v>0.9375</v>
      </c>
      <c r="W118" s="55">
        <v>0.8</v>
      </c>
      <c r="X118" s="55">
        <v>0.8571428571428571</v>
      </c>
      <c r="Y118" s="55">
        <v>0.92307692307692313</v>
      </c>
      <c r="Z118" s="55">
        <v>0.83333333333333337</v>
      </c>
      <c r="AA118" s="55">
        <v>0.875</v>
      </c>
      <c r="AB118" s="55">
        <v>0.9375</v>
      </c>
      <c r="AC118" s="55">
        <v>0.9375</v>
      </c>
      <c r="AD118" s="55">
        <v>0.875</v>
      </c>
      <c r="AE118" s="55">
        <v>0.75</v>
      </c>
      <c r="AF118" s="55">
        <v>0.75</v>
      </c>
      <c r="AG118" s="55">
        <v>0.625</v>
      </c>
      <c r="AH118" s="55">
        <v>0.75</v>
      </c>
      <c r="AI118" s="55">
        <v>0.75</v>
      </c>
      <c r="AJ118" s="55">
        <v>0.9375</v>
      </c>
      <c r="AK118" s="55">
        <v>0.875</v>
      </c>
      <c r="AL118" s="55">
        <v>0.9375</v>
      </c>
      <c r="AM118" s="55">
        <v>0.875</v>
      </c>
      <c r="AN118" s="55">
        <v>0.53333333333333333</v>
      </c>
      <c r="AO118" s="55">
        <v>0.6</v>
      </c>
      <c r="AP118" s="55">
        <v>0.875</v>
      </c>
      <c r="AQ118" s="55">
        <v>0.875</v>
      </c>
      <c r="AR118" s="55">
        <v>0.8125</v>
      </c>
      <c r="AS118" s="55">
        <v>0.75</v>
      </c>
      <c r="AT118" s="55" t="s">
        <v>154</v>
      </c>
      <c r="AZ118" s="1"/>
    </row>
    <row r="119" spans="1:52" ht="15" customHeight="1" x14ac:dyDescent="0.25">
      <c r="B119" s="400"/>
      <c r="C119" s="397" t="s">
        <v>153</v>
      </c>
      <c r="D119" s="397"/>
      <c r="E119" s="397"/>
      <c r="F119" s="397"/>
      <c r="G119" s="34">
        <f>G118-G117</f>
        <v>7.3863636363636354E-2</v>
      </c>
      <c r="H119" s="34">
        <f t="shared" ref="H119" si="270">H118-H117</f>
        <v>0.11931818181818177</v>
      </c>
      <c r="I119" s="34">
        <f t="shared" ref="I119" si="271">I118-I117</f>
        <v>2.8409090909090939E-2</v>
      </c>
      <c r="J119" s="34">
        <f t="shared" ref="J119" si="272">J118-J117</f>
        <v>0.14772727272727271</v>
      </c>
      <c r="K119" s="34">
        <f t="shared" ref="K119" si="273">K118-K117</f>
        <v>0.21022727272727271</v>
      </c>
      <c r="L119" s="34">
        <f t="shared" ref="L119" si="274">L118-L117</f>
        <v>0.20454545454545459</v>
      </c>
      <c r="M119" s="34">
        <f t="shared" ref="M119" si="275">M118-M117</f>
        <v>0.22159090909090906</v>
      </c>
      <c r="N119" s="34">
        <f t="shared" ref="N119" si="276">N118-N117</f>
        <v>0.11931818181818177</v>
      </c>
      <c r="O119" s="34">
        <f t="shared" ref="O119" si="277">O118-O117</f>
        <v>7.9545454545454586E-2</v>
      </c>
      <c r="P119" s="34">
        <f t="shared" ref="P119" si="278">P118-P117</f>
        <v>0.19318181818181823</v>
      </c>
      <c r="Q119" s="34">
        <f t="shared" ref="Q119" si="279">Q118-Q117</f>
        <v>8.5227272727272707E-2</v>
      </c>
      <c r="R119" s="34">
        <f t="shared" ref="R119" si="280">R118-R117</f>
        <v>0.25568181818181823</v>
      </c>
      <c r="S119" s="34">
        <f t="shared" ref="S119" si="281">S118-S117</f>
        <v>8.5227272727272707E-2</v>
      </c>
      <c r="T119" s="34">
        <f t="shared" ref="T119" si="282">T118-T117</f>
        <v>5.0595238095238138E-2</v>
      </c>
      <c r="U119" s="34">
        <f t="shared" ref="U119" si="283">U118-U117</f>
        <v>0.19345238095238093</v>
      </c>
      <c r="V119" s="34">
        <f t="shared" ref="V119" si="284">V118-V117</f>
        <v>0.2232142857142857</v>
      </c>
      <c r="W119" s="34">
        <f t="shared" ref="W119" si="285">W118-W117</f>
        <v>0.27058823529411768</v>
      </c>
      <c r="X119" s="34">
        <f t="shared" ref="X119" si="286">X118-X117</f>
        <v>0.2946428571428571</v>
      </c>
      <c r="Y119" s="34">
        <f t="shared" ref="Y119" si="287">Y118-Y117</f>
        <v>6.5934065934066033E-2</v>
      </c>
      <c r="Z119" s="34">
        <f t="shared" ref="Z119" si="288">Z118-Z117</f>
        <v>-8.3333333333333259E-2</v>
      </c>
      <c r="AA119" s="34">
        <f t="shared" ref="AA119" si="289">AA118-AA117</f>
        <v>5.6818181818181768E-2</v>
      </c>
      <c r="AB119" s="34">
        <f t="shared" ref="AB119" si="290">AB118-AB117</f>
        <v>0.31845238095238093</v>
      </c>
      <c r="AC119" s="34">
        <f t="shared" ref="AC119" si="291">AC118-AC117</f>
        <v>0.21022727272727271</v>
      </c>
      <c r="AD119" s="34">
        <f t="shared" ref="AD119" si="292">AD118-AD117</f>
        <v>0.14772727272727271</v>
      </c>
      <c r="AE119" s="34">
        <f t="shared" ref="AE119" si="293">AE118-AE117</f>
        <v>0.25</v>
      </c>
      <c r="AF119" s="34">
        <f t="shared" ref="AF119" si="294">AF118-AF117</f>
        <v>0.20454545454545459</v>
      </c>
      <c r="AG119" s="34">
        <f t="shared" ref="AG119" si="295">AG118-AG117</f>
        <v>-0.19318181818181823</v>
      </c>
      <c r="AH119" s="34">
        <f t="shared" ref="AH119" si="296">AH118-AH117</f>
        <v>6.25E-2</v>
      </c>
      <c r="AI119" s="34">
        <f t="shared" ref="AI119" si="297">AI118-AI117</f>
        <v>5.0000000000000044E-2</v>
      </c>
      <c r="AJ119" s="34">
        <f t="shared" ref="AJ119" si="298">AJ118-AJ117</f>
        <v>0.34659090909090906</v>
      </c>
      <c r="AK119" s="34">
        <f t="shared" ref="AK119" si="299">AK118-AK117</f>
        <v>0.23863636363636365</v>
      </c>
      <c r="AL119" s="34">
        <f t="shared" ref="AL119" si="300">AL118-AL117</f>
        <v>0.25568181818181823</v>
      </c>
      <c r="AM119" s="34">
        <f t="shared" ref="AM119" si="301">AM118-AM117</f>
        <v>0.375</v>
      </c>
      <c r="AN119" s="34">
        <f t="shared" ref="AN119" si="302">AN118-AN117</f>
        <v>0.16969696969696968</v>
      </c>
      <c r="AO119" s="34">
        <f t="shared" ref="AO119" si="303">AO118-AO117</f>
        <v>9.9999999999999978E-2</v>
      </c>
      <c r="AP119" s="34">
        <f t="shared" ref="AP119" si="304">AP118-AP117</f>
        <v>0.14772727272727271</v>
      </c>
      <c r="AQ119" s="34">
        <f t="shared" ref="AQ119" si="305">AQ118-AQ117</f>
        <v>0.10227272727272729</v>
      </c>
      <c r="AR119" s="34">
        <f t="shared" ref="AR119" si="306">AR118-AR117</f>
        <v>3.9772727272727293E-2</v>
      </c>
      <c r="AS119" s="34">
        <f t="shared" ref="AS119" si="307">AS118-AS117</f>
        <v>0.22619047619047616</v>
      </c>
      <c r="AT119" s="55" t="s">
        <v>154</v>
      </c>
      <c r="AZ119" s="1"/>
    </row>
    <row r="120" spans="1:52" s="5" customFormat="1" x14ac:dyDescent="0.25">
      <c r="A120" s="41"/>
      <c r="B120" s="51"/>
      <c r="C120" s="52"/>
      <c r="D120" s="52"/>
      <c r="E120" s="52"/>
      <c r="F120" s="5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53"/>
      <c r="AV120" s="53"/>
      <c r="AW120" s="53"/>
      <c r="AX120" s="53"/>
      <c r="AY120" s="53"/>
    </row>
    <row r="121" spans="1:52" s="251" customFormat="1" hidden="1" x14ac:dyDescent="0.25">
      <c r="A121" s="249"/>
      <c r="B121" s="394" t="s">
        <v>123</v>
      </c>
      <c r="C121" s="241">
        <v>2012</v>
      </c>
      <c r="D121" s="240" t="s">
        <v>3</v>
      </c>
      <c r="E121" s="240"/>
      <c r="F121" s="250" t="s">
        <v>3</v>
      </c>
      <c r="G121" s="10" t="s">
        <v>3</v>
      </c>
      <c r="H121" s="10" t="s">
        <v>3</v>
      </c>
      <c r="I121" s="10" t="s">
        <v>3</v>
      </c>
      <c r="J121" s="10" t="s">
        <v>3</v>
      </c>
      <c r="K121" s="10" t="s">
        <v>3</v>
      </c>
      <c r="L121" s="10" t="s">
        <v>3</v>
      </c>
      <c r="M121" s="10" t="s">
        <v>3</v>
      </c>
      <c r="N121" s="10" t="s">
        <v>3</v>
      </c>
      <c r="O121" s="10" t="s">
        <v>3</v>
      </c>
      <c r="P121" s="10" t="s">
        <v>3</v>
      </c>
      <c r="Q121" s="10" t="s">
        <v>3</v>
      </c>
      <c r="R121" s="10" t="s">
        <v>3</v>
      </c>
      <c r="S121" s="10" t="s">
        <v>3</v>
      </c>
      <c r="T121" s="10" t="s">
        <v>3</v>
      </c>
      <c r="U121" s="10" t="s">
        <v>3</v>
      </c>
      <c r="V121" s="10" t="s">
        <v>3</v>
      </c>
      <c r="W121" s="10" t="s">
        <v>3</v>
      </c>
      <c r="X121" s="10" t="s">
        <v>3</v>
      </c>
      <c r="Y121" s="10" t="s">
        <v>3</v>
      </c>
      <c r="Z121" s="10" t="s">
        <v>3</v>
      </c>
      <c r="AA121" s="10" t="s">
        <v>3</v>
      </c>
      <c r="AB121" s="10" t="s">
        <v>3</v>
      </c>
      <c r="AC121" s="10" t="s">
        <v>3</v>
      </c>
      <c r="AD121" s="10" t="s">
        <v>3</v>
      </c>
      <c r="AE121" s="10" t="s">
        <v>3</v>
      </c>
      <c r="AF121" s="10" t="s">
        <v>3</v>
      </c>
      <c r="AG121" s="10" t="s">
        <v>3</v>
      </c>
      <c r="AH121" s="10" t="s">
        <v>3</v>
      </c>
      <c r="AI121" s="10" t="s">
        <v>3</v>
      </c>
      <c r="AJ121" s="10" t="s">
        <v>3</v>
      </c>
      <c r="AK121" s="10" t="s">
        <v>3</v>
      </c>
      <c r="AL121" s="10" t="s">
        <v>3</v>
      </c>
      <c r="AM121" s="10" t="s">
        <v>3</v>
      </c>
      <c r="AN121" s="10" t="s">
        <v>3</v>
      </c>
      <c r="AO121" s="10" t="s">
        <v>3</v>
      </c>
      <c r="AP121" s="10" t="s">
        <v>3</v>
      </c>
      <c r="AQ121" s="10"/>
      <c r="AR121" s="10"/>
      <c r="AS121" s="10"/>
      <c r="AT121" s="10"/>
      <c r="AU121" s="252"/>
      <c r="AV121" s="252"/>
      <c r="AW121" s="252"/>
      <c r="AX121" s="252"/>
      <c r="AY121" s="252"/>
    </row>
    <row r="122" spans="1:52" hidden="1" x14ac:dyDescent="0.25">
      <c r="B122" s="395"/>
      <c r="C122" s="239">
        <v>2013</v>
      </c>
      <c r="D122" s="240" t="s">
        <v>3</v>
      </c>
      <c r="E122" s="240" t="s">
        <v>3</v>
      </c>
      <c r="F122" s="250" t="s">
        <v>3</v>
      </c>
      <c r="G122" s="10" t="s">
        <v>3</v>
      </c>
      <c r="H122" s="10" t="s">
        <v>3</v>
      </c>
      <c r="I122" s="10" t="s">
        <v>3</v>
      </c>
      <c r="J122" s="10" t="s">
        <v>3</v>
      </c>
      <c r="K122" s="10" t="s">
        <v>3</v>
      </c>
      <c r="L122" s="10" t="s">
        <v>3</v>
      </c>
      <c r="M122" s="10" t="s">
        <v>3</v>
      </c>
      <c r="N122" s="10" t="s">
        <v>3</v>
      </c>
      <c r="O122" s="10" t="s">
        <v>3</v>
      </c>
      <c r="P122" s="10" t="s">
        <v>3</v>
      </c>
      <c r="Q122" s="10" t="s">
        <v>3</v>
      </c>
      <c r="R122" s="10" t="s">
        <v>3</v>
      </c>
      <c r="S122" s="10" t="s">
        <v>3</v>
      </c>
      <c r="T122" s="10" t="s">
        <v>3</v>
      </c>
      <c r="U122" s="10" t="s">
        <v>3</v>
      </c>
      <c r="V122" s="10" t="s">
        <v>3</v>
      </c>
      <c r="W122" s="10" t="s">
        <v>3</v>
      </c>
      <c r="X122" s="10" t="s">
        <v>3</v>
      </c>
      <c r="Y122" s="10" t="s">
        <v>3</v>
      </c>
      <c r="Z122" s="10" t="s">
        <v>3</v>
      </c>
      <c r="AA122" s="10" t="s">
        <v>3</v>
      </c>
      <c r="AB122" s="10" t="s">
        <v>3</v>
      </c>
      <c r="AC122" s="10" t="s">
        <v>3</v>
      </c>
      <c r="AD122" s="10" t="s">
        <v>3</v>
      </c>
      <c r="AE122" s="10" t="s">
        <v>3</v>
      </c>
      <c r="AF122" s="10" t="s">
        <v>3</v>
      </c>
      <c r="AG122" s="10" t="s">
        <v>3</v>
      </c>
      <c r="AH122" s="10" t="s">
        <v>3</v>
      </c>
      <c r="AI122" s="10" t="s">
        <v>3</v>
      </c>
      <c r="AJ122" s="10" t="s">
        <v>3</v>
      </c>
      <c r="AK122" s="10" t="s">
        <v>3</v>
      </c>
      <c r="AL122" s="10" t="s">
        <v>3</v>
      </c>
      <c r="AM122" s="10" t="s">
        <v>3</v>
      </c>
      <c r="AN122" s="10" t="s">
        <v>3</v>
      </c>
      <c r="AO122" s="10" t="s">
        <v>3</v>
      </c>
      <c r="AP122" s="10" t="s">
        <v>3</v>
      </c>
      <c r="AQ122" s="10"/>
      <c r="AR122" s="10"/>
      <c r="AS122" s="10"/>
      <c r="AT122" s="10"/>
      <c r="AZ122" s="1"/>
    </row>
    <row r="123" spans="1:52" x14ac:dyDescent="0.25">
      <c r="B123" s="395"/>
      <c r="C123" s="239">
        <v>2014</v>
      </c>
      <c r="D123" s="240" t="s">
        <v>3</v>
      </c>
      <c r="E123" s="240" t="s">
        <v>3</v>
      </c>
      <c r="F123" s="250" t="s">
        <v>3</v>
      </c>
      <c r="G123" s="10" t="s">
        <v>3</v>
      </c>
      <c r="H123" s="10" t="s">
        <v>3</v>
      </c>
      <c r="I123" s="10" t="s">
        <v>3</v>
      </c>
      <c r="J123" s="10" t="s">
        <v>3</v>
      </c>
      <c r="K123" s="10" t="s">
        <v>3</v>
      </c>
      <c r="L123" s="10" t="s">
        <v>3</v>
      </c>
      <c r="M123" s="10" t="s">
        <v>3</v>
      </c>
      <c r="N123" s="10" t="s">
        <v>3</v>
      </c>
      <c r="O123" s="10" t="s">
        <v>3</v>
      </c>
      <c r="P123" s="10" t="s">
        <v>3</v>
      </c>
      <c r="Q123" s="10" t="s">
        <v>3</v>
      </c>
      <c r="R123" s="10" t="s">
        <v>3</v>
      </c>
      <c r="S123" s="10" t="s">
        <v>3</v>
      </c>
      <c r="T123" s="10" t="s">
        <v>3</v>
      </c>
      <c r="U123" s="10" t="s">
        <v>3</v>
      </c>
      <c r="V123" s="10" t="s">
        <v>3</v>
      </c>
      <c r="W123" s="10" t="s">
        <v>3</v>
      </c>
      <c r="X123" s="10" t="s">
        <v>3</v>
      </c>
      <c r="Y123" s="10" t="s">
        <v>3</v>
      </c>
      <c r="Z123" s="10" t="s">
        <v>3</v>
      </c>
      <c r="AA123" s="10" t="s">
        <v>3</v>
      </c>
      <c r="AB123" s="10" t="s">
        <v>3</v>
      </c>
      <c r="AC123" s="10" t="s">
        <v>3</v>
      </c>
      <c r="AD123" s="10" t="s">
        <v>3</v>
      </c>
      <c r="AE123" s="10" t="s">
        <v>3</v>
      </c>
      <c r="AF123" s="10" t="s">
        <v>3</v>
      </c>
      <c r="AG123" s="10" t="s">
        <v>3</v>
      </c>
      <c r="AH123" s="10" t="s">
        <v>3</v>
      </c>
      <c r="AI123" s="10" t="s">
        <v>3</v>
      </c>
      <c r="AJ123" s="10" t="s">
        <v>3</v>
      </c>
      <c r="AK123" s="10" t="s">
        <v>3</v>
      </c>
      <c r="AL123" s="10" t="s">
        <v>3</v>
      </c>
      <c r="AM123" s="10" t="s">
        <v>3</v>
      </c>
      <c r="AN123" s="10" t="s">
        <v>3</v>
      </c>
      <c r="AO123" s="10" t="s">
        <v>3</v>
      </c>
      <c r="AP123" s="10" t="s">
        <v>3</v>
      </c>
      <c r="AQ123" s="371" t="s">
        <v>152</v>
      </c>
      <c r="AR123" s="372"/>
      <c r="AS123" s="372"/>
      <c r="AT123" s="373"/>
      <c r="AZ123" s="1"/>
    </row>
    <row r="124" spans="1:52" x14ac:dyDescent="0.25">
      <c r="B124" s="395"/>
      <c r="C124" s="80">
        <v>2015</v>
      </c>
      <c r="D124" s="64">
        <v>4</v>
      </c>
      <c r="E124" s="284">
        <v>8</v>
      </c>
      <c r="F124" s="294">
        <v>0.5</v>
      </c>
      <c r="G124" s="55">
        <v>0.5</v>
      </c>
      <c r="H124" s="55">
        <v>1</v>
      </c>
      <c r="I124" s="55">
        <v>0.75</v>
      </c>
      <c r="J124" s="55">
        <v>0.75</v>
      </c>
      <c r="K124" s="55">
        <v>0.75</v>
      </c>
      <c r="L124" s="55">
        <v>0.25</v>
      </c>
      <c r="M124" s="55">
        <v>0.25</v>
      </c>
      <c r="N124" s="55">
        <v>0.5</v>
      </c>
      <c r="O124" s="55">
        <v>0.25</v>
      </c>
      <c r="P124" s="55">
        <v>0.75</v>
      </c>
      <c r="Q124" s="55">
        <v>1</v>
      </c>
      <c r="R124" s="55">
        <v>0.5</v>
      </c>
      <c r="S124" s="55">
        <v>0.25</v>
      </c>
      <c r="T124" s="55">
        <v>0.75</v>
      </c>
      <c r="U124" s="55">
        <v>0</v>
      </c>
      <c r="V124" s="55">
        <v>0.75</v>
      </c>
      <c r="W124" s="55">
        <v>0.66666666666666663</v>
      </c>
      <c r="X124" s="55">
        <v>0</v>
      </c>
      <c r="Y124" s="55">
        <v>1</v>
      </c>
      <c r="Z124" s="55">
        <v>0</v>
      </c>
      <c r="AA124" s="55">
        <v>1</v>
      </c>
      <c r="AB124" s="55">
        <v>0.5</v>
      </c>
      <c r="AC124" s="55">
        <v>0.5</v>
      </c>
      <c r="AD124" s="55">
        <v>0</v>
      </c>
      <c r="AE124" s="55">
        <v>0.25</v>
      </c>
      <c r="AF124" s="55">
        <v>0.75</v>
      </c>
      <c r="AG124" s="55">
        <v>0.75</v>
      </c>
      <c r="AH124" s="55">
        <v>0.5</v>
      </c>
      <c r="AI124" s="55">
        <v>1</v>
      </c>
      <c r="AJ124" s="55">
        <v>0.75</v>
      </c>
      <c r="AK124" s="55">
        <v>0.75</v>
      </c>
      <c r="AL124" s="55">
        <v>0.75</v>
      </c>
      <c r="AM124" s="55">
        <v>0.75</v>
      </c>
      <c r="AN124" s="55">
        <v>0.5</v>
      </c>
      <c r="AO124" s="55">
        <v>0.75</v>
      </c>
      <c r="AP124" s="55">
        <v>0.75</v>
      </c>
      <c r="AQ124" s="374"/>
      <c r="AR124" s="375"/>
      <c r="AS124" s="375"/>
      <c r="AT124" s="376"/>
      <c r="AZ124" s="1"/>
    </row>
    <row r="125" spans="1:52" s="272" customFormat="1" x14ac:dyDescent="0.25">
      <c r="A125" s="270"/>
      <c r="B125" s="395"/>
      <c r="C125" s="271">
        <v>2016</v>
      </c>
      <c r="D125" s="271">
        <v>9</v>
      </c>
      <c r="E125" s="284">
        <v>19</v>
      </c>
      <c r="F125" s="295">
        <v>0.47368421052631576</v>
      </c>
      <c r="G125" s="289">
        <v>0.75</v>
      </c>
      <c r="H125" s="238">
        <v>1</v>
      </c>
      <c r="I125" s="238">
        <v>1</v>
      </c>
      <c r="J125" s="238">
        <v>1</v>
      </c>
      <c r="K125" s="238">
        <v>1</v>
      </c>
      <c r="L125" s="238">
        <v>0.25</v>
      </c>
      <c r="M125" s="238">
        <v>0.44444444444444442</v>
      </c>
      <c r="N125" s="238">
        <v>0.875</v>
      </c>
      <c r="O125" s="238">
        <v>0.66666666666666663</v>
      </c>
      <c r="P125" s="238">
        <v>1</v>
      </c>
      <c r="Q125" s="238">
        <v>0.88888888888888884</v>
      </c>
      <c r="R125" s="238">
        <v>0.88888888888888884</v>
      </c>
      <c r="S125" s="238">
        <v>0.66666666666666663</v>
      </c>
      <c r="T125" s="238">
        <v>0.77777777777777779</v>
      </c>
      <c r="U125" s="238">
        <v>0.44444444444444442</v>
      </c>
      <c r="V125" s="238">
        <v>0.77777777777777779</v>
      </c>
      <c r="W125" s="238">
        <v>0.75</v>
      </c>
      <c r="X125" s="238">
        <v>1</v>
      </c>
      <c r="Y125" s="238">
        <v>1</v>
      </c>
      <c r="Z125" s="238">
        <v>1</v>
      </c>
      <c r="AA125" s="238">
        <v>0.88888888888888884</v>
      </c>
      <c r="AB125" s="238">
        <v>0.5</v>
      </c>
      <c r="AC125" s="238">
        <v>0.77777777777777779</v>
      </c>
      <c r="AD125" s="238">
        <v>0.55555555555555558</v>
      </c>
      <c r="AE125" s="238">
        <v>0.2857142857142857</v>
      </c>
      <c r="AF125" s="238">
        <v>0.77777777777777779</v>
      </c>
      <c r="AG125" s="238">
        <v>0.875</v>
      </c>
      <c r="AH125" s="238">
        <v>0.7142857142857143</v>
      </c>
      <c r="AI125" s="238">
        <v>0.8571428571428571</v>
      </c>
      <c r="AJ125" s="238">
        <v>1</v>
      </c>
      <c r="AK125" s="238">
        <v>0.66666666666666663</v>
      </c>
      <c r="AL125" s="238">
        <v>0.88888888888888884</v>
      </c>
      <c r="AM125" s="238">
        <v>0.55555555555555558</v>
      </c>
      <c r="AN125" s="238">
        <v>0.5</v>
      </c>
      <c r="AO125" s="238">
        <v>0.75</v>
      </c>
      <c r="AP125" s="238">
        <v>1</v>
      </c>
      <c r="AQ125" s="374"/>
      <c r="AR125" s="375"/>
      <c r="AS125" s="375"/>
      <c r="AT125" s="376"/>
      <c r="AU125" s="133"/>
      <c r="AV125" s="133"/>
      <c r="AW125" s="133"/>
      <c r="AX125" s="133"/>
      <c r="AY125" s="133"/>
    </row>
    <row r="126" spans="1:52" s="272" customFormat="1" x14ac:dyDescent="0.25">
      <c r="A126" s="270"/>
      <c r="B126" s="395"/>
      <c r="C126" s="288">
        <v>2017</v>
      </c>
      <c r="D126" s="271">
        <v>8</v>
      </c>
      <c r="E126" s="271">
        <v>23</v>
      </c>
      <c r="F126" s="295">
        <v>0.34782608695652173</v>
      </c>
      <c r="G126" s="289">
        <v>0.875</v>
      </c>
      <c r="H126" s="289">
        <v>0.8571428571428571</v>
      </c>
      <c r="I126" s="289">
        <v>0.875</v>
      </c>
      <c r="J126" s="289">
        <v>0.875</v>
      </c>
      <c r="K126" s="289">
        <v>1</v>
      </c>
      <c r="L126" s="289">
        <v>0.375</v>
      </c>
      <c r="M126" s="289">
        <v>0.75</v>
      </c>
      <c r="N126" s="289">
        <v>0.75</v>
      </c>
      <c r="O126" s="289">
        <v>0.625</v>
      </c>
      <c r="P126" s="289">
        <v>0.875</v>
      </c>
      <c r="Q126" s="289">
        <v>0.625</v>
      </c>
      <c r="R126" s="289">
        <v>0.875</v>
      </c>
      <c r="S126" s="289">
        <v>0.875</v>
      </c>
      <c r="T126" s="289">
        <v>1</v>
      </c>
      <c r="U126" s="289">
        <v>0.75</v>
      </c>
      <c r="V126" s="289">
        <v>0.875</v>
      </c>
      <c r="W126" s="289">
        <v>1</v>
      </c>
      <c r="X126" s="289">
        <v>0.8</v>
      </c>
      <c r="Y126" s="289">
        <v>1</v>
      </c>
      <c r="Z126" s="289">
        <v>1</v>
      </c>
      <c r="AA126" s="289">
        <v>0.75</v>
      </c>
      <c r="AB126" s="289">
        <v>0.875</v>
      </c>
      <c r="AC126" s="289">
        <v>0.75</v>
      </c>
      <c r="AD126" s="289">
        <v>0.75</v>
      </c>
      <c r="AE126" s="289">
        <v>0.375</v>
      </c>
      <c r="AF126" s="289">
        <v>0.625</v>
      </c>
      <c r="AG126" s="289">
        <v>0.625</v>
      </c>
      <c r="AH126" s="289">
        <v>0.7142857142857143</v>
      </c>
      <c r="AI126" s="289">
        <v>0.4</v>
      </c>
      <c r="AJ126" s="289">
        <v>0.875</v>
      </c>
      <c r="AK126" s="289">
        <v>0.875</v>
      </c>
      <c r="AL126" s="289">
        <v>0.75</v>
      </c>
      <c r="AM126" s="289">
        <v>0.625</v>
      </c>
      <c r="AN126" s="289">
        <v>0.66666666666666663</v>
      </c>
      <c r="AO126" s="289">
        <v>0.8571428571428571</v>
      </c>
      <c r="AP126" s="289">
        <v>0.875</v>
      </c>
      <c r="AQ126" s="377"/>
      <c r="AR126" s="378"/>
      <c r="AS126" s="378"/>
      <c r="AT126" s="379"/>
      <c r="AU126" s="133"/>
      <c r="AV126" s="133"/>
      <c r="AW126" s="133"/>
      <c r="AX126" s="133"/>
      <c r="AY126" s="133"/>
    </row>
    <row r="127" spans="1:52" x14ac:dyDescent="0.25">
      <c r="B127" s="395"/>
      <c r="C127" s="64">
        <v>2018</v>
      </c>
      <c r="D127" s="64">
        <v>6</v>
      </c>
      <c r="E127" s="64">
        <v>31</v>
      </c>
      <c r="F127" s="292">
        <v>0.19354838709677419</v>
      </c>
      <c r="G127" s="55">
        <v>0.6</v>
      </c>
      <c r="H127" s="55">
        <v>0.4</v>
      </c>
      <c r="I127" s="55">
        <v>0.66666666666666663</v>
      </c>
      <c r="J127" s="55">
        <v>0.66666666666666663</v>
      </c>
      <c r="K127" s="55">
        <v>0.83333333333333337</v>
      </c>
      <c r="L127" s="55">
        <v>0.33333333333333331</v>
      </c>
      <c r="M127" s="55">
        <v>0.5</v>
      </c>
      <c r="N127" s="55">
        <v>0.5</v>
      </c>
      <c r="O127" s="55">
        <v>0.33333333333333331</v>
      </c>
      <c r="P127" s="55">
        <v>0.5</v>
      </c>
      <c r="Q127" s="55">
        <v>0.66666666666666663</v>
      </c>
      <c r="R127" s="55">
        <v>0.66666666666666663</v>
      </c>
      <c r="S127" s="55">
        <v>0.83333333333333337</v>
      </c>
      <c r="T127" s="55">
        <v>0.66666666666666663</v>
      </c>
      <c r="U127" s="55">
        <v>0.16666666666666666</v>
      </c>
      <c r="V127" s="55">
        <v>0.66666666666666663</v>
      </c>
      <c r="W127" s="55">
        <v>1</v>
      </c>
      <c r="X127" s="55">
        <v>1</v>
      </c>
      <c r="Y127" s="55">
        <v>0.16666666666666666</v>
      </c>
      <c r="Z127" s="55">
        <v>1</v>
      </c>
      <c r="AA127" s="55">
        <v>0.66666666666666663</v>
      </c>
      <c r="AB127" s="55">
        <v>0.66666666666666663</v>
      </c>
      <c r="AC127" s="55">
        <v>0.5</v>
      </c>
      <c r="AD127" s="55">
        <v>0.5</v>
      </c>
      <c r="AE127" s="55">
        <v>0.33333333333333331</v>
      </c>
      <c r="AF127" s="55">
        <v>1</v>
      </c>
      <c r="AG127" s="55">
        <v>0.66666666666666663</v>
      </c>
      <c r="AH127" s="55">
        <v>0.5</v>
      </c>
      <c r="AI127" s="55">
        <v>0.25</v>
      </c>
      <c r="AJ127" s="55">
        <v>0.83333333333333337</v>
      </c>
      <c r="AK127" s="55">
        <v>0.5</v>
      </c>
      <c r="AL127" s="55">
        <v>0.5</v>
      </c>
      <c r="AM127" s="55">
        <v>0.5</v>
      </c>
      <c r="AN127" s="55">
        <v>0.4</v>
      </c>
      <c r="AO127" s="55">
        <v>0.4</v>
      </c>
      <c r="AP127" s="55">
        <v>0.5</v>
      </c>
      <c r="AQ127" s="55">
        <v>1</v>
      </c>
      <c r="AR127" s="55">
        <v>0.83333333333333337</v>
      </c>
      <c r="AS127" s="55">
        <v>1</v>
      </c>
      <c r="AT127" s="55">
        <v>0</v>
      </c>
      <c r="AZ127" s="1"/>
    </row>
    <row r="128" spans="1:52" x14ac:dyDescent="0.25">
      <c r="B128" s="395"/>
      <c r="C128" s="64">
        <v>2019</v>
      </c>
      <c r="D128" s="64">
        <v>13</v>
      </c>
      <c r="E128" s="64">
        <v>63</v>
      </c>
      <c r="F128" s="292">
        <f>D128/E128</f>
        <v>0.20634920634920634</v>
      </c>
      <c r="G128" s="55">
        <v>0.76923076923076927</v>
      </c>
      <c r="H128" s="55">
        <v>0.92307692307692313</v>
      </c>
      <c r="I128" s="55">
        <v>1</v>
      </c>
      <c r="J128" s="55">
        <v>0.92307692307692313</v>
      </c>
      <c r="K128" s="55">
        <v>1</v>
      </c>
      <c r="L128" s="55">
        <v>0.53846153846153844</v>
      </c>
      <c r="M128" s="55">
        <v>0.76923076923076927</v>
      </c>
      <c r="N128" s="55">
        <v>0.92307692307692313</v>
      </c>
      <c r="O128" s="55">
        <v>0.76923076923076927</v>
      </c>
      <c r="P128" s="55">
        <v>0.76923076923076927</v>
      </c>
      <c r="Q128" s="55">
        <v>0.76923076923076927</v>
      </c>
      <c r="R128" s="55">
        <v>0.69230769230769229</v>
      </c>
      <c r="S128" s="55">
        <v>0.75</v>
      </c>
      <c r="T128" s="55">
        <v>0.66666666666666663</v>
      </c>
      <c r="U128" s="55">
        <v>0.5</v>
      </c>
      <c r="V128" s="55">
        <v>0.66666666666666663</v>
      </c>
      <c r="W128" s="55">
        <v>0.8571428571428571</v>
      </c>
      <c r="X128" s="55">
        <v>0.83333333333333337</v>
      </c>
      <c r="Y128" s="55">
        <v>1</v>
      </c>
      <c r="Z128" s="55">
        <v>1</v>
      </c>
      <c r="AA128" s="55">
        <v>0.53846153846153844</v>
      </c>
      <c r="AB128" s="55">
        <v>0.84615384615384615</v>
      </c>
      <c r="AC128" s="55">
        <v>0.76923076923076927</v>
      </c>
      <c r="AD128" s="55">
        <v>0.61538461538461542</v>
      </c>
      <c r="AE128" s="55">
        <v>0.53846153846153844</v>
      </c>
      <c r="AF128" s="55">
        <v>0.84615384615384615</v>
      </c>
      <c r="AG128" s="55">
        <v>0.83333333333333337</v>
      </c>
      <c r="AH128" s="55">
        <v>0.8571428571428571</v>
      </c>
      <c r="AI128" s="55">
        <v>0.55555555555555558</v>
      </c>
      <c r="AJ128" s="55">
        <v>0.61538461538461542</v>
      </c>
      <c r="AK128" s="55">
        <v>0.61538461538461542</v>
      </c>
      <c r="AL128" s="55">
        <v>0.61538461538461542</v>
      </c>
      <c r="AM128" s="55">
        <v>0.69230769230769229</v>
      </c>
      <c r="AN128" s="55">
        <v>0.54545454545454541</v>
      </c>
      <c r="AO128" s="55">
        <v>0.46153846153846156</v>
      </c>
      <c r="AP128" s="55">
        <v>0.84615384615384615</v>
      </c>
      <c r="AQ128" s="55">
        <v>0.58333333333333337</v>
      </c>
      <c r="AR128" s="55">
        <v>0.75</v>
      </c>
      <c r="AS128" s="55">
        <v>0.66666666666666663</v>
      </c>
      <c r="AT128" s="55" t="s">
        <v>154</v>
      </c>
      <c r="AZ128" s="1"/>
    </row>
    <row r="129" spans="1:52" ht="15" customHeight="1" x14ac:dyDescent="0.25">
      <c r="B129" s="396"/>
      <c r="C129" s="397" t="s">
        <v>153</v>
      </c>
      <c r="D129" s="397"/>
      <c r="E129" s="397"/>
      <c r="F129" s="397"/>
      <c r="G129" s="34">
        <f>G128-G127</f>
        <v>0.1692307692307693</v>
      </c>
      <c r="H129" s="34">
        <f t="shared" ref="H129" si="308">H128-H127</f>
        <v>0.52307692307692311</v>
      </c>
      <c r="I129" s="34">
        <f t="shared" ref="I129" si="309">I128-I127</f>
        <v>0.33333333333333337</v>
      </c>
      <c r="J129" s="34">
        <f t="shared" ref="J129" si="310">J128-J127</f>
        <v>0.2564102564102565</v>
      </c>
      <c r="K129" s="34">
        <f t="shared" ref="K129" si="311">K128-K127</f>
        <v>0.16666666666666663</v>
      </c>
      <c r="L129" s="34">
        <f t="shared" ref="L129" si="312">L128-L127</f>
        <v>0.20512820512820512</v>
      </c>
      <c r="M129" s="34">
        <f t="shared" ref="M129" si="313">M128-M127</f>
        <v>0.26923076923076927</v>
      </c>
      <c r="N129" s="34">
        <f t="shared" ref="N129" si="314">N128-N127</f>
        <v>0.42307692307692313</v>
      </c>
      <c r="O129" s="34">
        <f t="shared" ref="O129" si="315">O128-O127</f>
        <v>0.43589743589743596</v>
      </c>
      <c r="P129" s="34">
        <f t="shared" ref="P129" si="316">P128-P127</f>
        <v>0.26923076923076927</v>
      </c>
      <c r="Q129" s="34">
        <f t="shared" ref="Q129" si="317">Q128-Q127</f>
        <v>0.10256410256410264</v>
      </c>
      <c r="R129" s="34">
        <f t="shared" ref="R129" si="318">R128-R127</f>
        <v>2.5641025641025661E-2</v>
      </c>
      <c r="S129" s="34">
        <f t="shared" ref="S129" si="319">S128-S127</f>
        <v>-8.333333333333337E-2</v>
      </c>
      <c r="T129" s="34">
        <f t="shared" ref="T129" si="320">T128-T127</f>
        <v>0</v>
      </c>
      <c r="U129" s="34">
        <f t="shared" ref="U129" si="321">U128-U127</f>
        <v>0.33333333333333337</v>
      </c>
      <c r="V129" s="34">
        <f t="shared" ref="V129" si="322">V128-V127</f>
        <v>0</v>
      </c>
      <c r="W129" s="34">
        <f t="shared" ref="W129" si="323">W128-W127</f>
        <v>-0.1428571428571429</v>
      </c>
      <c r="X129" s="34">
        <f t="shared" ref="X129" si="324">X128-X127</f>
        <v>-0.16666666666666663</v>
      </c>
      <c r="Y129" s="34">
        <f t="shared" ref="Y129" si="325">Y128-Y127</f>
        <v>0.83333333333333337</v>
      </c>
      <c r="Z129" s="34">
        <f t="shared" ref="Z129" si="326">Z128-Z127</f>
        <v>0</v>
      </c>
      <c r="AA129" s="34">
        <f t="shared" ref="AA129" si="327">AA128-AA127</f>
        <v>-0.12820512820512819</v>
      </c>
      <c r="AB129" s="34">
        <f t="shared" ref="AB129" si="328">AB128-AB127</f>
        <v>0.17948717948717952</v>
      </c>
      <c r="AC129" s="34">
        <f t="shared" ref="AC129" si="329">AC128-AC127</f>
        <v>0.26923076923076927</v>
      </c>
      <c r="AD129" s="34">
        <f t="shared" ref="AD129" si="330">AD128-AD127</f>
        <v>0.11538461538461542</v>
      </c>
      <c r="AE129" s="34">
        <f t="shared" ref="AE129" si="331">AE128-AE127</f>
        <v>0.20512820512820512</v>
      </c>
      <c r="AF129" s="34">
        <f t="shared" ref="AF129" si="332">AF128-AF127</f>
        <v>-0.15384615384615385</v>
      </c>
      <c r="AG129" s="34">
        <f t="shared" ref="AG129" si="333">AG128-AG127</f>
        <v>0.16666666666666674</v>
      </c>
      <c r="AH129" s="34">
        <f t="shared" ref="AH129" si="334">AH128-AH127</f>
        <v>0.3571428571428571</v>
      </c>
      <c r="AI129" s="34">
        <f t="shared" ref="AI129" si="335">AI128-AI127</f>
        <v>0.30555555555555558</v>
      </c>
      <c r="AJ129" s="34">
        <f t="shared" ref="AJ129" si="336">AJ128-AJ127</f>
        <v>-0.21794871794871795</v>
      </c>
      <c r="AK129" s="34">
        <f t="shared" ref="AK129" si="337">AK128-AK127</f>
        <v>0.11538461538461542</v>
      </c>
      <c r="AL129" s="34">
        <f t="shared" ref="AL129" si="338">AL128-AL127</f>
        <v>0.11538461538461542</v>
      </c>
      <c r="AM129" s="34">
        <f t="shared" ref="AM129" si="339">AM128-AM127</f>
        <v>0.19230769230769229</v>
      </c>
      <c r="AN129" s="34">
        <f t="shared" ref="AN129" si="340">AN128-AN127</f>
        <v>0.14545454545454539</v>
      </c>
      <c r="AO129" s="34">
        <f t="shared" ref="AO129" si="341">AO128-AO127</f>
        <v>6.1538461538461542E-2</v>
      </c>
      <c r="AP129" s="34">
        <f t="shared" ref="AP129" si="342">AP128-AP127</f>
        <v>0.34615384615384615</v>
      </c>
      <c r="AQ129" s="34">
        <f t="shared" ref="AQ129" si="343">AQ128-AQ127</f>
        <v>-0.41666666666666663</v>
      </c>
      <c r="AR129" s="34">
        <f t="shared" ref="AR129" si="344">AR128-AR127</f>
        <v>-8.333333333333337E-2</v>
      </c>
      <c r="AS129" s="34">
        <f t="shared" ref="AS129" si="345">AS128-AS127</f>
        <v>-0.33333333333333337</v>
      </c>
      <c r="AT129" s="55" t="s">
        <v>154</v>
      </c>
      <c r="AZ129" s="1"/>
    </row>
    <row r="130" spans="1:52" s="5" customFormat="1" x14ac:dyDescent="0.25">
      <c r="A130" s="41"/>
      <c r="B130" s="51"/>
      <c r="C130" s="52"/>
      <c r="D130" s="52"/>
      <c r="E130" s="52"/>
      <c r="F130" s="5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53"/>
      <c r="AV130" s="53"/>
      <c r="AW130" s="53"/>
      <c r="AX130" s="53"/>
      <c r="AY130" s="53"/>
    </row>
    <row r="131" spans="1:52" s="251" customFormat="1" ht="14.45" hidden="1" customHeight="1" x14ac:dyDescent="0.25">
      <c r="A131" s="249"/>
      <c r="B131" s="394" t="s">
        <v>124</v>
      </c>
      <c r="C131" s="241">
        <v>2012</v>
      </c>
      <c r="D131" s="240" t="s">
        <v>3</v>
      </c>
      <c r="E131" s="240"/>
      <c r="F131" s="250" t="s">
        <v>3</v>
      </c>
      <c r="G131" s="10" t="s">
        <v>3</v>
      </c>
      <c r="H131" s="10" t="s">
        <v>3</v>
      </c>
      <c r="I131" s="10" t="s">
        <v>3</v>
      </c>
      <c r="J131" s="10" t="s">
        <v>3</v>
      </c>
      <c r="K131" s="10" t="s">
        <v>3</v>
      </c>
      <c r="L131" s="10" t="s">
        <v>3</v>
      </c>
      <c r="M131" s="10" t="s">
        <v>3</v>
      </c>
      <c r="N131" s="10" t="s">
        <v>3</v>
      </c>
      <c r="O131" s="10" t="s">
        <v>3</v>
      </c>
      <c r="P131" s="10" t="s">
        <v>3</v>
      </c>
      <c r="Q131" s="10" t="s">
        <v>3</v>
      </c>
      <c r="R131" s="10" t="s">
        <v>3</v>
      </c>
      <c r="S131" s="10" t="s">
        <v>3</v>
      </c>
      <c r="T131" s="10" t="s">
        <v>3</v>
      </c>
      <c r="U131" s="10" t="s">
        <v>3</v>
      </c>
      <c r="V131" s="10" t="s">
        <v>3</v>
      </c>
      <c r="W131" s="10" t="s">
        <v>3</v>
      </c>
      <c r="X131" s="10" t="s">
        <v>3</v>
      </c>
      <c r="Y131" s="10" t="s">
        <v>3</v>
      </c>
      <c r="Z131" s="10" t="s">
        <v>3</v>
      </c>
      <c r="AA131" s="10" t="s">
        <v>3</v>
      </c>
      <c r="AB131" s="10" t="s">
        <v>3</v>
      </c>
      <c r="AC131" s="10" t="s">
        <v>3</v>
      </c>
      <c r="AD131" s="10" t="s">
        <v>3</v>
      </c>
      <c r="AE131" s="10" t="s">
        <v>3</v>
      </c>
      <c r="AF131" s="10" t="s">
        <v>3</v>
      </c>
      <c r="AG131" s="10" t="s">
        <v>3</v>
      </c>
      <c r="AH131" s="10" t="s">
        <v>3</v>
      </c>
      <c r="AI131" s="10" t="s">
        <v>3</v>
      </c>
      <c r="AJ131" s="10" t="s">
        <v>3</v>
      </c>
      <c r="AK131" s="10" t="s">
        <v>3</v>
      </c>
      <c r="AL131" s="10" t="s">
        <v>3</v>
      </c>
      <c r="AM131" s="10" t="s">
        <v>3</v>
      </c>
      <c r="AN131" s="10" t="s">
        <v>3</v>
      </c>
      <c r="AO131" s="10" t="s">
        <v>3</v>
      </c>
      <c r="AP131" s="10" t="s">
        <v>3</v>
      </c>
      <c r="AQ131" s="10"/>
      <c r="AR131" s="10"/>
      <c r="AS131" s="10"/>
      <c r="AT131" s="10"/>
      <c r="AU131" s="252"/>
      <c r="AV131" s="252"/>
      <c r="AW131" s="252"/>
      <c r="AX131" s="252"/>
      <c r="AY131" s="252"/>
    </row>
    <row r="132" spans="1:52" hidden="1" x14ac:dyDescent="0.25">
      <c r="B132" s="395"/>
      <c r="C132" s="239">
        <v>2013</v>
      </c>
      <c r="D132" s="240" t="s">
        <v>3</v>
      </c>
      <c r="E132" s="240" t="s">
        <v>3</v>
      </c>
      <c r="F132" s="250" t="s">
        <v>3</v>
      </c>
      <c r="G132" s="10" t="s">
        <v>3</v>
      </c>
      <c r="H132" s="10" t="s">
        <v>3</v>
      </c>
      <c r="I132" s="10" t="s">
        <v>3</v>
      </c>
      <c r="J132" s="10" t="s">
        <v>3</v>
      </c>
      <c r="K132" s="10" t="s">
        <v>3</v>
      </c>
      <c r="L132" s="10" t="s">
        <v>3</v>
      </c>
      <c r="M132" s="10" t="s">
        <v>3</v>
      </c>
      <c r="N132" s="10" t="s">
        <v>3</v>
      </c>
      <c r="O132" s="10" t="s">
        <v>3</v>
      </c>
      <c r="P132" s="10" t="s">
        <v>3</v>
      </c>
      <c r="Q132" s="10" t="s">
        <v>3</v>
      </c>
      <c r="R132" s="10" t="s">
        <v>3</v>
      </c>
      <c r="S132" s="10" t="s">
        <v>3</v>
      </c>
      <c r="T132" s="10" t="s">
        <v>3</v>
      </c>
      <c r="U132" s="10" t="s">
        <v>3</v>
      </c>
      <c r="V132" s="10" t="s">
        <v>3</v>
      </c>
      <c r="W132" s="10" t="s">
        <v>3</v>
      </c>
      <c r="X132" s="10" t="s">
        <v>3</v>
      </c>
      <c r="Y132" s="10" t="s">
        <v>3</v>
      </c>
      <c r="Z132" s="10" t="s">
        <v>3</v>
      </c>
      <c r="AA132" s="10" t="s">
        <v>3</v>
      </c>
      <c r="AB132" s="10" t="s">
        <v>3</v>
      </c>
      <c r="AC132" s="10" t="s">
        <v>3</v>
      </c>
      <c r="AD132" s="10" t="s">
        <v>3</v>
      </c>
      <c r="AE132" s="10" t="s">
        <v>3</v>
      </c>
      <c r="AF132" s="10" t="s">
        <v>3</v>
      </c>
      <c r="AG132" s="10" t="s">
        <v>3</v>
      </c>
      <c r="AH132" s="10" t="s">
        <v>3</v>
      </c>
      <c r="AI132" s="10" t="s">
        <v>3</v>
      </c>
      <c r="AJ132" s="10" t="s">
        <v>3</v>
      </c>
      <c r="AK132" s="10" t="s">
        <v>3</v>
      </c>
      <c r="AL132" s="10" t="s">
        <v>3</v>
      </c>
      <c r="AM132" s="10" t="s">
        <v>3</v>
      </c>
      <c r="AN132" s="10" t="s">
        <v>3</v>
      </c>
      <c r="AO132" s="10" t="s">
        <v>3</v>
      </c>
      <c r="AP132" s="10" t="s">
        <v>3</v>
      </c>
      <c r="AQ132" s="10"/>
      <c r="AR132" s="10"/>
      <c r="AS132" s="10"/>
      <c r="AT132" s="10"/>
      <c r="AZ132" s="1"/>
    </row>
    <row r="133" spans="1:52" x14ac:dyDescent="0.25">
      <c r="B133" s="395"/>
      <c r="C133" s="239">
        <v>2014</v>
      </c>
      <c r="D133" s="240" t="s">
        <v>3</v>
      </c>
      <c r="E133" s="240" t="s">
        <v>3</v>
      </c>
      <c r="F133" s="250" t="s">
        <v>3</v>
      </c>
      <c r="G133" s="10" t="s">
        <v>3</v>
      </c>
      <c r="H133" s="10" t="s">
        <v>3</v>
      </c>
      <c r="I133" s="10" t="s">
        <v>3</v>
      </c>
      <c r="J133" s="10" t="s">
        <v>3</v>
      </c>
      <c r="K133" s="10" t="s">
        <v>3</v>
      </c>
      <c r="L133" s="10" t="s">
        <v>3</v>
      </c>
      <c r="M133" s="10" t="s">
        <v>3</v>
      </c>
      <c r="N133" s="10" t="s">
        <v>3</v>
      </c>
      <c r="O133" s="10" t="s">
        <v>3</v>
      </c>
      <c r="P133" s="10" t="s">
        <v>3</v>
      </c>
      <c r="Q133" s="10" t="s">
        <v>3</v>
      </c>
      <c r="R133" s="10" t="s">
        <v>3</v>
      </c>
      <c r="S133" s="10" t="s">
        <v>3</v>
      </c>
      <c r="T133" s="10" t="s">
        <v>3</v>
      </c>
      <c r="U133" s="10" t="s">
        <v>3</v>
      </c>
      <c r="V133" s="10" t="s">
        <v>3</v>
      </c>
      <c r="W133" s="10" t="s">
        <v>3</v>
      </c>
      <c r="X133" s="10" t="s">
        <v>3</v>
      </c>
      <c r="Y133" s="10" t="s">
        <v>3</v>
      </c>
      <c r="Z133" s="10" t="s">
        <v>3</v>
      </c>
      <c r="AA133" s="10" t="s">
        <v>3</v>
      </c>
      <c r="AB133" s="10" t="s">
        <v>3</v>
      </c>
      <c r="AC133" s="10" t="s">
        <v>3</v>
      </c>
      <c r="AD133" s="10" t="s">
        <v>3</v>
      </c>
      <c r="AE133" s="10" t="s">
        <v>3</v>
      </c>
      <c r="AF133" s="10" t="s">
        <v>3</v>
      </c>
      <c r="AG133" s="10" t="s">
        <v>3</v>
      </c>
      <c r="AH133" s="10" t="s">
        <v>3</v>
      </c>
      <c r="AI133" s="10" t="s">
        <v>3</v>
      </c>
      <c r="AJ133" s="10" t="s">
        <v>3</v>
      </c>
      <c r="AK133" s="10" t="s">
        <v>3</v>
      </c>
      <c r="AL133" s="10" t="s">
        <v>3</v>
      </c>
      <c r="AM133" s="10" t="s">
        <v>3</v>
      </c>
      <c r="AN133" s="10" t="s">
        <v>3</v>
      </c>
      <c r="AO133" s="10" t="s">
        <v>3</v>
      </c>
      <c r="AP133" s="10" t="s">
        <v>3</v>
      </c>
      <c r="AQ133" s="371" t="s">
        <v>152</v>
      </c>
      <c r="AR133" s="372"/>
      <c r="AS133" s="372"/>
      <c r="AT133" s="373"/>
      <c r="AZ133" s="1"/>
    </row>
    <row r="134" spans="1:52" x14ac:dyDescent="0.25">
      <c r="B134" s="395"/>
      <c r="C134" s="80">
        <v>2015</v>
      </c>
      <c r="D134" s="64">
        <v>38</v>
      </c>
      <c r="E134" s="284">
        <v>89</v>
      </c>
      <c r="F134" s="294">
        <v>0.42696629213483145</v>
      </c>
      <c r="G134" s="55">
        <v>0.97368421052631582</v>
      </c>
      <c r="H134" s="55">
        <v>0.97368421052631582</v>
      </c>
      <c r="I134" s="55">
        <v>0.92105263157894735</v>
      </c>
      <c r="J134" s="55">
        <v>1</v>
      </c>
      <c r="K134" s="55">
        <v>0.92105263157894735</v>
      </c>
      <c r="L134" s="55">
        <v>0.84210526315789469</v>
      </c>
      <c r="M134" s="55">
        <v>0.84210526315789469</v>
      </c>
      <c r="N134" s="55">
        <v>0.94736842105263153</v>
      </c>
      <c r="O134" s="55">
        <v>0.73684210526315785</v>
      </c>
      <c r="P134" s="55">
        <v>0.89473684210526316</v>
      </c>
      <c r="Q134" s="55">
        <v>0.84210526315789469</v>
      </c>
      <c r="R134" s="55">
        <v>0.73684210526315785</v>
      </c>
      <c r="S134" s="55">
        <v>0.78947368421052633</v>
      </c>
      <c r="T134" s="55">
        <v>0.81578947368421051</v>
      </c>
      <c r="U134" s="55">
        <v>0.76315789473684215</v>
      </c>
      <c r="V134" s="55">
        <v>0.76315789473684215</v>
      </c>
      <c r="W134" s="55">
        <v>0.90625</v>
      </c>
      <c r="X134" s="55">
        <v>0.7407407407407407</v>
      </c>
      <c r="Y134" s="55">
        <v>0.73913043478260865</v>
      </c>
      <c r="Z134" s="55">
        <v>0.73684210526315785</v>
      </c>
      <c r="AA134" s="55">
        <v>0.92105263157894735</v>
      </c>
      <c r="AB134" s="55">
        <v>0.89473684210526316</v>
      </c>
      <c r="AC134" s="55">
        <v>0.89473684210526316</v>
      </c>
      <c r="AD134" s="55">
        <v>0.83783783783783783</v>
      </c>
      <c r="AE134" s="55">
        <v>0.7567567567567568</v>
      </c>
      <c r="AF134" s="55">
        <v>0.57894736842105265</v>
      </c>
      <c r="AG134" s="55">
        <v>0.68421052631578949</v>
      </c>
      <c r="AH134" s="55">
        <v>0.77777777777777779</v>
      </c>
      <c r="AI134" s="55">
        <v>0.64864864864864868</v>
      </c>
      <c r="AJ134" s="55">
        <v>0.94736842105263153</v>
      </c>
      <c r="AK134" s="55">
        <v>0.81578947368421051</v>
      </c>
      <c r="AL134" s="55">
        <v>0.89473684210526316</v>
      </c>
      <c r="AM134" s="55">
        <v>0.86842105263157898</v>
      </c>
      <c r="AN134" s="55">
        <v>0.63157894736842102</v>
      </c>
      <c r="AO134" s="55">
        <v>0.81578947368421051</v>
      </c>
      <c r="AP134" s="55">
        <v>0.86842105263157898</v>
      </c>
      <c r="AQ134" s="374"/>
      <c r="AR134" s="375"/>
      <c r="AS134" s="375"/>
      <c r="AT134" s="376"/>
      <c r="AZ134" s="1"/>
    </row>
    <row r="135" spans="1:52" s="272" customFormat="1" x14ac:dyDescent="0.25">
      <c r="A135" s="270"/>
      <c r="B135" s="395"/>
      <c r="C135" s="271">
        <v>2016</v>
      </c>
      <c r="D135" s="271">
        <v>37</v>
      </c>
      <c r="E135" s="284">
        <v>73</v>
      </c>
      <c r="F135" s="295">
        <v>0.50684931506849318</v>
      </c>
      <c r="G135" s="289">
        <v>0.86486486486486491</v>
      </c>
      <c r="H135" s="238">
        <v>0.83783783783783783</v>
      </c>
      <c r="I135" s="238">
        <v>0.81081081081081086</v>
      </c>
      <c r="J135" s="238">
        <v>0.7567567567567568</v>
      </c>
      <c r="K135" s="238">
        <v>0.78378378378378377</v>
      </c>
      <c r="L135" s="238">
        <v>0.6216216216216216</v>
      </c>
      <c r="M135" s="238">
        <v>0.75</v>
      </c>
      <c r="N135" s="238">
        <v>0.91891891891891897</v>
      </c>
      <c r="O135" s="238">
        <v>0.72972972972972971</v>
      </c>
      <c r="P135" s="238">
        <v>0.78378378378378377</v>
      </c>
      <c r="Q135" s="238">
        <v>0.89189189189189189</v>
      </c>
      <c r="R135" s="238">
        <v>0.70270270270270274</v>
      </c>
      <c r="S135" s="238">
        <v>0.7567567567567568</v>
      </c>
      <c r="T135" s="238">
        <v>0.64864864864864868</v>
      </c>
      <c r="U135" s="238">
        <v>0.64864864864864868</v>
      </c>
      <c r="V135" s="238">
        <v>0.83783783783783783</v>
      </c>
      <c r="W135" s="238">
        <v>0.77777777777777779</v>
      </c>
      <c r="X135" s="238">
        <v>0.65625</v>
      </c>
      <c r="Y135" s="238">
        <v>0.67741935483870963</v>
      </c>
      <c r="Z135" s="238">
        <v>0.62962962962962965</v>
      </c>
      <c r="AA135" s="238">
        <v>0.83783783783783783</v>
      </c>
      <c r="AB135" s="238">
        <v>0.80555555555555558</v>
      </c>
      <c r="AC135" s="238">
        <v>0.83783783783783783</v>
      </c>
      <c r="AD135" s="238">
        <v>0.67567567567567566</v>
      </c>
      <c r="AE135" s="238">
        <v>0.54054054054054057</v>
      </c>
      <c r="AF135" s="238">
        <v>0.48648648648648651</v>
      </c>
      <c r="AG135" s="238">
        <v>0.63888888888888884</v>
      </c>
      <c r="AH135" s="238">
        <v>0.42424242424242425</v>
      </c>
      <c r="AI135" s="238">
        <v>0.64864864864864868</v>
      </c>
      <c r="AJ135" s="238">
        <v>0.86486486486486491</v>
      </c>
      <c r="AK135" s="238">
        <v>0.6216216216216216</v>
      </c>
      <c r="AL135" s="238">
        <v>0.7567567567567568</v>
      </c>
      <c r="AM135" s="238">
        <v>0.5</v>
      </c>
      <c r="AN135" s="238">
        <v>0.51351351351351349</v>
      </c>
      <c r="AO135" s="238">
        <v>0.6216216216216216</v>
      </c>
      <c r="AP135" s="238">
        <v>0.81081081081081086</v>
      </c>
      <c r="AQ135" s="374"/>
      <c r="AR135" s="375"/>
      <c r="AS135" s="375"/>
      <c r="AT135" s="376"/>
      <c r="AU135" s="133"/>
      <c r="AV135" s="133"/>
      <c r="AW135" s="133"/>
      <c r="AX135" s="133"/>
      <c r="AY135" s="133"/>
    </row>
    <row r="136" spans="1:52" s="272" customFormat="1" x14ac:dyDescent="0.25">
      <c r="A136" s="270"/>
      <c r="B136" s="395"/>
      <c r="C136" s="288">
        <v>2017</v>
      </c>
      <c r="D136" s="271">
        <v>44</v>
      </c>
      <c r="E136" s="271">
        <v>73</v>
      </c>
      <c r="F136" s="295">
        <v>0.60273972602739723</v>
      </c>
      <c r="G136" s="289">
        <v>0.95454545454545459</v>
      </c>
      <c r="H136" s="289">
        <v>0.93181818181818177</v>
      </c>
      <c r="I136" s="289">
        <v>0.93181818181818177</v>
      </c>
      <c r="J136" s="289">
        <v>0.95454545454545459</v>
      </c>
      <c r="K136" s="289">
        <v>0.95454545454545459</v>
      </c>
      <c r="L136" s="289">
        <v>0.79545454545454541</v>
      </c>
      <c r="M136" s="289">
        <v>0.90909090909090906</v>
      </c>
      <c r="N136" s="289">
        <v>0.97727272727272729</v>
      </c>
      <c r="O136" s="289">
        <v>0.79545454545454541</v>
      </c>
      <c r="P136" s="289">
        <v>0.88636363636363635</v>
      </c>
      <c r="Q136" s="289">
        <v>0.93181818181818177</v>
      </c>
      <c r="R136" s="289">
        <v>0.88636363636363635</v>
      </c>
      <c r="S136" s="289">
        <v>0.77272727272727271</v>
      </c>
      <c r="T136" s="289">
        <v>0.79545454545454541</v>
      </c>
      <c r="U136" s="289">
        <v>0.84090909090909094</v>
      </c>
      <c r="V136" s="289">
        <v>0.79545454545454541</v>
      </c>
      <c r="W136" s="289">
        <v>0.74358974358974361</v>
      </c>
      <c r="X136" s="289">
        <v>0.51428571428571423</v>
      </c>
      <c r="Y136" s="289">
        <v>0.6</v>
      </c>
      <c r="Z136" s="289">
        <v>0.53333333333333333</v>
      </c>
      <c r="AA136" s="289">
        <v>0.88636363636363635</v>
      </c>
      <c r="AB136" s="289">
        <v>0.76190476190476186</v>
      </c>
      <c r="AC136" s="289">
        <v>0.88636363636363635</v>
      </c>
      <c r="AD136" s="289">
        <v>0.77272727272727271</v>
      </c>
      <c r="AE136" s="289">
        <v>0.51162790697674421</v>
      </c>
      <c r="AF136" s="289">
        <v>0.7441860465116279</v>
      </c>
      <c r="AG136" s="289">
        <v>0.76190476190476186</v>
      </c>
      <c r="AH136" s="289">
        <v>0.68421052631578949</v>
      </c>
      <c r="AI136" s="289">
        <v>0.72727272727272729</v>
      </c>
      <c r="AJ136" s="289">
        <v>0.83720930232558144</v>
      </c>
      <c r="AK136" s="289">
        <v>0.84090909090909094</v>
      </c>
      <c r="AL136" s="289">
        <v>0.90909090909090906</v>
      </c>
      <c r="AM136" s="289">
        <v>0.79545454545454541</v>
      </c>
      <c r="AN136" s="289">
        <v>0.61363636363636365</v>
      </c>
      <c r="AO136" s="289">
        <v>0.77272727272727271</v>
      </c>
      <c r="AP136" s="289">
        <v>0.88372093023255816</v>
      </c>
      <c r="AQ136" s="377"/>
      <c r="AR136" s="378"/>
      <c r="AS136" s="378"/>
      <c r="AT136" s="379"/>
      <c r="AU136" s="133"/>
      <c r="AV136" s="133"/>
      <c r="AW136" s="133"/>
      <c r="AX136" s="133"/>
      <c r="AY136" s="133"/>
    </row>
    <row r="137" spans="1:52" x14ac:dyDescent="0.25">
      <c r="B137" s="395"/>
      <c r="C137" s="64">
        <v>2018</v>
      </c>
      <c r="D137" s="64">
        <v>45</v>
      </c>
      <c r="E137" s="64">
        <v>101</v>
      </c>
      <c r="F137" s="292">
        <v>0.44554455445544555</v>
      </c>
      <c r="G137" s="55">
        <v>0.81818181818181823</v>
      </c>
      <c r="H137" s="55">
        <v>0.88636363636363635</v>
      </c>
      <c r="I137" s="55">
        <v>0.84090909090909094</v>
      </c>
      <c r="J137" s="55">
        <v>0.75</v>
      </c>
      <c r="K137" s="55">
        <v>0.88636363636363635</v>
      </c>
      <c r="L137" s="55">
        <v>0.65909090909090906</v>
      </c>
      <c r="M137" s="55">
        <v>0.68181818181818177</v>
      </c>
      <c r="N137" s="55">
        <v>0.93181818181818177</v>
      </c>
      <c r="O137" s="55">
        <v>0.77272727272727271</v>
      </c>
      <c r="P137" s="55">
        <v>0.77272727272727271</v>
      </c>
      <c r="Q137" s="55">
        <v>0.7441860465116279</v>
      </c>
      <c r="R137" s="55">
        <v>0.75</v>
      </c>
      <c r="S137" s="55">
        <v>0.8</v>
      </c>
      <c r="T137" s="55">
        <v>0.66666666666666663</v>
      </c>
      <c r="U137" s="55">
        <v>0.64444444444444449</v>
      </c>
      <c r="V137" s="55">
        <v>0.68888888888888888</v>
      </c>
      <c r="W137" s="55">
        <v>0.65789473684210531</v>
      </c>
      <c r="X137" s="55">
        <v>0.51428571428571423</v>
      </c>
      <c r="Y137" s="55">
        <v>0.64444444444444449</v>
      </c>
      <c r="Z137" s="55">
        <v>0.56000000000000005</v>
      </c>
      <c r="AA137" s="55">
        <v>0.84090909090909094</v>
      </c>
      <c r="AB137" s="55">
        <v>0.66666666666666663</v>
      </c>
      <c r="AC137" s="55">
        <v>0.77272727272727271</v>
      </c>
      <c r="AD137" s="55">
        <v>0.72727272727272729</v>
      </c>
      <c r="AE137" s="55">
        <v>0.61363636363636365</v>
      </c>
      <c r="AF137" s="55">
        <v>0.77272727272727271</v>
      </c>
      <c r="AG137" s="55">
        <v>0.79545454545454541</v>
      </c>
      <c r="AH137" s="55">
        <v>0.78048780487804881</v>
      </c>
      <c r="AI137" s="55">
        <v>0.75</v>
      </c>
      <c r="AJ137" s="55">
        <v>0.77272727272727271</v>
      </c>
      <c r="AK137" s="55">
        <v>0.65909090909090906</v>
      </c>
      <c r="AL137" s="55">
        <v>0.72727272727272729</v>
      </c>
      <c r="AM137" s="55">
        <v>0.72093023255813948</v>
      </c>
      <c r="AN137" s="55">
        <v>0.68181818181818177</v>
      </c>
      <c r="AO137" s="55">
        <v>0.59090909090909094</v>
      </c>
      <c r="AP137" s="55">
        <v>0.65909090909090906</v>
      </c>
      <c r="AQ137" s="55">
        <v>0.83333333333333337</v>
      </c>
      <c r="AR137" s="55">
        <v>0.80952380952380953</v>
      </c>
      <c r="AS137" s="55">
        <v>0.7857142857142857</v>
      </c>
      <c r="AT137" s="55">
        <v>0</v>
      </c>
      <c r="AZ137" s="1"/>
    </row>
    <row r="138" spans="1:52" x14ac:dyDescent="0.25">
      <c r="B138" s="395"/>
      <c r="C138" s="64">
        <v>2019</v>
      </c>
      <c r="D138" s="64">
        <v>18</v>
      </c>
      <c r="E138" s="64">
        <v>98</v>
      </c>
      <c r="F138" s="292">
        <f>D138/E138</f>
        <v>0.18367346938775511</v>
      </c>
      <c r="G138" s="55">
        <v>0.77777777777777779</v>
      </c>
      <c r="H138" s="55">
        <v>0.83333333333333337</v>
      </c>
      <c r="I138" s="55">
        <v>0.72222222222222221</v>
      </c>
      <c r="J138" s="55">
        <v>0.72222222222222221</v>
      </c>
      <c r="K138" s="55">
        <v>0.72222222222222221</v>
      </c>
      <c r="L138" s="55">
        <v>0.3888888888888889</v>
      </c>
      <c r="M138" s="55">
        <v>0.55555555555555558</v>
      </c>
      <c r="N138" s="55">
        <v>0.83333333333333337</v>
      </c>
      <c r="O138" s="55">
        <v>0.66666666666666663</v>
      </c>
      <c r="P138" s="55">
        <v>0.72222222222222221</v>
      </c>
      <c r="Q138" s="55">
        <v>0.83333333333333337</v>
      </c>
      <c r="R138" s="55">
        <v>0.5</v>
      </c>
      <c r="S138" s="55">
        <v>0.77777777777777779</v>
      </c>
      <c r="T138" s="55">
        <v>0.77777777777777779</v>
      </c>
      <c r="U138" s="55">
        <v>0.5</v>
      </c>
      <c r="V138" s="55">
        <v>0.66666666666666663</v>
      </c>
      <c r="W138" s="55">
        <v>0.76470588235294112</v>
      </c>
      <c r="X138" s="55">
        <v>0.33333333333333331</v>
      </c>
      <c r="Y138" s="55">
        <v>0.53846153846153844</v>
      </c>
      <c r="Z138" s="55">
        <v>0.58333333333333337</v>
      </c>
      <c r="AA138" s="55">
        <v>0.77777777777777779</v>
      </c>
      <c r="AB138" s="55">
        <v>0.8125</v>
      </c>
      <c r="AC138" s="55">
        <v>0.82352941176470584</v>
      </c>
      <c r="AD138" s="55">
        <v>0.70588235294117652</v>
      </c>
      <c r="AE138" s="55">
        <v>0.29411764705882354</v>
      </c>
      <c r="AF138" s="55">
        <v>0.66666666666666663</v>
      </c>
      <c r="AG138" s="55">
        <v>0.88235294117647056</v>
      </c>
      <c r="AH138" s="55">
        <v>0.6470588235294118</v>
      </c>
      <c r="AI138" s="55">
        <v>0.5</v>
      </c>
      <c r="AJ138" s="55">
        <v>0.88888888888888884</v>
      </c>
      <c r="AK138" s="55">
        <v>0.72222222222222221</v>
      </c>
      <c r="AL138" s="55">
        <v>0.83333333333333337</v>
      </c>
      <c r="AM138" s="55">
        <v>0.55555555555555558</v>
      </c>
      <c r="AN138" s="55">
        <v>0.55555555555555558</v>
      </c>
      <c r="AO138" s="55">
        <v>0.61111111111111116</v>
      </c>
      <c r="AP138" s="55">
        <v>0.77777777777777779</v>
      </c>
      <c r="AQ138" s="55">
        <v>0.6470588235294118</v>
      </c>
      <c r="AR138" s="55">
        <v>0.72222222222222221</v>
      </c>
      <c r="AS138" s="55">
        <v>0.76470588235294112</v>
      </c>
      <c r="AT138" s="55" t="s">
        <v>154</v>
      </c>
      <c r="AZ138" s="1"/>
    </row>
    <row r="139" spans="1:52" ht="15" customHeight="1" x14ac:dyDescent="0.25">
      <c r="B139" s="396"/>
      <c r="C139" s="397" t="s">
        <v>153</v>
      </c>
      <c r="D139" s="397"/>
      <c r="E139" s="397"/>
      <c r="F139" s="397"/>
      <c r="G139" s="34">
        <f>G138-G137</f>
        <v>-4.0404040404040442E-2</v>
      </c>
      <c r="H139" s="34">
        <f t="shared" ref="H139" si="346">H138-H137</f>
        <v>-5.3030303030302983E-2</v>
      </c>
      <c r="I139" s="34">
        <f t="shared" ref="I139" si="347">I138-I137</f>
        <v>-0.11868686868686873</v>
      </c>
      <c r="J139" s="34">
        <f t="shared" ref="J139" si="348">J138-J137</f>
        <v>-2.777777777777779E-2</v>
      </c>
      <c r="K139" s="34">
        <f t="shared" ref="K139" si="349">K138-K137</f>
        <v>-0.16414141414141414</v>
      </c>
      <c r="L139" s="34">
        <f t="shared" ref="L139" si="350">L138-L137</f>
        <v>-0.27020202020202017</v>
      </c>
      <c r="M139" s="34">
        <f t="shared" ref="M139" si="351">M138-M137</f>
        <v>-0.12626262626262619</v>
      </c>
      <c r="N139" s="34">
        <f t="shared" ref="N139" si="352">N138-N137</f>
        <v>-9.8484848484848397E-2</v>
      </c>
      <c r="O139" s="34">
        <f t="shared" ref="O139" si="353">O138-O137</f>
        <v>-0.10606060606060608</v>
      </c>
      <c r="P139" s="34">
        <f t="shared" ref="P139" si="354">P138-P137</f>
        <v>-5.0505050505050497E-2</v>
      </c>
      <c r="Q139" s="34">
        <f t="shared" ref="Q139" si="355">Q138-Q137</f>
        <v>8.9147286821705474E-2</v>
      </c>
      <c r="R139" s="34">
        <f t="shared" ref="R139" si="356">R138-R137</f>
        <v>-0.25</v>
      </c>
      <c r="S139" s="34">
        <f t="shared" ref="S139" si="357">S138-S137</f>
        <v>-2.2222222222222254E-2</v>
      </c>
      <c r="T139" s="34">
        <f t="shared" ref="T139" si="358">T138-T137</f>
        <v>0.11111111111111116</v>
      </c>
      <c r="U139" s="34">
        <f t="shared" ref="U139" si="359">U138-U137</f>
        <v>-0.14444444444444449</v>
      </c>
      <c r="V139" s="34">
        <f t="shared" ref="V139" si="360">V138-V137</f>
        <v>-2.2222222222222254E-2</v>
      </c>
      <c r="W139" s="34">
        <f t="shared" ref="W139" si="361">W138-W137</f>
        <v>0.10681114551083581</v>
      </c>
      <c r="X139" s="34">
        <f t="shared" ref="X139" si="362">X138-X137</f>
        <v>-0.18095238095238092</v>
      </c>
      <c r="Y139" s="34">
        <f t="shared" ref="Y139" si="363">Y138-Y137</f>
        <v>-0.10598290598290605</v>
      </c>
      <c r="Z139" s="34">
        <f t="shared" ref="Z139" si="364">Z138-Z137</f>
        <v>2.3333333333333317E-2</v>
      </c>
      <c r="AA139" s="34">
        <f t="shared" ref="AA139" si="365">AA138-AA137</f>
        <v>-6.3131313131313149E-2</v>
      </c>
      <c r="AB139" s="34">
        <f t="shared" ref="AB139" si="366">AB138-AB137</f>
        <v>0.14583333333333337</v>
      </c>
      <c r="AC139" s="34">
        <f t="shared" ref="AC139" si="367">AC138-AC137</f>
        <v>5.0802139037433136E-2</v>
      </c>
      <c r="AD139" s="34">
        <f t="shared" ref="AD139" si="368">AD138-AD137</f>
        <v>-2.1390374331550777E-2</v>
      </c>
      <c r="AE139" s="34">
        <f t="shared" ref="AE139" si="369">AE138-AE137</f>
        <v>-0.31951871657754011</v>
      </c>
      <c r="AF139" s="34">
        <f t="shared" ref="AF139" si="370">AF138-AF137</f>
        <v>-0.10606060606060608</v>
      </c>
      <c r="AG139" s="34">
        <f t="shared" ref="AG139" si="371">AG138-AG137</f>
        <v>8.6898395721925148E-2</v>
      </c>
      <c r="AH139" s="34">
        <f t="shared" ref="AH139" si="372">AH138-AH137</f>
        <v>-0.13342898134863701</v>
      </c>
      <c r="AI139" s="34">
        <f t="shared" ref="AI139" si="373">AI138-AI137</f>
        <v>-0.25</v>
      </c>
      <c r="AJ139" s="34">
        <f t="shared" ref="AJ139" si="374">AJ138-AJ137</f>
        <v>0.11616161616161613</v>
      </c>
      <c r="AK139" s="34">
        <f t="shared" ref="AK139" si="375">AK138-AK137</f>
        <v>6.3131313131313149E-2</v>
      </c>
      <c r="AL139" s="34">
        <f t="shared" ref="AL139" si="376">AL138-AL137</f>
        <v>0.10606060606060608</v>
      </c>
      <c r="AM139" s="34">
        <f t="shared" ref="AM139" si="377">AM138-AM137</f>
        <v>-0.1653746770025839</v>
      </c>
      <c r="AN139" s="34">
        <f t="shared" ref="AN139" si="378">AN138-AN137</f>
        <v>-0.12626262626262619</v>
      </c>
      <c r="AO139" s="34">
        <f t="shared" ref="AO139" si="379">AO138-AO137</f>
        <v>2.0202020202020221E-2</v>
      </c>
      <c r="AP139" s="34">
        <f t="shared" ref="AP139" si="380">AP138-AP137</f>
        <v>0.11868686868686873</v>
      </c>
      <c r="AQ139" s="34">
        <f t="shared" ref="AQ139" si="381">AQ138-AQ137</f>
        <v>-0.18627450980392157</v>
      </c>
      <c r="AR139" s="34">
        <f t="shared" ref="AR139" si="382">AR138-AR137</f>
        <v>-8.7301587301587324E-2</v>
      </c>
      <c r="AS139" s="34">
        <f t="shared" ref="AS139" si="383">AS138-AS137</f>
        <v>-2.1008403361344574E-2</v>
      </c>
      <c r="AT139" s="55" t="s">
        <v>154</v>
      </c>
      <c r="AZ139" s="1"/>
    </row>
    <row r="140" spans="1:52" s="5" customFormat="1" x14ac:dyDescent="0.25">
      <c r="A140" s="41"/>
      <c r="B140" s="51"/>
      <c r="C140" s="52"/>
      <c r="D140" s="52"/>
      <c r="E140" s="52"/>
      <c r="F140" s="183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53"/>
      <c r="AV140" s="53"/>
      <c r="AW140" s="53"/>
      <c r="AX140" s="53"/>
      <c r="AY140" s="53"/>
    </row>
    <row r="141" spans="1:52" hidden="1" x14ac:dyDescent="0.25">
      <c r="B141" s="99"/>
      <c r="C141" s="31">
        <v>2010</v>
      </c>
      <c r="D141" s="31"/>
      <c r="E141" s="31"/>
      <c r="F141" s="182"/>
      <c r="G141" s="10">
        <v>1</v>
      </c>
      <c r="H141" s="10">
        <v>0.93333333333333335</v>
      </c>
      <c r="I141" s="10">
        <v>1</v>
      </c>
      <c r="J141" s="16" t="s">
        <v>3</v>
      </c>
      <c r="K141" s="33" t="s">
        <v>3</v>
      </c>
      <c r="L141" s="10">
        <v>0.73333333333333328</v>
      </c>
      <c r="M141" s="10">
        <v>0.66666666666666663</v>
      </c>
      <c r="N141" s="16" t="s">
        <v>3</v>
      </c>
      <c r="O141" s="16" t="s">
        <v>3</v>
      </c>
      <c r="P141" s="16" t="s">
        <v>3</v>
      </c>
      <c r="Q141" s="16" t="s">
        <v>3</v>
      </c>
      <c r="R141" s="16" t="s">
        <v>3</v>
      </c>
      <c r="S141" s="10">
        <v>0.73333333333333328</v>
      </c>
      <c r="T141" s="10">
        <v>0.66666666666666663</v>
      </c>
      <c r="U141" s="10">
        <v>0.8</v>
      </c>
      <c r="V141" s="33" t="s">
        <v>3</v>
      </c>
      <c r="W141" s="10">
        <v>0.73333333333333328</v>
      </c>
      <c r="X141" s="16" t="s">
        <v>3</v>
      </c>
      <c r="Y141" s="10">
        <v>0.4</v>
      </c>
      <c r="Z141" s="10">
        <v>0.4</v>
      </c>
      <c r="AA141" s="10">
        <v>0.93333333333333335</v>
      </c>
      <c r="AB141" s="10">
        <v>0.8666666666666667</v>
      </c>
      <c r="AC141" s="10">
        <v>0.8666666666666667</v>
      </c>
      <c r="AD141" s="16" t="s">
        <v>3</v>
      </c>
      <c r="AE141" s="16" t="s">
        <v>3</v>
      </c>
      <c r="AF141" s="10">
        <v>0.53333333333333333</v>
      </c>
      <c r="AG141" s="10">
        <v>0.8666666666666667</v>
      </c>
      <c r="AH141" s="10">
        <v>0.4</v>
      </c>
      <c r="AI141" s="16" t="s">
        <v>3</v>
      </c>
      <c r="AJ141" s="10">
        <v>0.8</v>
      </c>
      <c r="AK141" s="16" t="s">
        <v>3</v>
      </c>
      <c r="AL141" s="10">
        <v>0.73333333333333328</v>
      </c>
      <c r="AM141" s="16" t="s">
        <v>3</v>
      </c>
      <c r="AN141" s="16" t="s">
        <v>3</v>
      </c>
      <c r="AO141" s="16" t="s">
        <v>3</v>
      </c>
      <c r="AP141" s="33" t="s">
        <v>3</v>
      </c>
      <c r="AQ141" s="16"/>
      <c r="AR141" s="16"/>
      <c r="AS141" s="16"/>
      <c r="AT141" s="16"/>
      <c r="AZ141" s="1"/>
    </row>
    <row r="142" spans="1:52" ht="14.45" hidden="1" customHeight="1" x14ac:dyDescent="0.25">
      <c r="B142" s="94"/>
      <c r="C142" s="92">
        <v>2011</v>
      </c>
      <c r="D142" s="64">
        <v>15</v>
      </c>
      <c r="E142" s="64"/>
      <c r="F142" s="184"/>
      <c r="G142" s="10">
        <v>0.8666666666666667</v>
      </c>
      <c r="H142" s="10">
        <v>0.8666666666666667</v>
      </c>
      <c r="I142" s="10">
        <v>0.93333333333333335</v>
      </c>
      <c r="J142" s="16" t="s">
        <v>3</v>
      </c>
      <c r="K142" s="33" t="s">
        <v>3</v>
      </c>
      <c r="L142" s="10">
        <v>0.66666666666666663</v>
      </c>
      <c r="M142" s="10">
        <v>0.73333333333333328</v>
      </c>
      <c r="N142" s="16" t="s">
        <v>3</v>
      </c>
      <c r="O142" s="16" t="s">
        <v>3</v>
      </c>
      <c r="P142" s="16" t="s">
        <v>3</v>
      </c>
      <c r="Q142" s="16" t="s">
        <v>3</v>
      </c>
      <c r="R142" s="16" t="s">
        <v>3</v>
      </c>
      <c r="S142" s="10">
        <v>0.66666666666666663</v>
      </c>
      <c r="T142" s="10">
        <v>0.66666666666666663</v>
      </c>
      <c r="U142" s="10">
        <v>0.46666666666666667</v>
      </c>
      <c r="V142" s="33" t="s">
        <v>3</v>
      </c>
      <c r="W142" s="10">
        <v>0.7857142857142857</v>
      </c>
      <c r="X142" s="16" t="s">
        <v>3</v>
      </c>
      <c r="Y142" s="10">
        <v>0.5714285714285714</v>
      </c>
      <c r="Z142" s="10">
        <v>0.35714285714285715</v>
      </c>
      <c r="AA142" s="10">
        <v>0.8</v>
      </c>
      <c r="AB142" s="10">
        <v>0.93333333333333335</v>
      </c>
      <c r="AC142" s="10">
        <v>0.8666666666666667</v>
      </c>
      <c r="AD142" s="16" t="s">
        <v>3</v>
      </c>
      <c r="AE142" s="16" t="s">
        <v>3</v>
      </c>
      <c r="AF142" s="10">
        <v>0.46666666666666667</v>
      </c>
      <c r="AG142" s="10">
        <v>0.8</v>
      </c>
      <c r="AH142" s="10">
        <v>0.26666666666666666</v>
      </c>
      <c r="AI142" s="16" t="s">
        <v>3</v>
      </c>
      <c r="AJ142" s="10">
        <v>0.8</v>
      </c>
      <c r="AK142" s="16" t="s">
        <v>3</v>
      </c>
      <c r="AL142" s="10">
        <v>0.8</v>
      </c>
      <c r="AM142" s="16" t="s">
        <v>3</v>
      </c>
      <c r="AN142" s="16" t="s">
        <v>3</v>
      </c>
      <c r="AO142" s="16" t="s">
        <v>3</v>
      </c>
      <c r="AP142" s="33" t="s">
        <v>3</v>
      </c>
      <c r="AQ142" s="16"/>
      <c r="AR142" s="16"/>
      <c r="AS142" s="16"/>
      <c r="AT142" s="16"/>
      <c r="AZ142" s="1"/>
    </row>
    <row r="143" spans="1:52" s="251" customFormat="1" ht="14.45" hidden="1" customHeight="1" x14ac:dyDescent="0.25">
      <c r="A143" s="249"/>
      <c r="B143" s="394" t="s">
        <v>130</v>
      </c>
      <c r="C143" s="241">
        <v>2012</v>
      </c>
      <c r="D143" s="240">
        <v>13</v>
      </c>
      <c r="E143" s="240"/>
      <c r="F143" s="250">
        <v>0.16883116883116883</v>
      </c>
      <c r="G143" s="10">
        <v>0.76923076923076927</v>
      </c>
      <c r="H143" s="10">
        <v>0.69230769230769229</v>
      </c>
      <c r="I143" s="10">
        <v>0.61538461538461542</v>
      </c>
      <c r="J143" s="16" t="s">
        <v>3</v>
      </c>
      <c r="K143" s="10" t="s">
        <v>3</v>
      </c>
      <c r="L143" s="10">
        <v>0.46153846153846156</v>
      </c>
      <c r="M143" s="10">
        <v>0.69230769230769229</v>
      </c>
      <c r="N143" s="16" t="s">
        <v>3</v>
      </c>
      <c r="O143" s="16" t="s">
        <v>3</v>
      </c>
      <c r="P143" s="16" t="s">
        <v>3</v>
      </c>
      <c r="Q143" s="16" t="s">
        <v>3</v>
      </c>
      <c r="R143" s="16" t="s">
        <v>3</v>
      </c>
      <c r="S143" s="10">
        <v>0.38461538461538464</v>
      </c>
      <c r="T143" s="10">
        <v>0.38461538461538464</v>
      </c>
      <c r="U143" s="10">
        <v>0.30769230769230771</v>
      </c>
      <c r="V143" s="10" t="s">
        <v>3</v>
      </c>
      <c r="W143" s="10">
        <v>0.30769230769230771</v>
      </c>
      <c r="X143" s="16" t="s">
        <v>3</v>
      </c>
      <c r="Y143" s="10">
        <v>0.30769230769230771</v>
      </c>
      <c r="Z143" s="10">
        <v>0.25</v>
      </c>
      <c r="AA143" s="10">
        <v>0.69230769230769229</v>
      </c>
      <c r="AB143" s="10">
        <v>0.69230769230769229</v>
      </c>
      <c r="AC143" s="10">
        <v>0.46153846153846156</v>
      </c>
      <c r="AD143" s="16" t="s">
        <v>3</v>
      </c>
      <c r="AE143" s="16" t="s">
        <v>3</v>
      </c>
      <c r="AF143" s="10">
        <v>0.30769230769230771</v>
      </c>
      <c r="AG143" s="10">
        <v>0.53846153846153844</v>
      </c>
      <c r="AH143" s="10">
        <v>0.30769230769230771</v>
      </c>
      <c r="AI143" s="16" t="s">
        <v>3</v>
      </c>
      <c r="AJ143" s="10">
        <v>0.61538461538461542</v>
      </c>
      <c r="AK143" s="16" t="s">
        <v>3</v>
      </c>
      <c r="AL143" s="10">
        <v>0.61538461538461542</v>
      </c>
      <c r="AM143" s="16" t="s">
        <v>3</v>
      </c>
      <c r="AN143" s="16" t="s">
        <v>3</v>
      </c>
      <c r="AO143" s="16" t="s">
        <v>3</v>
      </c>
      <c r="AP143" s="10" t="s">
        <v>3</v>
      </c>
      <c r="AQ143" s="16"/>
      <c r="AR143" s="16"/>
      <c r="AS143" s="16"/>
      <c r="AT143" s="16"/>
      <c r="AU143" s="252"/>
      <c r="AV143" s="252"/>
      <c r="AW143" s="252"/>
      <c r="AX143" s="252"/>
      <c r="AY143" s="252"/>
    </row>
    <row r="144" spans="1:52" hidden="1" x14ac:dyDescent="0.25">
      <c r="B144" s="395"/>
      <c r="C144" s="92">
        <v>2013</v>
      </c>
      <c r="D144" s="64">
        <v>29</v>
      </c>
      <c r="E144" s="284">
        <v>95</v>
      </c>
      <c r="F144" s="292">
        <v>0.30526315789473685</v>
      </c>
      <c r="G144" s="12">
        <v>0.75862068965517238</v>
      </c>
      <c r="H144" s="12">
        <v>0.8214285714285714</v>
      </c>
      <c r="I144" s="12">
        <v>0.75862068965517238</v>
      </c>
      <c r="J144" s="16" t="s">
        <v>3</v>
      </c>
      <c r="K144" s="34" t="s">
        <v>3</v>
      </c>
      <c r="L144" s="12">
        <v>0.62068965517241381</v>
      </c>
      <c r="M144" s="12">
        <v>0.68965517241379315</v>
      </c>
      <c r="N144" s="16" t="s">
        <v>3</v>
      </c>
      <c r="O144" s="16" t="s">
        <v>3</v>
      </c>
      <c r="P144" s="16" t="s">
        <v>3</v>
      </c>
      <c r="Q144" s="16" t="s">
        <v>3</v>
      </c>
      <c r="R144" s="16" t="s">
        <v>3</v>
      </c>
      <c r="S144" s="12">
        <v>0.65517241379310343</v>
      </c>
      <c r="T144" s="12">
        <v>0.68965517241379315</v>
      </c>
      <c r="U144" s="12">
        <v>0.6785714285714286</v>
      </c>
      <c r="V144" s="34" t="s">
        <v>3</v>
      </c>
      <c r="W144" s="12">
        <v>0.75</v>
      </c>
      <c r="X144" s="16" t="s">
        <v>3</v>
      </c>
      <c r="Y144" s="12">
        <v>0.5357142857142857</v>
      </c>
      <c r="Z144" s="12">
        <v>0.32142857142857145</v>
      </c>
      <c r="AA144" s="12">
        <v>0.89655172413793105</v>
      </c>
      <c r="AB144" s="12">
        <v>0.75</v>
      </c>
      <c r="AC144" s="12">
        <v>0.89655172413793105</v>
      </c>
      <c r="AD144" s="16" t="s">
        <v>3</v>
      </c>
      <c r="AE144" s="16" t="s">
        <v>3</v>
      </c>
      <c r="AF144" s="12">
        <v>0.58620689655172409</v>
      </c>
      <c r="AG144" s="12">
        <v>0.82758620689655171</v>
      </c>
      <c r="AH144" s="12">
        <v>0.5714285714285714</v>
      </c>
      <c r="AI144" s="16" t="s">
        <v>3</v>
      </c>
      <c r="AJ144" s="12">
        <v>0.93103448275862066</v>
      </c>
      <c r="AK144" s="16" t="s">
        <v>3</v>
      </c>
      <c r="AL144" s="12">
        <v>0.96551724137931039</v>
      </c>
      <c r="AM144" s="16" t="s">
        <v>3</v>
      </c>
      <c r="AN144" s="16" t="s">
        <v>3</v>
      </c>
      <c r="AO144" s="16" t="s">
        <v>3</v>
      </c>
      <c r="AP144" s="34" t="s">
        <v>3</v>
      </c>
      <c r="AQ144" s="16"/>
      <c r="AR144" s="16"/>
      <c r="AS144" s="16"/>
      <c r="AT144" s="16"/>
      <c r="AZ144" s="1"/>
    </row>
    <row r="145" spans="1:52" x14ac:dyDescent="0.25">
      <c r="B145" s="395"/>
      <c r="C145" s="92">
        <v>2014</v>
      </c>
      <c r="D145" s="64">
        <v>29</v>
      </c>
      <c r="E145" s="284">
        <v>77</v>
      </c>
      <c r="F145" s="292">
        <v>0.37662337662337664</v>
      </c>
      <c r="G145" s="12">
        <v>0.82758620689655171</v>
      </c>
      <c r="H145" s="12">
        <v>0.82758620689655171</v>
      </c>
      <c r="I145" s="12">
        <v>0.89655172413793105</v>
      </c>
      <c r="J145" s="12">
        <v>0.89655172413793105</v>
      </c>
      <c r="K145" s="12">
        <v>0.8571428571428571</v>
      </c>
      <c r="L145" s="12">
        <v>0.65517241379310343</v>
      </c>
      <c r="M145" s="12">
        <v>0.7931034482758621</v>
      </c>
      <c r="N145" s="12">
        <v>0.86206896551724133</v>
      </c>
      <c r="O145" s="12">
        <v>0.7931034482758621</v>
      </c>
      <c r="P145" s="12">
        <v>0.7931034482758621</v>
      </c>
      <c r="Q145" s="12">
        <v>0.82758620689655171</v>
      </c>
      <c r="R145" s="12">
        <v>0.72413793103448276</v>
      </c>
      <c r="S145" s="12">
        <v>0.86206896551724133</v>
      </c>
      <c r="T145" s="12">
        <v>0.72413793103448276</v>
      </c>
      <c r="U145" s="12">
        <v>0.65517241379310343</v>
      </c>
      <c r="V145" s="12">
        <v>0.68965517241379315</v>
      </c>
      <c r="W145" s="12">
        <v>0.76</v>
      </c>
      <c r="X145" s="12">
        <v>0.72727272727272729</v>
      </c>
      <c r="Y145" s="12">
        <v>0.9</v>
      </c>
      <c r="Z145" s="12">
        <v>0.73684210526315785</v>
      </c>
      <c r="AA145" s="12">
        <v>0.8571428571428571</v>
      </c>
      <c r="AB145" s="12">
        <v>0.7931034482758621</v>
      </c>
      <c r="AC145" s="12">
        <v>0.7931034482758621</v>
      </c>
      <c r="AD145" s="12">
        <v>0.6428571428571429</v>
      </c>
      <c r="AE145" s="12">
        <v>0.55172413793103448</v>
      </c>
      <c r="AF145" s="12">
        <v>0.66666666666666663</v>
      </c>
      <c r="AG145" s="12">
        <v>0.81481481481481477</v>
      </c>
      <c r="AH145" s="12">
        <v>0.84</v>
      </c>
      <c r="AI145" s="12">
        <v>0.79166666666666663</v>
      </c>
      <c r="AJ145" s="12">
        <v>0.8214285714285714</v>
      </c>
      <c r="AK145" s="12">
        <v>0.6785714285714286</v>
      </c>
      <c r="AL145" s="12">
        <v>0.8571428571428571</v>
      </c>
      <c r="AM145" s="12">
        <v>0.7142857142857143</v>
      </c>
      <c r="AN145" s="12">
        <v>0.7142857142857143</v>
      </c>
      <c r="AO145" s="12">
        <v>0.75</v>
      </c>
      <c r="AP145" s="12">
        <v>0.86206896551724133</v>
      </c>
      <c r="AQ145" s="371" t="s">
        <v>152</v>
      </c>
      <c r="AR145" s="372"/>
      <c r="AS145" s="372"/>
      <c r="AT145" s="373"/>
      <c r="AZ145" s="1"/>
    </row>
    <row r="146" spans="1:52" x14ac:dyDescent="0.25">
      <c r="B146" s="395"/>
      <c r="C146" s="80">
        <v>2015</v>
      </c>
      <c r="D146" s="64">
        <v>42</v>
      </c>
      <c r="E146" s="64">
        <v>96</v>
      </c>
      <c r="F146" s="292">
        <v>0.4329896907216495</v>
      </c>
      <c r="G146" s="12">
        <v>0.9285714285714286</v>
      </c>
      <c r="H146" s="12">
        <v>0.97619047619047616</v>
      </c>
      <c r="I146" s="12">
        <v>0.90476190476190477</v>
      </c>
      <c r="J146" s="12">
        <v>0.97619047619047616</v>
      </c>
      <c r="K146" s="12">
        <v>0.90476190476190477</v>
      </c>
      <c r="L146" s="12">
        <v>0.7857142857142857</v>
      </c>
      <c r="M146" s="12">
        <v>0.7857142857142857</v>
      </c>
      <c r="N146" s="12">
        <v>0.90476190476190477</v>
      </c>
      <c r="O146" s="12">
        <v>0.69047619047619047</v>
      </c>
      <c r="P146" s="12">
        <v>0.88095238095238093</v>
      </c>
      <c r="Q146" s="12">
        <v>0.8571428571428571</v>
      </c>
      <c r="R146" s="12">
        <v>0.7142857142857143</v>
      </c>
      <c r="S146" s="12">
        <v>0.73809523809523814</v>
      </c>
      <c r="T146" s="12">
        <v>0.80952380952380953</v>
      </c>
      <c r="U146" s="12">
        <v>0.69047619047619047</v>
      </c>
      <c r="V146" s="12">
        <v>0.76190476190476186</v>
      </c>
      <c r="W146" s="12">
        <v>0.88571428571428568</v>
      </c>
      <c r="X146" s="12">
        <v>0.7142857142857143</v>
      </c>
      <c r="Y146" s="12">
        <v>0.75</v>
      </c>
      <c r="Z146" s="12">
        <v>0.7</v>
      </c>
      <c r="AA146" s="12">
        <v>0.9285714285714286</v>
      </c>
      <c r="AB146" s="12">
        <v>0.8571428571428571</v>
      </c>
      <c r="AC146" s="12">
        <v>0.8571428571428571</v>
      </c>
      <c r="AD146" s="12">
        <v>0.75609756097560976</v>
      </c>
      <c r="AE146" s="12">
        <v>0.70731707317073167</v>
      </c>
      <c r="AF146" s="12">
        <v>0.59523809523809523</v>
      </c>
      <c r="AG146" s="12">
        <v>0.69047619047619047</v>
      </c>
      <c r="AH146" s="12">
        <v>0.75</v>
      </c>
      <c r="AI146" s="12">
        <v>0.68292682926829273</v>
      </c>
      <c r="AJ146" s="12">
        <v>0.9285714285714286</v>
      </c>
      <c r="AK146" s="12">
        <v>0.80952380952380953</v>
      </c>
      <c r="AL146" s="12">
        <v>0.88095238095238093</v>
      </c>
      <c r="AM146" s="12">
        <v>0.8571428571428571</v>
      </c>
      <c r="AN146" s="12">
        <v>0.61904761904761907</v>
      </c>
      <c r="AO146" s="12">
        <v>0.80952380952380953</v>
      </c>
      <c r="AP146" s="12">
        <v>0.8571428571428571</v>
      </c>
      <c r="AQ146" s="374"/>
      <c r="AR146" s="375"/>
      <c r="AS146" s="375"/>
      <c r="AT146" s="376"/>
      <c r="AZ146" s="1"/>
    </row>
    <row r="147" spans="1:52" s="272" customFormat="1" x14ac:dyDescent="0.25">
      <c r="A147" s="270"/>
      <c r="B147" s="395"/>
      <c r="C147" s="271">
        <v>2016</v>
      </c>
      <c r="D147" s="271">
        <v>46</v>
      </c>
      <c r="E147" s="271">
        <v>92</v>
      </c>
      <c r="F147" s="295">
        <v>0.5</v>
      </c>
      <c r="G147" s="289">
        <v>0.84444444444444444</v>
      </c>
      <c r="H147" s="238">
        <v>0.8666666666666667</v>
      </c>
      <c r="I147" s="238">
        <v>0.84782608695652173</v>
      </c>
      <c r="J147" s="238">
        <v>0.80434782608695654</v>
      </c>
      <c r="K147" s="238">
        <v>0.82608695652173914</v>
      </c>
      <c r="L147" s="238">
        <v>0.55555555555555558</v>
      </c>
      <c r="M147" s="238">
        <v>0.68888888888888888</v>
      </c>
      <c r="N147" s="238">
        <v>0.91111111111111109</v>
      </c>
      <c r="O147" s="238">
        <v>0.71739130434782605</v>
      </c>
      <c r="P147" s="238">
        <v>0.82608695652173914</v>
      </c>
      <c r="Q147" s="238">
        <v>0.89130434782608692</v>
      </c>
      <c r="R147" s="238">
        <v>0.73913043478260865</v>
      </c>
      <c r="S147" s="238">
        <v>0.73913043478260865</v>
      </c>
      <c r="T147" s="238">
        <v>0.67391304347826086</v>
      </c>
      <c r="U147" s="238">
        <v>0.60869565217391308</v>
      </c>
      <c r="V147" s="238">
        <v>0.82608695652173914</v>
      </c>
      <c r="W147" s="238">
        <v>0.77500000000000002</v>
      </c>
      <c r="X147" s="238">
        <v>0.67647058823529416</v>
      </c>
      <c r="Y147" s="238">
        <v>0.69696969696969702</v>
      </c>
      <c r="Z147" s="238">
        <v>0.6428571428571429</v>
      </c>
      <c r="AA147" s="238">
        <v>0.84782608695652173</v>
      </c>
      <c r="AB147" s="238">
        <v>0.75</v>
      </c>
      <c r="AC147" s="238">
        <v>0.82608695652173914</v>
      </c>
      <c r="AD147" s="238">
        <v>0.65217391304347827</v>
      </c>
      <c r="AE147" s="238">
        <v>0.5</v>
      </c>
      <c r="AF147" s="238">
        <v>0.54347826086956519</v>
      </c>
      <c r="AG147" s="238">
        <v>0.68181818181818177</v>
      </c>
      <c r="AH147" s="238">
        <v>0.47499999999999998</v>
      </c>
      <c r="AI147" s="238">
        <v>0.68181818181818177</v>
      </c>
      <c r="AJ147" s="238">
        <v>0.89130434782608692</v>
      </c>
      <c r="AK147" s="238">
        <v>0.63043478260869568</v>
      </c>
      <c r="AL147" s="238">
        <v>0.78260869565217395</v>
      </c>
      <c r="AM147" s="238">
        <v>0.51111111111111107</v>
      </c>
      <c r="AN147" s="238">
        <v>0.51111111111111107</v>
      </c>
      <c r="AO147" s="238">
        <v>0.64444444444444449</v>
      </c>
      <c r="AP147" s="238">
        <v>0.84782608695652173</v>
      </c>
      <c r="AQ147" s="374"/>
      <c r="AR147" s="375"/>
      <c r="AS147" s="375"/>
      <c r="AT147" s="376"/>
      <c r="AU147" s="133"/>
      <c r="AV147" s="133"/>
      <c r="AW147" s="133"/>
      <c r="AX147" s="133"/>
      <c r="AY147" s="133"/>
    </row>
    <row r="148" spans="1:52" s="272" customFormat="1" x14ac:dyDescent="0.25">
      <c r="A148" s="270"/>
      <c r="B148" s="395"/>
      <c r="C148" s="288">
        <v>2017</v>
      </c>
      <c r="D148" s="271">
        <v>52</v>
      </c>
      <c r="E148" s="271">
        <v>96</v>
      </c>
      <c r="F148" s="295">
        <v>0.54166666666666663</v>
      </c>
      <c r="G148" s="289">
        <v>0.94230769230769229</v>
      </c>
      <c r="H148" s="289">
        <v>0.92156862745098034</v>
      </c>
      <c r="I148" s="289">
        <v>0.92307692307692313</v>
      </c>
      <c r="J148" s="289">
        <v>0.94230769230769229</v>
      </c>
      <c r="K148" s="289">
        <v>0.96153846153846156</v>
      </c>
      <c r="L148" s="289">
        <v>0.73076923076923073</v>
      </c>
      <c r="M148" s="289">
        <v>0.88461538461538458</v>
      </c>
      <c r="N148" s="289">
        <v>0.94230769230769229</v>
      </c>
      <c r="O148" s="289">
        <v>0.76923076923076927</v>
      </c>
      <c r="P148" s="289">
        <v>0.88461538461538458</v>
      </c>
      <c r="Q148" s="289">
        <v>0.88461538461538458</v>
      </c>
      <c r="R148" s="289">
        <v>0.88461538461538458</v>
      </c>
      <c r="S148" s="289">
        <v>0.78846153846153844</v>
      </c>
      <c r="T148" s="289">
        <v>0.82692307692307687</v>
      </c>
      <c r="U148" s="289">
        <v>0.82692307692307687</v>
      </c>
      <c r="V148" s="289">
        <v>0.80769230769230771</v>
      </c>
      <c r="W148" s="289">
        <v>0.77272727272727271</v>
      </c>
      <c r="X148" s="289">
        <v>0.55000000000000004</v>
      </c>
      <c r="Y148" s="289">
        <v>0.65217391304347827</v>
      </c>
      <c r="Z148" s="289">
        <v>0.5625</v>
      </c>
      <c r="AA148" s="289">
        <v>0.86538461538461542</v>
      </c>
      <c r="AB148" s="289">
        <v>0.78</v>
      </c>
      <c r="AC148" s="289">
        <v>0.86538461538461542</v>
      </c>
      <c r="AD148" s="289">
        <v>0.76923076923076927</v>
      </c>
      <c r="AE148" s="289">
        <v>0.49019607843137253</v>
      </c>
      <c r="AF148" s="289">
        <v>0.72549019607843135</v>
      </c>
      <c r="AG148" s="289">
        <v>0.74</v>
      </c>
      <c r="AH148" s="289">
        <v>0.68888888888888888</v>
      </c>
      <c r="AI148" s="289">
        <v>0.69387755102040816</v>
      </c>
      <c r="AJ148" s="289">
        <v>0.84313725490196079</v>
      </c>
      <c r="AK148" s="289">
        <v>0.84615384615384615</v>
      </c>
      <c r="AL148" s="289">
        <v>0.88461538461538458</v>
      </c>
      <c r="AM148" s="289">
        <v>0.76923076923076927</v>
      </c>
      <c r="AN148" s="289">
        <v>0.62</v>
      </c>
      <c r="AO148" s="289">
        <v>0.78431372549019607</v>
      </c>
      <c r="AP148" s="289">
        <v>0.88235294117647056</v>
      </c>
      <c r="AQ148" s="377"/>
      <c r="AR148" s="378"/>
      <c r="AS148" s="378"/>
      <c r="AT148" s="379"/>
      <c r="AU148" s="133"/>
      <c r="AV148" s="133"/>
      <c r="AW148" s="133"/>
      <c r="AX148" s="133"/>
      <c r="AY148" s="133"/>
    </row>
    <row r="149" spans="1:52" x14ac:dyDescent="0.25">
      <c r="B149" s="395"/>
      <c r="C149" s="64">
        <v>2018</v>
      </c>
      <c r="D149" s="64">
        <v>51</v>
      </c>
      <c r="E149" s="64">
        <v>132</v>
      </c>
      <c r="F149" s="292">
        <v>0.38636363636363635</v>
      </c>
      <c r="G149" s="55">
        <v>0.79591836734693877</v>
      </c>
      <c r="H149" s="55">
        <v>0.83673469387755106</v>
      </c>
      <c r="I149" s="55">
        <v>0.82</v>
      </c>
      <c r="J149" s="55">
        <v>0.74</v>
      </c>
      <c r="K149" s="55">
        <v>0.88</v>
      </c>
      <c r="L149" s="55">
        <v>0.62</v>
      </c>
      <c r="M149" s="55">
        <v>0.66</v>
      </c>
      <c r="N149" s="55">
        <v>0.88</v>
      </c>
      <c r="O149" s="55">
        <v>0.72</v>
      </c>
      <c r="P149" s="55">
        <v>0.74</v>
      </c>
      <c r="Q149" s="55">
        <v>0.73469387755102045</v>
      </c>
      <c r="R149" s="55">
        <v>0.74</v>
      </c>
      <c r="S149" s="55">
        <v>0.80392156862745101</v>
      </c>
      <c r="T149" s="55">
        <v>0.66666666666666663</v>
      </c>
      <c r="U149" s="55">
        <v>0.58823529411764708</v>
      </c>
      <c r="V149" s="55">
        <v>0.68627450980392157</v>
      </c>
      <c r="W149" s="55">
        <v>0.67500000000000004</v>
      </c>
      <c r="X149" s="55">
        <v>0.54054054054054057</v>
      </c>
      <c r="Y149" s="55">
        <v>0.6071428571428571</v>
      </c>
      <c r="Z149" s="55">
        <v>0.57692307692307687</v>
      </c>
      <c r="AA149" s="55">
        <v>0.82</v>
      </c>
      <c r="AB149" s="55">
        <v>0.82</v>
      </c>
      <c r="AC149" s="55">
        <v>0.74</v>
      </c>
      <c r="AD149" s="55">
        <v>0.7</v>
      </c>
      <c r="AE149" s="55">
        <v>0.57999999999999996</v>
      </c>
      <c r="AF149" s="55">
        <v>0.8</v>
      </c>
      <c r="AG149" s="55">
        <v>0.78</v>
      </c>
      <c r="AH149" s="55">
        <v>0.75555555555555554</v>
      </c>
      <c r="AI149" s="55">
        <v>0.70833333333333337</v>
      </c>
      <c r="AJ149" s="55">
        <v>0.78</v>
      </c>
      <c r="AK149" s="55">
        <v>0.64</v>
      </c>
      <c r="AL149" s="55">
        <v>0.7</v>
      </c>
      <c r="AM149" s="55">
        <v>0.69387755102040816</v>
      </c>
      <c r="AN149" s="55">
        <v>0.65306122448979587</v>
      </c>
      <c r="AO149" s="55">
        <v>0.5714285714285714</v>
      </c>
      <c r="AP149" s="55">
        <v>0.64</v>
      </c>
      <c r="AQ149" s="55">
        <v>0.85416666666666663</v>
      </c>
      <c r="AR149" s="55">
        <v>0.8125</v>
      </c>
      <c r="AS149" s="55">
        <v>0.8125</v>
      </c>
      <c r="AT149" s="55">
        <v>0</v>
      </c>
      <c r="AZ149" s="1"/>
    </row>
    <row r="150" spans="1:52" x14ac:dyDescent="0.25">
      <c r="B150" s="395"/>
      <c r="C150" s="64">
        <v>2019</v>
      </c>
      <c r="D150" s="64">
        <v>31</v>
      </c>
      <c r="E150" s="64">
        <f>SUM(E128,E138)</f>
        <v>161</v>
      </c>
      <c r="F150" s="292">
        <f>D150/E150</f>
        <v>0.19254658385093168</v>
      </c>
      <c r="G150" s="55">
        <v>0.77419354838709675</v>
      </c>
      <c r="H150" s="55">
        <v>0.87096774193548387</v>
      </c>
      <c r="I150" s="55">
        <v>0.83870967741935487</v>
      </c>
      <c r="J150" s="55">
        <v>0.80645161290322576</v>
      </c>
      <c r="K150" s="55">
        <v>0.83870967741935487</v>
      </c>
      <c r="L150" s="55">
        <v>0.45161290322580644</v>
      </c>
      <c r="M150" s="55">
        <v>0.64516129032258063</v>
      </c>
      <c r="N150" s="55">
        <v>0.87096774193548387</v>
      </c>
      <c r="O150" s="55">
        <v>0.70967741935483875</v>
      </c>
      <c r="P150" s="55">
        <v>0.74193548387096775</v>
      </c>
      <c r="Q150" s="55">
        <v>0.80645161290322576</v>
      </c>
      <c r="R150" s="55">
        <v>0.58064516129032262</v>
      </c>
      <c r="S150" s="55">
        <v>0.76666666666666672</v>
      </c>
      <c r="T150" s="55">
        <v>0.73333333333333328</v>
      </c>
      <c r="U150" s="55">
        <v>0.5</v>
      </c>
      <c r="V150" s="55">
        <v>0.66666666666666663</v>
      </c>
      <c r="W150" s="55">
        <v>0.79166666666666663</v>
      </c>
      <c r="X150" s="55">
        <v>0.47619047619047616</v>
      </c>
      <c r="Y150" s="55">
        <v>0.66666666666666663</v>
      </c>
      <c r="Z150" s="55">
        <v>0.70588235294117652</v>
      </c>
      <c r="AA150" s="55">
        <v>0.67741935483870963</v>
      </c>
      <c r="AB150" s="55">
        <v>0.82758620689655171</v>
      </c>
      <c r="AC150" s="55">
        <v>0.8</v>
      </c>
      <c r="AD150" s="55">
        <v>0.66666666666666663</v>
      </c>
      <c r="AE150" s="55">
        <v>0.4</v>
      </c>
      <c r="AF150" s="55">
        <v>0.74193548387096775</v>
      </c>
      <c r="AG150" s="55">
        <v>0.86206896551724133</v>
      </c>
      <c r="AH150" s="55">
        <v>0.70833333333333337</v>
      </c>
      <c r="AI150" s="55">
        <v>0.51851851851851849</v>
      </c>
      <c r="AJ150" s="55">
        <v>0.77419354838709675</v>
      </c>
      <c r="AK150" s="55">
        <v>0.67741935483870963</v>
      </c>
      <c r="AL150" s="55">
        <v>0.74193548387096775</v>
      </c>
      <c r="AM150" s="55">
        <v>0.61290322580645162</v>
      </c>
      <c r="AN150" s="55">
        <v>0.55172413793103448</v>
      </c>
      <c r="AO150" s="55">
        <v>0.54838709677419351</v>
      </c>
      <c r="AP150" s="55">
        <v>0.80645161290322576</v>
      </c>
      <c r="AQ150" s="55">
        <v>0.62068965517241381</v>
      </c>
      <c r="AR150" s="55">
        <v>0.73333333333333328</v>
      </c>
      <c r="AS150" s="55">
        <v>0.72413793103448276</v>
      </c>
      <c r="AT150" s="55" t="s">
        <v>154</v>
      </c>
      <c r="AZ150" s="1"/>
    </row>
    <row r="151" spans="1:52" ht="15" customHeight="1" x14ac:dyDescent="0.25">
      <c r="B151" s="396"/>
      <c r="C151" s="397" t="s">
        <v>153</v>
      </c>
      <c r="D151" s="397"/>
      <c r="E151" s="397"/>
      <c r="F151" s="397"/>
      <c r="G151" s="34">
        <f>G150-G149</f>
        <v>-2.1724818959842018E-2</v>
      </c>
      <c r="H151" s="34">
        <f t="shared" ref="H151" si="384">H150-H149</f>
        <v>3.4233048057932813E-2</v>
      </c>
      <c r="I151" s="34">
        <f t="shared" ref="I151" si="385">I150-I149</f>
        <v>1.870967741935492E-2</v>
      </c>
      <c r="J151" s="34">
        <f t="shared" ref="J151" si="386">J150-J149</f>
        <v>6.6451612903225765E-2</v>
      </c>
      <c r="K151" s="34">
        <f t="shared" ref="K151" si="387">K150-K149</f>
        <v>-4.1290322580645133E-2</v>
      </c>
      <c r="L151" s="34">
        <f t="shared" ref="L151" si="388">L150-L149</f>
        <v>-0.16838709677419356</v>
      </c>
      <c r="M151" s="34">
        <f t="shared" ref="M151" si="389">M150-M149</f>
        <v>-1.4838709677419404E-2</v>
      </c>
      <c r="N151" s="34">
        <f t="shared" ref="N151" si="390">N150-N149</f>
        <v>-9.0322580645161299E-3</v>
      </c>
      <c r="O151" s="34">
        <f t="shared" ref="O151" si="391">O150-O149</f>
        <v>-1.0322580645161228E-2</v>
      </c>
      <c r="P151" s="34">
        <f t="shared" ref="P151" si="392">P150-P149</f>
        <v>1.935483870967758E-3</v>
      </c>
      <c r="Q151" s="34">
        <f t="shared" ref="Q151" si="393">Q150-Q149</f>
        <v>7.175773535220531E-2</v>
      </c>
      <c r="R151" s="34">
        <f t="shared" ref="R151" si="394">R150-R149</f>
        <v>-0.15935483870967737</v>
      </c>
      <c r="S151" s="34">
        <f t="shared" ref="S151" si="395">S150-S149</f>
        <v>-3.7254901960784292E-2</v>
      </c>
      <c r="T151" s="34">
        <f t="shared" ref="T151" si="396">T150-T149</f>
        <v>6.6666666666666652E-2</v>
      </c>
      <c r="U151" s="34">
        <f t="shared" ref="U151" si="397">U150-U149</f>
        <v>-8.8235294117647078E-2</v>
      </c>
      <c r="V151" s="34">
        <f t="shared" ref="V151" si="398">V150-V149</f>
        <v>-1.9607843137254943E-2</v>
      </c>
      <c r="W151" s="34">
        <f t="shared" ref="W151" si="399">W150-W149</f>
        <v>0.11666666666666659</v>
      </c>
      <c r="X151" s="34">
        <f t="shared" ref="X151" si="400">X150-X149</f>
        <v>-6.4350064350064407E-2</v>
      </c>
      <c r="Y151" s="34">
        <f t="shared" ref="Y151" si="401">Y150-Y149</f>
        <v>5.9523809523809534E-2</v>
      </c>
      <c r="Z151" s="34">
        <f t="shared" ref="Z151" si="402">Z150-Z149</f>
        <v>0.12895927601809964</v>
      </c>
      <c r="AA151" s="34">
        <f t="shared" ref="AA151" si="403">AA150-AA149</f>
        <v>-0.14258064516129032</v>
      </c>
      <c r="AB151" s="34">
        <f t="shared" ref="AB151" si="404">AB150-AB149</f>
        <v>7.5862068965517615E-3</v>
      </c>
      <c r="AC151" s="34">
        <f t="shared" ref="AC151" si="405">AC150-AC149</f>
        <v>6.0000000000000053E-2</v>
      </c>
      <c r="AD151" s="34">
        <f t="shared" ref="AD151" si="406">AD150-AD149</f>
        <v>-3.3333333333333326E-2</v>
      </c>
      <c r="AE151" s="34">
        <f t="shared" ref="AE151" si="407">AE150-AE149</f>
        <v>-0.17999999999999994</v>
      </c>
      <c r="AF151" s="34">
        <f t="shared" ref="AF151" si="408">AF150-AF149</f>
        <v>-5.8064516129032295E-2</v>
      </c>
      <c r="AG151" s="34">
        <f t="shared" ref="AG151" si="409">AG150-AG149</f>
        <v>8.2068965517241299E-2</v>
      </c>
      <c r="AH151" s="34">
        <f t="shared" ref="AH151" si="410">AH150-AH149</f>
        <v>-4.7222222222222165E-2</v>
      </c>
      <c r="AI151" s="34">
        <f t="shared" ref="AI151" si="411">AI150-AI149</f>
        <v>-0.18981481481481488</v>
      </c>
      <c r="AJ151" s="34">
        <f t="shared" ref="AJ151" si="412">AJ150-AJ149</f>
        <v>-5.8064516129032739E-3</v>
      </c>
      <c r="AK151" s="34">
        <f t="shared" ref="AK151" si="413">AK150-AK149</f>
        <v>3.7419354838709618E-2</v>
      </c>
      <c r="AL151" s="34">
        <f t="shared" ref="AL151" si="414">AL150-AL149</f>
        <v>4.1935483870967794E-2</v>
      </c>
      <c r="AM151" s="34">
        <f t="shared" ref="AM151" si="415">AM150-AM149</f>
        <v>-8.0974325213956533E-2</v>
      </c>
      <c r="AN151" s="34">
        <f t="shared" ref="AN151" si="416">AN150-AN149</f>
        <v>-0.10133708655876139</v>
      </c>
      <c r="AO151" s="34">
        <f t="shared" ref="AO151" si="417">AO150-AO149</f>
        <v>-2.3041474654377891E-2</v>
      </c>
      <c r="AP151" s="34">
        <f t="shared" ref="AP151" si="418">AP150-AP149</f>
        <v>0.16645161290322574</v>
      </c>
      <c r="AQ151" s="34">
        <f t="shared" ref="AQ151" si="419">AQ150-AQ149</f>
        <v>-0.23347701149425282</v>
      </c>
      <c r="AR151" s="34">
        <f t="shared" ref="AR151" si="420">AR150-AR149</f>
        <v>-7.9166666666666718E-2</v>
      </c>
      <c r="AS151" s="34">
        <f t="shared" ref="AS151" si="421">AS150-AS149</f>
        <v>-8.8362068965517238E-2</v>
      </c>
      <c r="AT151" s="55" t="s">
        <v>154</v>
      </c>
      <c r="AZ151" s="1"/>
    </row>
    <row r="152" spans="1:52" s="5" customFormat="1" x14ac:dyDescent="0.25">
      <c r="A152" s="41"/>
      <c r="B152" s="52"/>
      <c r="C152" s="52"/>
      <c r="D152" s="52"/>
      <c r="E152" s="52"/>
      <c r="F152" s="5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53"/>
      <c r="AV152" s="53"/>
      <c r="AW152" s="53"/>
      <c r="AX152" s="53"/>
      <c r="AY152" s="53"/>
    </row>
    <row r="153" spans="1:52" s="251" customFormat="1" hidden="1" x14ac:dyDescent="0.25">
      <c r="A153" s="249"/>
      <c r="B153" s="394" t="s">
        <v>125</v>
      </c>
      <c r="C153" s="241">
        <v>2012</v>
      </c>
      <c r="D153" s="240" t="s">
        <v>3</v>
      </c>
      <c r="E153" s="240"/>
      <c r="F153" s="250" t="s">
        <v>3</v>
      </c>
      <c r="G153" s="10" t="s">
        <v>3</v>
      </c>
      <c r="H153" s="10" t="s">
        <v>3</v>
      </c>
      <c r="I153" s="10" t="s">
        <v>3</v>
      </c>
      <c r="J153" s="10" t="s">
        <v>3</v>
      </c>
      <c r="K153" s="10" t="s">
        <v>3</v>
      </c>
      <c r="L153" s="10" t="s">
        <v>3</v>
      </c>
      <c r="M153" s="10" t="s">
        <v>3</v>
      </c>
      <c r="N153" s="10" t="s">
        <v>3</v>
      </c>
      <c r="O153" s="10" t="s">
        <v>3</v>
      </c>
      <c r="P153" s="10" t="s">
        <v>3</v>
      </c>
      <c r="Q153" s="10" t="s">
        <v>3</v>
      </c>
      <c r="R153" s="10" t="s">
        <v>3</v>
      </c>
      <c r="S153" s="10" t="s">
        <v>3</v>
      </c>
      <c r="T153" s="10" t="s">
        <v>3</v>
      </c>
      <c r="U153" s="10" t="s">
        <v>3</v>
      </c>
      <c r="V153" s="10" t="s">
        <v>3</v>
      </c>
      <c r="W153" s="10" t="s">
        <v>3</v>
      </c>
      <c r="X153" s="10" t="s">
        <v>3</v>
      </c>
      <c r="Y153" s="10" t="s">
        <v>3</v>
      </c>
      <c r="Z153" s="10" t="s">
        <v>3</v>
      </c>
      <c r="AA153" s="10" t="s">
        <v>3</v>
      </c>
      <c r="AB153" s="10" t="s">
        <v>3</v>
      </c>
      <c r="AC153" s="10" t="s">
        <v>3</v>
      </c>
      <c r="AD153" s="10" t="s">
        <v>3</v>
      </c>
      <c r="AE153" s="10" t="s">
        <v>3</v>
      </c>
      <c r="AF153" s="10" t="s">
        <v>3</v>
      </c>
      <c r="AG153" s="10" t="s">
        <v>3</v>
      </c>
      <c r="AH153" s="10" t="s">
        <v>3</v>
      </c>
      <c r="AI153" s="10" t="s">
        <v>3</v>
      </c>
      <c r="AJ153" s="10" t="s">
        <v>3</v>
      </c>
      <c r="AK153" s="10" t="s">
        <v>3</v>
      </c>
      <c r="AL153" s="10" t="s">
        <v>3</v>
      </c>
      <c r="AM153" s="10" t="s">
        <v>3</v>
      </c>
      <c r="AN153" s="10" t="s">
        <v>3</v>
      </c>
      <c r="AO153" s="10" t="s">
        <v>3</v>
      </c>
      <c r="AP153" s="10" t="s">
        <v>3</v>
      </c>
      <c r="AQ153" s="10"/>
      <c r="AR153" s="10"/>
      <c r="AS153" s="10"/>
      <c r="AT153" s="10"/>
      <c r="AU153" s="252"/>
      <c r="AV153" s="252"/>
      <c r="AW153" s="252"/>
      <c r="AX153" s="252"/>
      <c r="AY153" s="252"/>
    </row>
    <row r="154" spans="1:52" hidden="1" x14ac:dyDescent="0.25">
      <c r="B154" s="395"/>
      <c r="C154" s="239">
        <v>2013</v>
      </c>
      <c r="D154" s="240" t="s">
        <v>3</v>
      </c>
      <c r="E154" s="240" t="s">
        <v>3</v>
      </c>
      <c r="F154" s="250" t="s">
        <v>3</v>
      </c>
      <c r="G154" s="10" t="s">
        <v>3</v>
      </c>
      <c r="H154" s="10" t="s">
        <v>3</v>
      </c>
      <c r="I154" s="10" t="s">
        <v>3</v>
      </c>
      <c r="J154" s="10" t="s">
        <v>3</v>
      </c>
      <c r="K154" s="10" t="s">
        <v>3</v>
      </c>
      <c r="L154" s="10" t="s">
        <v>3</v>
      </c>
      <c r="M154" s="10" t="s">
        <v>3</v>
      </c>
      <c r="N154" s="10" t="s">
        <v>3</v>
      </c>
      <c r="O154" s="10" t="s">
        <v>3</v>
      </c>
      <c r="P154" s="10" t="s">
        <v>3</v>
      </c>
      <c r="Q154" s="10" t="s">
        <v>3</v>
      </c>
      <c r="R154" s="10" t="s">
        <v>3</v>
      </c>
      <c r="S154" s="10" t="s">
        <v>3</v>
      </c>
      <c r="T154" s="10" t="s">
        <v>3</v>
      </c>
      <c r="U154" s="10" t="s">
        <v>3</v>
      </c>
      <c r="V154" s="10" t="s">
        <v>3</v>
      </c>
      <c r="W154" s="10" t="s">
        <v>3</v>
      </c>
      <c r="X154" s="10" t="s">
        <v>3</v>
      </c>
      <c r="Y154" s="10" t="s">
        <v>3</v>
      </c>
      <c r="Z154" s="10" t="s">
        <v>3</v>
      </c>
      <c r="AA154" s="10" t="s">
        <v>3</v>
      </c>
      <c r="AB154" s="10" t="s">
        <v>3</v>
      </c>
      <c r="AC154" s="10" t="s">
        <v>3</v>
      </c>
      <c r="AD154" s="10" t="s">
        <v>3</v>
      </c>
      <c r="AE154" s="10" t="s">
        <v>3</v>
      </c>
      <c r="AF154" s="10" t="s">
        <v>3</v>
      </c>
      <c r="AG154" s="10" t="s">
        <v>3</v>
      </c>
      <c r="AH154" s="10" t="s">
        <v>3</v>
      </c>
      <c r="AI154" s="10" t="s">
        <v>3</v>
      </c>
      <c r="AJ154" s="10" t="s">
        <v>3</v>
      </c>
      <c r="AK154" s="10" t="s">
        <v>3</v>
      </c>
      <c r="AL154" s="10" t="s">
        <v>3</v>
      </c>
      <c r="AM154" s="10" t="s">
        <v>3</v>
      </c>
      <c r="AN154" s="10" t="s">
        <v>3</v>
      </c>
      <c r="AO154" s="10" t="s">
        <v>3</v>
      </c>
      <c r="AP154" s="10" t="s">
        <v>3</v>
      </c>
      <c r="AQ154" s="10"/>
      <c r="AR154" s="10"/>
      <c r="AS154" s="10"/>
      <c r="AT154" s="10"/>
      <c r="AZ154" s="1"/>
    </row>
    <row r="155" spans="1:52" x14ac:dyDescent="0.25">
      <c r="B155" s="395"/>
      <c r="C155" s="239">
        <v>2014</v>
      </c>
      <c r="D155" s="240" t="s">
        <v>3</v>
      </c>
      <c r="E155" s="240" t="s">
        <v>3</v>
      </c>
      <c r="F155" s="250" t="s">
        <v>3</v>
      </c>
      <c r="G155" s="10" t="s">
        <v>3</v>
      </c>
      <c r="H155" s="10" t="s">
        <v>3</v>
      </c>
      <c r="I155" s="10" t="s">
        <v>3</v>
      </c>
      <c r="J155" s="10" t="s">
        <v>3</v>
      </c>
      <c r="K155" s="10" t="s">
        <v>3</v>
      </c>
      <c r="L155" s="10" t="s">
        <v>3</v>
      </c>
      <c r="M155" s="10" t="s">
        <v>3</v>
      </c>
      <c r="N155" s="10" t="s">
        <v>3</v>
      </c>
      <c r="O155" s="10" t="s">
        <v>3</v>
      </c>
      <c r="P155" s="10" t="s">
        <v>3</v>
      </c>
      <c r="Q155" s="10" t="s">
        <v>3</v>
      </c>
      <c r="R155" s="10" t="s">
        <v>3</v>
      </c>
      <c r="S155" s="10" t="s">
        <v>3</v>
      </c>
      <c r="T155" s="10" t="s">
        <v>3</v>
      </c>
      <c r="U155" s="10" t="s">
        <v>3</v>
      </c>
      <c r="V155" s="10" t="s">
        <v>3</v>
      </c>
      <c r="W155" s="10" t="s">
        <v>3</v>
      </c>
      <c r="X155" s="10" t="s">
        <v>3</v>
      </c>
      <c r="Y155" s="10" t="s">
        <v>3</v>
      </c>
      <c r="Z155" s="10" t="s">
        <v>3</v>
      </c>
      <c r="AA155" s="10" t="s">
        <v>3</v>
      </c>
      <c r="AB155" s="10" t="s">
        <v>3</v>
      </c>
      <c r="AC155" s="10" t="s">
        <v>3</v>
      </c>
      <c r="AD155" s="10" t="s">
        <v>3</v>
      </c>
      <c r="AE155" s="10" t="s">
        <v>3</v>
      </c>
      <c r="AF155" s="10" t="s">
        <v>3</v>
      </c>
      <c r="AG155" s="10" t="s">
        <v>3</v>
      </c>
      <c r="AH155" s="10" t="s">
        <v>3</v>
      </c>
      <c r="AI155" s="10" t="s">
        <v>3</v>
      </c>
      <c r="AJ155" s="10" t="s">
        <v>3</v>
      </c>
      <c r="AK155" s="10" t="s">
        <v>3</v>
      </c>
      <c r="AL155" s="10" t="s">
        <v>3</v>
      </c>
      <c r="AM155" s="10" t="s">
        <v>3</v>
      </c>
      <c r="AN155" s="10" t="s">
        <v>3</v>
      </c>
      <c r="AO155" s="10" t="s">
        <v>3</v>
      </c>
      <c r="AP155" s="10" t="s">
        <v>3</v>
      </c>
      <c r="AQ155" s="371" t="s">
        <v>152</v>
      </c>
      <c r="AR155" s="372"/>
      <c r="AS155" s="372"/>
      <c r="AT155" s="373"/>
      <c r="AZ155" s="1"/>
    </row>
    <row r="156" spans="1:52" x14ac:dyDescent="0.25">
      <c r="B156" s="395"/>
      <c r="C156" s="80">
        <v>2015</v>
      </c>
      <c r="D156" s="64">
        <v>6</v>
      </c>
      <c r="E156" s="284">
        <v>10</v>
      </c>
      <c r="F156" s="292">
        <v>0.6</v>
      </c>
      <c r="G156" s="55">
        <v>1</v>
      </c>
      <c r="H156" s="55">
        <v>1</v>
      </c>
      <c r="I156" s="55">
        <v>0.83333333333333337</v>
      </c>
      <c r="J156" s="55">
        <v>0.83333333333333337</v>
      </c>
      <c r="K156" s="55">
        <v>0.83333333333333337</v>
      </c>
      <c r="L156" s="55">
        <v>0.66666666666666663</v>
      </c>
      <c r="M156" s="55">
        <v>0.66666666666666663</v>
      </c>
      <c r="N156" s="55">
        <v>1</v>
      </c>
      <c r="O156" s="55">
        <v>0.5</v>
      </c>
      <c r="P156" s="55">
        <v>0.66666666666666663</v>
      </c>
      <c r="Q156" s="55">
        <v>1</v>
      </c>
      <c r="R156" s="55">
        <v>0.5</v>
      </c>
      <c r="S156" s="55">
        <v>0.66666666666666663</v>
      </c>
      <c r="T156" s="55">
        <v>0.66666666666666663</v>
      </c>
      <c r="U156" s="55">
        <v>0.33333333333333331</v>
      </c>
      <c r="V156" s="55">
        <v>0.66666666666666663</v>
      </c>
      <c r="W156" s="55">
        <v>0.66666666666666663</v>
      </c>
      <c r="X156" s="55">
        <v>0.5</v>
      </c>
      <c r="Y156" s="55">
        <v>0.66666666666666663</v>
      </c>
      <c r="Z156" s="55">
        <v>0.33333333333333331</v>
      </c>
      <c r="AA156" s="55">
        <v>0.83333333333333337</v>
      </c>
      <c r="AB156" s="55">
        <v>0.66666666666666663</v>
      </c>
      <c r="AC156" s="55">
        <v>0.33333333333333331</v>
      </c>
      <c r="AD156" s="55">
        <v>0.33333333333333331</v>
      </c>
      <c r="AE156" s="55">
        <v>0.4</v>
      </c>
      <c r="AF156" s="55">
        <v>0.83333333333333337</v>
      </c>
      <c r="AG156" s="55">
        <v>1</v>
      </c>
      <c r="AH156" s="55">
        <v>0.83333333333333337</v>
      </c>
      <c r="AI156" s="55">
        <v>0.33333333333333331</v>
      </c>
      <c r="AJ156" s="55">
        <v>0.66666666666666663</v>
      </c>
      <c r="AK156" s="55">
        <v>0.66666666666666663</v>
      </c>
      <c r="AL156" s="55">
        <v>0.83333333333333337</v>
      </c>
      <c r="AM156" s="55">
        <v>0.5</v>
      </c>
      <c r="AN156" s="55">
        <v>0.83333333333333337</v>
      </c>
      <c r="AO156" s="55">
        <v>0.5</v>
      </c>
      <c r="AP156" s="55">
        <v>0.83333333333333337</v>
      </c>
      <c r="AQ156" s="374"/>
      <c r="AR156" s="375"/>
      <c r="AS156" s="375"/>
      <c r="AT156" s="376"/>
      <c r="AZ156" s="1"/>
    </row>
    <row r="157" spans="1:52" x14ac:dyDescent="0.25">
      <c r="B157" s="395"/>
      <c r="C157" s="64">
        <v>2016</v>
      </c>
      <c r="D157" s="64">
        <v>6</v>
      </c>
      <c r="E157" s="301">
        <v>13.999066728884742</v>
      </c>
      <c r="F157" s="292">
        <v>0.42859999999999998</v>
      </c>
      <c r="G157" s="55">
        <v>0.83333333333333337</v>
      </c>
      <c r="H157" s="55">
        <v>1</v>
      </c>
      <c r="I157" s="55">
        <v>0.83333333333333337</v>
      </c>
      <c r="J157" s="55">
        <v>1</v>
      </c>
      <c r="K157" s="55">
        <v>0.83333333333333337</v>
      </c>
      <c r="L157" s="55">
        <v>0.5</v>
      </c>
      <c r="M157" s="55">
        <v>0.66666666666666663</v>
      </c>
      <c r="N157" s="55">
        <v>0.83333333333333337</v>
      </c>
      <c r="O157" s="55">
        <v>0.66666666666666663</v>
      </c>
      <c r="P157" s="55">
        <v>0.66666666666666663</v>
      </c>
      <c r="Q157" s="55">
        <v>1</v>
      </c>
      <c r="R157" s="55">
        <v>0.83333333333333337</v>
      </c>
      <c r="S157" s="55">
        <v>1</v>
      </c>
      <c r="T157" s="55">
        <v>0.66666666666666663</v>
      </c>
      <c r="U157" s="55">
        <v>0.16666666666666666</v>
      </c>
      <c r="V157" s="55">
        <v>0.83333333333333337</v>
      </c>
      <c r="W157" s="55">
        <v>0.5</v>
      </c>
      <c r="X157" s="55">
        <v>0.5</v>
      </c>
      <c r="Y157" s="55">
        <v>0.5</v>
      </c>
      <c r="Z157" s="55">
        <v>0.5</v>
      </c>
      <c r="AA157" s="55">
        <v>0.66666666666666663</v>
      </c>
      <c r="AB157" s="55">
        <v>0.5</v>
      </c>
      <c r="AC157" s="55">
        <v>0.16666666666666666</v>
      </c>
      <c r="AD157" s="55">
        <v>0.5</v>
      </c>
      <c r="AE157" s="55">
        <v>0.33333333333333331</v>
      </c>
      <c r="AF157" s="55">
        <v>0.83333333333333337</v>
      </c>
      <c r="AG157" s="55">
        <v>0.8</v>
      </c>
      <c r="AH157" s="55">
        <v>0.83333333333333337</v>
      </c>
      <c r="AI157" s="55">
        <v>0.66666666666666663</v>
      </c>
      <c r="AJ157" s="55">
        <v>0.66666666666666663</v>
      </c>
      <c r="AK157" s="55">
        <v>0.5</v>
      </c>
      <c r="AL157" s="55">
        <v>0.66666666666666663</v>
      </c>
      <c r="AM157" s="55">
        <v>0.33333333333333331</v>
      </c>
      <c r="AN157" s="55">
        <v>0.2</v>
      </c>
      <c r="AO157" s="55">
        <v>0.4</v>
      </c>
      <c r="AP157" s="55">
        <v>0.66666666666666663</v>
      </c>
      <c r="AQ157" s="374"/>
      <c r="AR157" s="375"/>
      <c r="AS157" s="375"/>
      <c r="AT157" s="376"/>
      <c r="AZ157" s="1"/>
    </row>
    <row r="158" spans="1:52" x14ac:dyDescent="0.25">
      <c r="B158" s="395"/>
      <c r="C158" s="279">
        <v>2017</v>
      </c>
      <c r="D158" s="64">
        <v>7</v>
      </c>
      <c r="E158" s="64">
        <v>20</v>
      </c>
      <c r="F158" s="208">
        <v>0.35</v>
      </c>
      <c r="G158" s="287">
        <v>0.7142857142857143</v>
      </c>
      <c r="H158" s="287">
        <v>0.8571428571428571</v>
      </c>
      <c r="I158" s="287">
        <v>0.7142857142857143</v>
      </c>
      <c r="J158" s="287">
        <v>0.7142857142857143</v>
      </c>
      <c r="K158" s="287">
        <v>0.7142857142857143</v>
      </c>
      <c r="L158" s="287">
        <v>0.42857142857142855</v>
      </c>
      <c r="M158" s="287">
        <v>0.5714285714285714</v>
      </c>
      <c r="N158" s="287">
        <v>0.8571428571428571</v>
      </c>
      <c r="O158" s="287">
        <v>0.5714285714285714</v>
      </c>
      <c r="P158" s="287">
        <v>0.7142857142857143</v>
      </c>
      <c r="Q158" s="287">
        <v>1</v>
      </c>
      <c r="R158" s="287">
        <v>0.5714285714285714</v>
      </c>
      <c r="S158" s="287">
        <v>0.7142857142857143</v>
      </c>
      <c r="T158" s="287">
        <v>0.7142857142857143</v>
      </c>
      <c r="U158" s="287">
        <v>0.7142857142857143</v>
      </c>
      <c r="V158" s="287">
        <v>0.7142857142857143</v>
      </c>
      <c r="W158" s="287">
        <v>0.42857142857142855</v>
      </c>
      <c r="X158" s="287">
        <v>0.4</v>
      </c>
      <c r="Y158" s="287">
        <v>0.66666666666666663</v>
      </c>
      <c r="Z158" s="287">
        <v>0.66666666666666663</v>
      </c>
      <c r="AA158" s="287">
        <v>0.8571428571428571</v>
      </c>
      <c r="AB158" s="287">
        <v>0.42857142857142855</v>
      </c>
      <c r="AC158" s="287">
        <v>0.42857142857142855</v>
      </c>
      <c r="AD158" s="287">
        <v>0.42857142857142855</v>
      </c>
      <c r="AE158" s="287">
        <v>0.42857142857142855</v>
      </c>
      <c r="AF158" s="287">
        <v>0.2857142857142857</v>
      </c>
      <c r="AG158" s="287">
        <v>0.33333333333333331</v>
      </c>
      <c r="AH158" s="287">
        <v>0.83333333333333337</v>
      </c>
      <c r="AI158" s="287">
        <v>0.5714285714285714</v>
      </c>
      <c r="AJ158" s="287">
        <v>0.8571428571428571</v>
      </c>
      <c r="AK158" s="287">
        <v>0.8571428571428571</v>
      </c>
      <c r="AL158" s="287">
        <v>0.7142857142857143</v>
      </c>
      <c r="AM158" s="287">
        <v>0.8571428571428571</v>
      </c>
      <c r="AN158" s="287">
        <v>0.42857142857142855</v>
      </c>
      <c r="AO158" s="287">
        <v>0.42857142857142855</v>
      </c>
      <c r="AP158" s="287">
        <v>0.5714285714285714</v>
      </c>
      <c r="AQ158" s="377"/>
      <c r="AR158" s="378"/>
      <c r="AS158" s="378"/>
      <c r="AT158" s="379"/>
      <c r="AZ158" s="1"/>
    </row>
    <row r="159" spans="1:52" x14ac:dyDescent="0.25">
      <c r="B159" s="395"/>
      <c r="C159" s="64">
        <v>2018</v>
      </c>
      <c r="D159" s="64">
        <v>7</v>
      </c>
      <c r="E159" s="64">
        <v>20</v>
      </c>
      <c r="F159" s="292">
        <v>0.35</v>
      </c>
      <c r="G159" s="55">
        <v>0.8571428571428571</v>
      </c>
      <c r="H159" s="55">
        <v>1</v>
      </c>
      <c r="I159" s="55">
        <v>0.7142857142857143</v>
      </c>
      <c r="J159" s="55">
        <v>0.7142857142857143</v>
      </c>
      <c r="K159" s="55">
        <v>0.5714285714285714</v>
      </c>
      <c r="L159" s="55">
        <v>0.5714285714285714</v>
      </c>
      <c r="M159" s="55">
        <v>0.42857142857142855</v>
      </c>
      <c r="N159" s="55">
        <v>1</v>
      </c>
      <c r="O159" s="55">
        <v>0.7142857142857143</v>
      </c>
      <c r="P159" s="55">
        <v>0.7142857142857143</v>
      </c>
      <c r="Q159" s="55">
        <v>0.8571428571428571</v>
      </c>
      <c r="R159" s="55">
        <v>0.66666666666666663</v>
      </c>
      <c r="S159" s="55">
        <v>1</v>
      </c>
      <c r="T159" s="55">
        <v>0.7142857142857143</v>
      </c>
      <c r="U159" s="55">
        <v>0.2857142857142857</v>
      </c>
      <c r="V159" s="55">
        <v>0.7142857142857143</v>
      </c>
      <c r="W159" s="55">
        <v>0.5</v>
      </c>
      <c r="X159" s="55">
        <v>0.5</v>
      </c>
      <c r="Y159" s="55">
        <v>1</v>
      </c>
      <c r="Z159" s="55">
        <v>1</v>
      </c>
      <c r="AA159" s="55">
        <v>0.5714285714285714</v>
      </c>
      <c r="AB159" s="55">
        <v>0.5714285714285714</v>
      </c>
      <c r="AC159" s="55">
        <v>0.42857142857142855</v>
      </c>
      <c r="AD159" s="55">
        <v>0.42857142857142855</v>
      </c>
      <c r="AE159" s="55">
        <v>0.42857142857142855</v>
      </c>
      <c r="AF159" s="55">
        <v>0.8571428571428571</v>
      </c>
      <c r="AG159" s="55">
        <v>0.8571428571428571</v>
      </c>
      <c r="AH159" s="55">
        <v>1</v>
      </c>
      <c r="AI159" s="55">
        <v>0.7142857142857143</v>
      </c>
      <c r="AJ159" s="55">
        <v>0.83333333333333337</v>
      </c>
      <c r="AK159" s="55">
        <v>0.7142857142857143</v>
      </c>
      <c r="AL159" s="55">
        <v>0.66666666666666663</v>
      </c>
      <c r="AM159" s="55">
        <v>0.42857142857142855</v>
      </c>
      <c r="AN159" s="55">
        <v>0.5714285714285714</v>
      </c>
      <c r="AO159" s="55">
        <v>0.42857142857142855</v>
      </c>
      <c r="AP159" s="55">
        <v>0.42857142857142855</v>
      </c>
      <c r="AQ159" s="55">
        <v>1</v>
      </c>
      <c r="AR159" s="55">
        <v>0.42857142857142855</v>
      </c>
      <c r="AS159" s="55">
        <v>0.5714285714285714</v>
      </c>
      <c r="AT159" s="55">
        <v>0.5</v>
      </c>
      <c r="AZ159" s="1"/>
    </row>
    <row r="160" spans="1:52" x14ac:dyDescent="0.25">
      <c r="B160" s="395"/>
      <c r="C160" s="64">
        <v>2019</v>
      </c>
      <c r="D160" s="64">
        <v>7</v>
      </c>
      <c r="E160" s="64">
        <v>15</v>
      </c>
      <c r="F160" s="292">
        <f>D160/E160</f>
        <v>0.46666666666666667</v>
      </c>
      <c r="G160" s="55">
        <v>1</v>
      </c>
      <c r="H160" s="55">
        <v>1</v>
      </c>
      <c r="I160" s="55">
        <v>1</v>
      </c>
      <c r="J160" s="55">
        <v>1</v>
      </c>
      <c r="K160" s="55">
        <v>1</v>
      </c>
      <c r="L160" s="55">
        <v>0.7142857142857143</v>
      </c>
      <c r="M160" s="55">
        <v>0.8571428571428571</v>
      </c>
      <c r="N160" s="55">
        <v>1</v>
      </c>
      <c r="O160" s="55">
        <v>0.8571428571428571</v>
      </c>
      <c r="P160" s="55">
        <v>1</v>
      </c>
      <c r="Q160" s="55">
        <v>1</v>
      </c>
      <c r="R160" s="55">
        <v>0.8571428571428571</v>
      </c>
      <c r="S160" s="55">
        <v>1</v>
      </c>
      <c r="T160" s="55">
        <v>1</v>
      </c>
      <c r="U160" s="55">
        <v>0.8571428571428571</v>
      </c>
      <c r="V160" s="55">
        <v>0.7142857142857143</v>
      </c>
      <c r="W160" s="55">
        <v>0.83333333333333337</v>
      </c>
      <c r="X160" s="55">
        <v>0.6</v>
      </c>
      <c r="Y160" s="55">
        <v>0.5</v>
      </c>
      <c r="Z160" s="55">
        <v>0.75</v>
      </c>
      <c r="AA160" s="55">
        <v>1</v>
      </c>
      <c r="AB160" s="55">
        <v>1</v>
      </c>
      <c r="AC160" s="55">
        <v>0.8571428571428571</v>
      </c>
      <c r="AD160" s="55">
        <v>0.8571428571428571</v>
      </c>
      <c r="AE160" s="55">
        <v>0.7142857142857143</v>
      </c>
      <c r="AF160" s="55">
        <v>0.5714285714285714</v>
      </c>
      <c r="AG160" s="55">
        <v>0.8571428571428571</v>
      </c>
      <c r="AH160" s="55">
        <v>0.83333333333333337</v>
      </c>
      <c r="AI160" s="55">
        <v>0.8571428571428571</v>
      </c>
      <c r="AJ160" s="55">
        <v>1</v>
      </c>
      <c r="AK160" s="55">
        <v>1</v>
      </c>
      <c r="AL160" s="55">
        <v>1</v>
      </c>
      <c r="AM160" s="55">
        <v>1</v>
      </c>
      <c r="AN160" s="55">
        <v>1</v>
      </c>
      <c r="AO160" s="55">
        <v>0.8571428571428571</v>
      </c>
      <c r="AP160" s="55">
        <v>1</v>
      </c>
      <c r="AQ160" s="55">
        <v>1</v>
      </c>
      <c r="AR160" s="55">
        <v>0.8571428571428571</v>
      </c>
      <c r="AS160" s="55">
        <v>0.8571428571428571</v>
      </c>
      <c r="AT160" s="55" t="s">
        <v>154</v>
      </c>
      <c r="AZ160" s="1"/>
    </row>
    <row r="161" spans="1:52" ht="15" customHeight="1" x14ac:dyDescent="0.25">
      <c r="B161" s="396"/>
      <c r="C161" s="397" t="s">
        <v>153</v>
      </c>
      <c r="D161" s="397"/>
      <c r="E161" s="397"/>
      <c r="F161" s="397"/>
      <c r="G161" s="34">
        <f>G160-G159</f>
        <v>0.1428571428571429</v>
      </c>
      <c r="H161" s="34">
        <f t="shared" ref="H161" si="422">H160-H159</f>
        <v>0</v>
      </c>
      <c r="I161" s="34">
        <f t="shared" ref="I161" si="423">I160-I159</f>
        <v>0.2857142857142857</v>
      </c>
      <c r="J161" s="34">
        <f t="shared" ref="J161" si="424">J160-J159</f>
        <v>0.2857142857142857</v>
      </c>
      <c r="K161" s="34">
        <f t="shared" ref="K161" si="425">K160-K159</f>
        <v>0.4285714285714286</v>
      </c>
      <c r="L161" s="34">
        <f t="shared" ref="L161" si="426">L160-L159</f>
        <v>0.1428571428571429</v>
      </c>
      <c r="M161" s="34">
        <f t="shared" ref="M161" si="427">M160-M159</f>
        <v>0.42857142857142855</v>
      </c>
      <c r="N161" s="34">
        <f t="shared" ref="N161" si="428">N160-N159</f>
        <v>0</v>
      </c>
      <c r="O161" s="34">
        <f t="shared" ref="O161" si="429">O160-O159</f>
        <v>0.14285714285714279</v>
      </c>
      <c r="P161" s="34">
        <f t="shared" ref="P161" si="430">P160-P159</f>
        <v>0.2857142857142857</v>
      </c>
      <c r="Q161" s="34">
        <f t="shared" ref="Q161" si="431">Q160-Q159</f>
        <v>0.1428571428571429</v>
      </c>
      <c r="R161" s="34">
        <f t="shared" ref="R161" si="432">R160-R159</f>
        <v>0.19047619047619047</v>
      </c>
      <c r="S161" s="34">
        <f t="shared" ref="S161" si="433">S160-S159</f>
        <v>0</v>
      </c>
      <c r="T161" s="34">
        <f t="shared" ref="T161" si="434">T160-T159</f>
        <v>0.2857142857142857</v>
      </c>
      <c r="U161" s="34">
        <f t="shared" ref="U161" si="435">U160-U159</f>
        <v>0.5714285714285714</v>
      </c>
      <c r="V161" s="34">
        <f t="shared" ref="V161" si="436">V160-V159</f>
        <v>0</v>
      </c>
      <c r="W161" s="34">
        <f t="shared" ref="W161" si="437">W160-W159</f>
        <v>0.33333333333333337</v>
      </c>
      <c r="X161" s="34">
        <f t="shared" ref="X161" si="438">X160-X159</f>
        <v>9.9999999999999978E-2</v>
      </c>
      <c r="Y161" s="34">
        <f t="shared" ref="Y161" si="439">Y160-Y159</f>
        <v>-0.5</v>
      </c>
      <c r="Z161" s="34">
        <f t="shared" ref="Z161" si="440">Z160-Z159</f>
        <v>-0.25</v>
      </c>
      <c r="AA161" s="34">
        <f t="shared" ref="AA161" si="441">AA160-AA159</f>
        <v>0.4285714285714286</v>
      </c>
      <c r="AB161" s="34">
        <f t="shared" ref="AB161" si="442">AB160-AB159</f>
        <v>0.4285714285714286</v>
      </c>
      <c r="AC161" s="34">
        <f t="shared" ref="AC161" si="443">AC160-AC159</f>
        <v>0.42857142857142855</v>
      </c>
      <c r="AD161" s="34">
        <f t="shared" ref="AD161" si="444">AD160-AD159</f>
        <v>0.42857142857142855</v>
      </c>
      <c r="AE161" s="34">
        <f t="shared" ref="AE161" si="445">AE160-AE159</f>
        <v>0.28571428571428575</v>
      </c>
      <c r="AF161" s="34">
        <f t="shared" ref="AF161" si="446">AF160-AF159</f>
        <v>-0.2857142857142857</v>
      </c>
      <c r="AG161" s="34">
        <f t="shared" ref="AG161" si="447">AG160-AG159</f>
        <v>0</v>
      </c>
      <c r="AH161" s="34">
        <f t="shared" ref="AH161" si="448">AH160-AH159</f>
        <v>-0.16666666666666663</v>
      </c>
      <c r="AI161" s="34">
        <f t="shared" ref="AI161" si="449">AI160-AI159</f>
        <v>0.14285714285714279</v>
      </c>
      <c r="AJ161" s="34">
        <f t="shared" ref="AJ161" si="450">AJ160-AJ159</f>
        <v>0.16666666666666663</v>
      </c>
      <c r="AK161" s="34">
        <f t="shared" ref="AK161" si="451">AK160-AK159</f>
        <v>0.2857142857142857</v>
      </c>
      <c r="AL161" s="34">
        <f t="shared" ref="AL161" si="452">AL160-AL159</f>
        <v>0.33333333333333337</v>
      </c>
      <c r="AM161" s="34">
        <f t="shared" ref="AM161" si="453">AM160-AM159</f>
        <v>0.5714285714285714</v>
      </c>
      <c r="AN161" s="34">
        <f t="shared" ref="AN161" si="454">AN160-AN159</f>
        <v>0.4285714285714286</v>
      </c>
      <c r="AO161" s="34">
        <f t="shared" ref="AO161" si="455">AO160-AO159</f>
        <v>0.42857142857142855</v>
      </c>
      <c r="AP161" s="34">
        <f t="shared" ref="AP161" si="456">AP160-AP159</f>
        <v>0.5714285714285714</v>
      </c>
      <c r="AQ161" s="34">
        <f t="shared" ref="AQ161" si="457">AQ160-AQ159</f>
        <v>0</v>
      </c>
      <c r="AR161" s="34">
        <f t="shared" ref="AR161" si="458">AR160-AR159</f>
        <v>0.42857142857142855</v>
      </c>
      <c r="AS161" s="34">
        <f t="shared" ref="AS161" si="459">AS160-AS159</f>
        <v>0.2857142857142857</v>
      </c>
      <c r="AT161" s="55" t="s">
        <v>154</v>
      </c>
      <c r="AZ161" s="1"/>
    </row>
    <row r="162" spans="1:52" s="5" customFormat="1" x14ac:dyDescent="0.25">
      <c r="A162" s="41"/>
      <c r="B162" s="52"/>
      <c r="C162" s="52"/>
      <c r="D162" s="52"/>
      <c r="E162" s="52"/>
      <c r="F162" s="5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53"/>
      <c r="AV162" s="53"/>
      <c r="AW162" s="53"/>
      <c r="AX162" s="53"/>
      <c r="AY162" s="53"/>
    </row>
    <row r="163" spans="1:52" s="251" customFormat="1" hidden="1" x14ac:dyDescent="0.25">
      <c r="A163" s="249"/>
      <c r="B163" s="394" t="s">
        <v>126</v>
      </c>
      <c r="C163" s="241">
        <v>2012</v>
      </c>
      <c r="D163" s="240" t="s">
        <v>3</v>
      </c>
      <c r="E163" s="240"/>
      <c r="F163" s="250" t="s">
        <v>3</v>
      </c>
      <c r="G163" s="10" t="s">
        <v>3</v>
      </c>
      <c r="H163" s="10" t="s">
        <v>3</v>
      </c>
      <c r="I163" s="10" t="s">
        <v>3</v>
      </c>
      <c r="J163" s="10" t="s">
        <v>3</v>
      </c>
      <c r="K163" s="10" t="s">
        <v>3</v>
      </c>
      <c r="L163" s="10" t="s">
        <v>3</v>
      </c>
      <c r="M163" s="10" t="s">
        <v>3</v>
      </c>
      <c r="N163" s="10" t="s">
        <v>3</v>
      </c>
      <c r="O163" s="10" t="s">
        <v>3</v>
      </c>
      <c r="P163" s="10" t="s">
        <v>3</v>
      </c>
      <c r="Q163" s="10" t="s">
        <v>3</v>
      </c>
      <c r="R163" s="10" t="s">
        <v>3</v>
      </c>
      <c r="S163" s="10" t="s">
        <v>3</v>
      </c>
      <c r="T163" s="10" t="s">
        <v>3</v>
      </c>
      <c r="U163" s="10" t="s">
        <v>3</v>
      </c>
      <c r="V163" s="10" t="s">
        <v>3</v>
      </c>
      <c r="W163" s="10" t="s">
        <v>3</v>
      </c>
      <c r="X163" s="10" t="s">
        <v>3</v>
      </c>
      <c r="Y163" s="10" t="s">
        <v>3</v>
      </c>
      <c r="Z163" s="10" t="s">
        <v>3</v>
      </c>
      <c r="AA163" s="10" t="s">
        <v>3</v>
      </c>
      <c r="AB163" s="10" t="s">
        <v>3</v>
      </c>
      <c r="AC163" s="10" t="s">
        <v>3</v>
      </c>
      <c r="AD163" s="10" t="s">
        <v>3</v>
      </c>
      <c r="AE163" s="10" t="s">
        <v>3</v>
      </c>
      <c r="AF163" s="10" t="s">
        <v>3</v>
      </c>
      <c r="AG163" s="10" t="s">
        <v>3</v>
      </c>
      <c r="AH163" s="10" t="s">
        <v>3</v>
      </c>
      <c r="AI163" s="10" t="s">
        <v>3</v>
      </c>
      <c r="AJ163" s="10" t="s">
        <v>3</v>
      </c>
      <c r="AK163" s="10" t="s">
        <v>3</v>
      </c>
      <c r="AL163" s="10" t="s">
        <v>3</v>
      </c>
      <c r="AM163" s="10" t="s">
        <v>3</v>
      </c>
      <c r="AN163" s="10" t="s">
        <v>3</v>
      </c>
      <c r="AO163" s="10" t="s">
        <v>3</v>
      </c>
      <c r="AP163" s="10" t="s">
        <v>3</v>
      </c>
      <c r="AQ163" s="10"/>
      <c r="AR163" s="10"/>
      <c r="AS163" s="10"/>
      <c r="AT163" s="10"/>
      <c r="AU163" s="252"/>
      <c r="AV163" s="252"/>
      <c r="AW163" s="252"/>
      <c r="AX163" s="252"/>
      <c r="AY163" s="252"/>
    </row>
    <row r="164" spans="1:52" hidden="1" x14ac:dyDescent="0.25">
      <c r="B164" s="395"/>
      <c r="C164" s="239">
        <v>2013</v>
      </c>
      <c r="D164" s="240" t="s">
        <v>3</v>
      </c>
      <c r="E164" s="240" t="s">
        <v>3</v>
      </c>
      <c r="F164" s="250" t="s">
        <v>3</v>
      </c>
      <c r="G164" s="10" t="s">
        <v>3</v>
      </c>
      <c r="H164" s="10" t="s">
        <v>3</v>
      </c>
      <c r="I164" s="10" t="s">
        <v>3</v>
      </c>
      <c r="J164" s="10" t="s">
        <v>3</v>
      </c>
      <c r="K164" s="10" t="s">
        <v>3</v>
      </c>
      <c r="L164" s="10" t="s">
        <v>3</v>
      </c>
      <c r="M164" s="10" t="s">
        <v>3</v>
      </c>
      <c r="N164" s="10" t="s">
        <v>3</v>
      </c>
      <c r="O164" s="10" t="s">
        <v>3</v>
      </c>
      <c r="P164" s="10" t="s">
        <v>3</v>
      </c>
      <c r="Q164" s="10" t="s">
        <v>3</v>
      </c>
      <c r="R164" s="10" t="s">
        <v>3</v>
      </c>
      <c r="S164" s="10" t="s">
        <v>3</v>
      </c>
      <c r="T164" s="10" t="s">
        <v>3</v>
      </c>
      <c r="U164" s="10" t="s">
        <v>3</v>
      </c>
      <c r="V164" s="10" t="s">
        <v>3</v>
      </c>
      <c r="W164" s="10" t="s">
        <v>3</v>
      </c>
      <c r="X164" s="10" t="s">
        <v>3</v>
      </c>
      <c r="Y164" s="10" t="s">
        <v>3</v>
      </c>
      <c r="Z164" s="10" t="s">
        <v>3</v>
      </c>
      <c r="AA164" s="10" t="s">
        <v>3</v>
      </c>
      <c r="AB164" s="10" t="s">
        <v>3</v>
      </c>
      <c r="AC164" s="10" t="s">
        <v>3</v>
      </c>
      <c r="AD164" s="10" t="s">
        <v>3</v>
      </c>
      <c r="AE164" s="10" t="s">
        <v>3</v>
      </c>
      <c r="AF164" s="10" t="s">
        <v>3</v>
      </c>
      <c r="AG164" s="10" t="s">
        <v>3</v>
      </c>
      <c r="AH164" s="10" t="s">
        <v>3</v>
      </c>
      <c r="AI164" s="10" t="s">
        <v>3</v>
      </c>
      <c r="AJ164" s="10" t="s">
        <v>3</v>
      </c>
      <c r="AK164" s="10" t="s">
        <v>3</v>
      </c>
      <c r="AL164" s="10" t="s">
        <v>3</v>
      </c>
      <c r="AM164" s="10" t="s">
        <v>3</v>
      </c>
      <c r="AN164" s="10" t="s">
        <v>3</v>
      </c>
      <c r="AO164" s="10" t="s">
        <v>3</v>
      </c>
      <c r="AP164" s="10" t="s">
        <v>3</v>
      </c>
      <c r="AQ164" s="10"/>
      <c r="AR164" s="10"/>
      <c r="AS164" s="10"/>
      <c r="AT164" s="10"/>
      <c r="AZ164" s="1"/>
    </row>
    <row r="165" spans="1:52" x14ac:dyDescent="0.25">
      <c r="B165" s="395"/>
      <c r="C165" s="239">
        <v>2014</v>
      </c>
      <c r="D165" s="240" t="s">
        <v>3</v>
      </c>
      <c r="E165" s="240" t="s">
        <v>3</v>
      </c>
      <c r="F165" s="250" t="s">
        <v>3</v>
      </c>
      <c r="G165" s="10" t="s">
        <v>154</v>
      </c>
      <c r="H165" s="10" t="s">
        <v>154</v>
      </c>
      <c r="I165" s="10" t="s">
        <v>154</v>
      </c>
      <c r="J165" s="10" t="s">
        <v>154</v>
      </c>
      <c r="K165" s="10" t="s">
        <v>154</v>
      </c>
      <c r="L165" s="10" t="s">
        <v>154</v>
      </c>
      <c r="M165" s="10" t="s">
        <v>154</v>
      </c>
      <c r="N165" s="10" t="s">
        <v>154</v>
      </c>
      <c r="O165" s="10" t="s">
        <v>154</v>
      </c>
      <c r="P165" s="10" t="s">
        <v>154</v>
      </c>
      <c r="Q165" s="10" t="s">
        <v>154</v>
      </c>
      <c r="R165" s="10" t="s">
        <v>154</v>
      </c>
      <c r="S165" s="10" t="s">
        <v>154</v>
      </c>
      <c r="T165" s="10" t="s">
        <v>154</v>
      </c>
      <c r="U165" s="10" t="s">
        <v>154</v>
      </c>
      <c r="V165" s="10" t="s">
        <v>154</v>
      </c>
      <c r="W165" s="10" t="s">
        <v>154</v>
      </c>
      <c r="X165" s="10" t="s">
        <v>154</v>
      </c>
      <c r="Y165" s="10" t="s">
        <v>154</v>
      </c>
      <c r="Z165" s="10" t="s">
        <v>154</v>
      </c>
      <c r="AA165" s="10" t="s">
        <v>154</v>
      </c>
      <c r="AB165" s="10" t="s">
        <v>154</v>
      </c>
      <c r="AC165" s="10" t="s">
        <v>154</v>
      </c>
      <c r="AD165" s="10" t="s">
        <v>154</v>
      </c>
      <c r="AE165" s="10" t="s">
        <v>154</v>
      </c>
      <c r="AF165" s="10" t="s">
        <v>154</v>
      </c>
      <c r="AG165" s="10" t="s">
        <v>154</v>
      </c>
      <c r="AH165" s="10" t="s">
        <v>154</v>
      </c>
      <c r="AI165" s="10" t="s">
        <v>154</v>
      </c>
      <c r="AJ165" s="10" t="s">
        <v>154</v>
      </c>
      <c r="AK165" s="10" t="s">
        <v>154</v>
      </c>
      <c r="AL165" s="10" t="s">
        <v>154</v>
      </c>
      <c r="AM165" s="10" t="s">
        <v>154</v>
      </c>
      <c r="AN165" s="10" t="s">
        <v>154</v>
      </c>
      <c r="AO165" s="10" t="s">
        <v>154</v>
      </c>
      <c r="AP165" s="10" t="s">
        <v>154</v>
      </c>
      <c r="AQ165" s="371" t="s">
        <v>152</v>
      </c>
      <c r="AR165" s="372"/>
      <c r="AS165" s="372"/>
      <c r="AT165" s="373"/>
      <c r="AZ165" s="1"/>
    </row>
    <row r="166" spans="1:52" x14ac:dyDescent="0.25">
      <c r="B166" s="395"/>
      <c r="C166" s="80">
        <v>2015</v>
      </c>
      <c r="D166" s="64">
        <v>3</v>
      </c>
      <c r="E166" s="284">
        <v>3</v>
      </c>
      <c r="F166" s="294">
        <v>1</v>
      </c>
      <c r="G166" s="10" t="s">
        <v>154</v>
      </c>
      <c r="H166" s="10" t="s">
        <v>154</v>
      </c>
      <c r="I166" s="10" t="s">
        <v>154</v>
      </c>
      <c r="J166" s="10" t="s">
        <v>154</v>
      </c>
      <c r="K166" s="10" t="s">
        <v>154</v>
      </c>
      <c r="L166" s="10" t="s">
        <v>154</v>
      </c>
      <c r="M166" s="10" t="s">
        <v>154</v>
      </c>
      <c r="N166" s="10" t="s">
        <v>154</v>
      </c>
      <c r="O166" s="10" t="s">
        <v>154</v>
      </c>
      <c r="P166" s="10" t="s">
        <v>154</v>
      </c>
      <c r="Q166" s="10" t="s">
        <v>154</v>
      </c>
      <c r="R166" s="10" t="s">
        <v>154</v>
      </c>
      <c r="S166" s="10" t="s">
        <v>154</v>
      </c>
      <c r="T166" s="10" t="s">
        <v>154</v>
      </c>
      <c r="U166" s="10" t="s">
        <v>154</v>
      </c>
      <c r="V166" s="10" t="s">
        <v>154</v>
      </c>
      <c r="W166" s="10" t="s">
        <v>154</v>
      </c>
      <c r="X166" s="10" t="s">
        <v>154</v>
      </c>
      <c r="Y166" s="10" t="s">
        <v>154</v>
      </c>
      <c r="Z166" s="10" t="s">
        <v>154</v>
      </c>
      <c r="AA166" s="10" t="s">
        <v>154</v>
      </c>
      <c r="AB166" s="10" t="s">
        <v>154</v>
      </c>
      <c r="AC166" s="10" t="s">
        <v>154</v>
      </c>
      <c r="AD166" s="10" t="s">
        <v>154</v>
      </c>
      <c r="AE166" s="10" t="s">
        <v>154</v>
      </c>
      <c r="AF166" s="10" t="s">
        <v>154</v>
      </c>
      <c r="AG166" s="10" t="s">
        <v>154</v>
      </c>
      <c r="AH166" s="10" t="s">
        <v>154</v>
      </c>
      <c r="AI166" s="10" t="s">
        <v>154</v>
      </c>
      <c r="AJ166" s="10" t="s">
        <v>154</v>
      </c>
      <c r="AK166" s="10" t="s">
        <v>154</v>
      </c>
      <c r="AL166" s="10" t="s">
        <v>154</v>
      </c>
      <c r="AM166" s="10" t="s">
        <v>154</v>
      </c>
      <c r="AN166" s="10" t="s">
        <v>154</v>
      </c>
      <c r="AO166" s="10" t="s">
        <v>154</v>
      </c>
      <c r="AP166" s="10" t="s">
        <v>154</v>
      </c>
      <c r="AQ166" s="374"/>
      <c r="AR166" s="375"/>
      <c r="AS166" s="375"/>
      <c r="AT166" s="376"/>
      <c r="AZ166" s="1"/>
    </row>
    <row r="167" spans="1:52" x14ac:dyDescent="0.25">
      <c r="B167" s="395"/>
      <c r="C167" s="64">
        <v>2016</v>
      </c>
      <c r="D167" s="64">
        <v>2</v>
      </c>
      <c r="E167" s="284">
        <v>2</v>
      </c>
      <c r="F167" s="292">
        <v>1</v>
      </c>
      <c r="G167" s="10" t="s">
        <v>154</v>
      </c>
      <c r="H167" s="10" t="s">
        <v>154</v>
      </c>
      <c r="I167" s="10" t="s">
        <v>154</v>
      </c>
      <c r="J167" s="10" t="s">
        <v>154</v>
      </c>
      <c r="K167" s="10" t="s">
        <v>154</v>
      </c>
      <c r="L167" s="10" t="s">
        <v>154</v>
      </c>
      <c r="M167" s="10" t="s">
        <v>154</v>
      </c>
      <c r="N167" s="10" t="s">
        <v>154</v>
      </c>
      <c r="O167" s="10" t="s">
        <v>154</v>
      </c>
      <c r="P167" s="10" t="s">
        <v>154</v>
      </c>
      <c r="Q167" s="10" t="s">
        <v>154</v>
      </c>
      <c r="R167" s="10" t="s">
        <v>154</v>
      </c>
      <c r="S167" s="10" t="s">
        <v>154</v>
      </c>
      <c r="T167" s="10" t="s">
        <v>154</v>
      </c>
      <c r="U167" s="10" t="s">
        <v>154</v>
      </c>
      <c r="V167" s="10" t="s">
        <v>154</v>
      </c>
      <c r="W167" s="10" t="s">
        <v>154</v>
      </c>
      <c r="X167" s="10" t="s">
        <v>154</v>
      </c>
      <c r="Y167" s="10" t="s">
        <v>154</v>
      </c>
      <c r="Z167" s="10" t="s">
        <v>154</v>
      </c>
      <c r="AA167" s="10" t="s">
        <v>154</v>
      </c>
      <c r="AB167" s="10" t="s">
        <v>154</v>
      </c>
      <c r="AC167" s="10" t="s">
        <v>154</v>
      </c>
      <c r="AD167" s="10" t="s">
        <v>154</v>
      </c>
      <c r="AE167" s="10" t="s">
        <v>154</v>
      </c>
      <c r="AF167" s="10" t="s">
        <v>154</v>
      </c>
      <c r="AG167" s="10" t="s">
        <v>154</v>
      </c>
      <c r="AH167" s="10" t="s">
        <v>154</v>
      </c>
      <c r="AI167" s="10" t="s">
        <v>154</v>
      </c>
      <c r="AJ167" s="10" t="s">
        <v>154</v>
      </c>
      <c r="AK167" s="10" t="s">
        <v>154</v>
      </c>
      <c r="AL167" s="10" t="s">
        <v>154</v>
      </c>
      <c r="AM167" s="10" t="s">
        <v>154</v>
      </c>
      <c r="AN167" s="10" t="s">
        <v>154</v>
      </c>
      <c r="AO167" s="10" t="s">
        <v>154</v>
      </c>
      <c r="AP167" s="10" t="s">
        <v>154</v>
      </c>
      <c r="AQ167" s="374"/>
      <c r="AR167" s="375"/>
      <c r="AS167" s="375"/>
      <c r="AT167" s="376"/>
      <c r="AZ167" s="1"/>
    </row>
    <row r="168" spans="1:52" x14ac:dyDescent="0.25">
      <c r="B168" s="395"/>
      <c r="C168" s="279">
        <v>2017</v>
      </c>
      <c r="D168" s="64">
        <v>1</v>
      </c>
      <c r="E168" s="64">
        <v>1</v>
      </c>
      <c r="F168" s="208">
        <v>1</v>
      </c>
      <c r="G168" s="10" t="s">
        <v>154</v>
      </c>
      <c r="H168" s="10" t="s">
        <v>154</v>
      </c>
      <c r="I168" s="10" t="s">
        <v>154</v>
      </c>
      <c r="J168" s="10" t="s">
        <v>154</v>
      </c>
      <c r="K168" s="10" t="s">
        <v>154</v>
      </c>
      <c r="L168" s="10" t="s">
        <v>154</v>
      </c>
      <c r="M168" s="10" t="s">
        <v>154</v>
      </c>
      <c r="N168" s="10" t="s">
        <v>154</v>
      </c>
      <c r="O168" s="10" t="s">
        <v>154</v>
      </c>
      <c r="P168" s="10" t="s">
        <v>154</v>
      </c>
      <c r="Q168" s="10" t="s">
        <v>154</v>
      </c>
      <c r="R168" s="10" t="s">
        <v>154</v>
      </c>
      <c r="S168" s="10" t="s">
        <v>154</v>
      </c>
      <c r="T168" s="10" t="s">
        <v>154</v>
      </c>
      <c r="U168" s="10" t="s">
        <v>154</v>
      </c>
      <c r="V168" s="10" t="s">
        <v>154</v>
      </c>
      <c r="W168" s="10" t="s">
        <v>154</v>
      </c>
      <c r="X168" s="10" t="s">
        <v>154</v>
      </c>
      <c r="Y168" s="10" t="s">
        <v>154</v>
      </c>
      <c r="Z168" s="10" t="s">
        <v>154</v>
      </c>
      <c r="AA168" s="10" t="s">
        <v>154</v>
      </c>
      <c r="AB168" s="10" t="s">
        <v>154</v>
      </c>
      <c r="AC168" s="10" t="s">
        <v>154</v>
      </c>
      <c r="AD168" s="10" t="s">
        <v>154</v>
      </c>
      <c r="AE168" s="10" t="s">
        <v>154</v>
      </c>
      <c r="AF168" s="10" t="s">
        <v>154</v>
      </c>
      <c r="AG168" s="10" t="s">
        <v>154</v>
      </c>
      <c r="AH168" s="10" t="s">
        <v>154</v>
      </c>
      <c r="AI168" s="10" t="s">
        <v>154</v>
      </c>
      <c r="AJ168" s="10" t="s">
        <v>154</v>
      </c>
      <c r="AK168" s="10" t="s">
        <v>154</v>
      </c>
      <c r="AL168" s="10" t="s">
        <v>154</v>
      </c>
      <c r="AM168" s="10" t="s">
        <v>154</v>
      </c>
      <c r="AN168" s="10" t="s">
        <v>154</v>
      </c>
      <c r="AO168" s="10" t="s">
        <v>154</v>
      </c>
      <c r="AP168" s="10" t="s">
        <v>154</v>
      </c>
      <c r="AQ168" s="377"/>
      <c r="AR168" s="378"/>
      <c r="AS168" s="378"/>
      <c r="AT168" s="379"/>
      <c r="AZ168" s="1"/>
    </row>
    <row r="169" spans="1:52" x14ac:dyDescent="0.25">
      <c r="B169" s="395"/>
      <c r="C169" s="64">
        <v>2018</v>
      </c>
      <c r="D169" s="64">
        <v>2</v>
      </c>
      <c r="E169" s="64">
        <v>2</v>
      </c>
      <c r="F169" s="292">
        <v>1</v>
      </c>
      <c r="G169" s="10" t="s">
        <v>154</v>
      </c>
      <c r="H169" s="10" t="s">
        <v>154</v>
      </c>
      <c r="I169" s="10" t="s">
        <v>154</v>
      </c>
      <c r="J169" s="10" t="s">
        <v>154</v>
      </c>
      <c r="K169" s="10" t="s">
        <v>154</v>
      </c>
      <c r="L169" s="10" t="s">
        <v>154</v>
      </c>
      <c r="M169" s="10" t="s">
        <v>154</v>
      </c>
      <c r="N169" s="10" t="s">
        <v>154</v>
      </c>
      <c r="O169" s="10" t="s">
        <v>154</v>
      </c>
      <c r="P169" s="10" t="s">
        <v>154</v>
      </c>
      <c r="Q169" s="10" t="s">
        <v>154</v>
      </c>
      <c r="R169" s="10" t="s">
        <v>154</v>
      </c>
      <c r="S169" s="10" t="s">
        <v>154</v>
      </c>
      <c r="T169" s="10" t="s">
        <v>154</v>
      </c>
      <c r="U169" s="10" t="s">
        <v>154</v>
      </c>
      <c r="V169" s="10" t="s">
        <v>154</v>
      </c>
      <c r="W169" s="10" t="s">
        <v>154</v>
      </c>
      <c r="X169" s="10" t="s">
        <v>154</v>
      </c>
      <c r="Y169" s="10" t="s">
        <v>154</v>
      </c>
      <c r="Z169" s="10" t="s">
        <v>154</v>
      </c>
      <c r="AA169" s="10" t="s">
        <v>154</v>
      </c>
      <c r="AB169" s="10" t="s">
        <v>154</v>
      </c>
      <c r="AC169" s="10" t="s">
        <v>154</v>
      </c>
      <c r="AD169" s="10" t="s">
        <v>154</v>
      </c>
      <c r="AE169" s="10" t="s">
        <v>154</v>
      </c>
      <c r="AF169" s="10" t="s">
        <v>154</v>
      </c>
      <c r="AG169" s="10" t="s">
        <v>154</v>
      </c>
      <c r="AH169" s="10" t="s">
        <v>154</v>
      </c>
      <c r="AI169" s="10" t="s">
        <v>154</v>
      </c>
      <c r="AJ169" s="10" t="s">
        <v>154</v>
      </c>
      <c r="AK169" s="10" t="s">
        <v>154</v>
      </c>
      <c r="AL169" s="10" t="s">
        <v>154</v>
      </c>
      <c r="AM169" s="10" t="s">
        <v>154</v>
      </c>
      <c r="AN169" s="10" t="s">
        <v>154</v>
      </c>
      <c r="AO169" s="10" t="s">
        <v>154</v>
      </c>
      <c r="AP169" s="10" t="s">
        <v>154</v>
      </c>
      <c r="AQ169" s="10" t="s">
        <v>154</v>
      </c>
      <c r="AR169" s="10" t="s">
        <v>154</v>
      </c>
      <c r="AS169" s="10" t="s">
        <v>154</v>
      </c>
      <c r="AT169" s="10" t="s">
        <v>154</v>
      </c>
      <c r="AZ169" s="1"/>
    </row>
    <row r="170" spans="1:52" x14ac:dyDescent="0.25">
      <c r="B170" s="395"/>
      <c r="C170" s="64">
        <v>2019</v>
      </c>
      <c r="D170" s="64">
        <v>2</v>
      </c>
      <c r="E170" s="64">
        <v>9</v>
      </c>
      <c r="F170" s="292">
        <f>D170/E170</f>
        <v>0.22222222222222221</v>
      </c>
      <c r="G170" s="10" t="s">
        <v>154</v>
      </c>
      <c r="H170" s="10" t="s">
        <v>154</v>
      </c>
      <c r="I170" s="10" t="s">
        <v>154</v>
      </c>
      <c r="J170" s="10" t="s">
        <v>154</v>
      </c>
      <c r="K170" s="10" t="s">
        <v>154</v>
      </c>
      <c r="L170" s="10" t="s">
        <v>154</v>
      </c>
      <c r="M170" s="10" t="s">
        <v>154</v>
      </c>
      <c r="N170" s="10" t="s">
        <v>154</v>
      </c>
      <c r="O170" s="10" t="s">
        <v>154</v>
      </c>
      <c r="P170" s="10" t="s">
        <v>154</v>
      </c>
      <c r="Q170" s="10" t="s">
        <v>154</v>
      </c>
      <c r="R170" s="10" t="s">
        <v>154</v>
      </c>
      <c r="S170" s="10" t="s">
        <v>154</v>
      </c>
      <c r="T170" s="10" t="s">
        <v>154</v>
      </c>
      <c r="U170" s="10" t="s">
        <v>154</v>
      </c>
      <c r="V170" s="10" t="s">
        <v>154</v>
      </c>
      <c r="W170" s="10" t="s">
        <v>154</v>
      </c>
      <c r="X170" s="10" t="s">
        <v>154</v>
      </c>
      <c r="Y170" s="10" t="s">
        <v>154</v>
      </c>
      <c r="Z170" s="10" t="s">
        <v>154</v>
      </c>
      <c r="AA170" s="10" t="s">
        <v>154</v>
      </c>
      <c r="AB170" s="10" t="s">
        <v>154</v>
      </c>
      <c r="AC170" s="10" t="s">
        <v>154</v>
      </c>
      <c r="AD170" s="10" t="s">
        <v>154</v>
      </c>
      <c r="AE170" s="10" t="s">
        <v>154</v>
      </c>
      <c r="AF170" s="10" t="s">
        <v>154</v>
      </c>
      <c r="AG170" s="10" t="s">
        <v>154</v>
      </c>
      <c r="AH170" s="10" t="s">
        <v>154</v>
      </c>
      <c r="AI170" s="10" t="s">
        <v>154</v>
      </c>
      <c r="AJ170" s="10" t="s">
        <v>154</v>
      </c>
      <c r="AK170" s="10" t="s">
        <v>154</v>
      </c>
      <c r="AL170" s="10" t="s">
        <v>154</v>
      </c>
      <c r="AM170" s="10" t="s">
        <v>154</v>
      </c>
      <c r="AN170" s="10" t="s">
        <v>154</v>
      </c>
      <c r="AO170" s="10" t="s">
        <v>154</v>
      </c>
      <c r="AP170" s="10" t="s">
        <v>154</v>
      </c>
      <c r="AQ170" s="55" t="s">
        <v>154</v>
      </c>
      <c r="AR170" s="55" t="s">
        <v>154</v>
      </c>
      <c r="AS170" s="55" t="s">
        <v>154</v>
      </c>
      <c r="AT170" s="55" t="s">
        <v>154</v>
      </c>
      <c r="AZ170" s="1"/>
    </row>
    <row r="171" spans="1:52" ht="15" customHeight="1" x14ac:dyDescent="0.25">
      <c r="B171" s="396"/>
      <c r="C171" s="397" t="s">
        <v>153</v>
      </c>
      <c r="D171" s="397"/>
      <c r="E171" s="397"/>
      <c r="F171" s="397"/>
      <c r="G171" s="10" t="s">
        <v>154</v>
      </c>
      <c r="H171" s="10" t="s">
        <v>154</v>
      </c>
      <c r="I171" s="10" t="s">
        <v>154</v>
      </c>
      <c r="J171" s="10" t="s">
        <v>154</v>
      </c>
      <c r="K171" s="10" t="s">
        <v>154</v>
      </c>
      <c r="L171" s="10" t="s">
        <v>154</v>
      </c>
      <c r="M171" s="10" t="s">
        <v>154</v>
      </c>
      <c r="N171" s="10" t="s">
        <v>154</v>
      </c>
      <c r="O171" s="10" t="s">
        <v>154</v>
      </c>
      <c r="P171" s="10" t="s">
        <v>154</v>
      </c>
      <c r="Q171" s="10" t="s">
        <v>154</v>
      </c>
      <c r="R171" s="10" t="s">
        <v>154</v>
      </c>
      <c r="S171" s="10" t="s">
        <v>154</v>
      </c>
      <c r="T171" s="10" t="s">
        <v>154</v>
      </c>
      <c r="U171" s="10" t="s">
        <v>154</v>
      </c>
      <c r="V171" s="10" t="s">
        <v>154</v>
      </c>
      <c r="W171" s="10" t="s">
        <v>154</v>
      </c>
      <c r="X171" s="10" t="s">
        <v>154</v>
      </c>
      <c r="Y171" s="10" t="s">
        <v>154</v>
      </c>
      <c r="Z171" s="10" t="s">
        <v>154</v>
      </c>
      <c r="AA171" s="10" t="s">
        <v>154</v>
      </c>
      <c r="AB171" s="10" t="s">
        <v>154</v>
      </c>
      <c r="AC171" s="10" t="s">
        <v>154</v>
      </c>
      <c r="AD171" s="10" t="s">
        <v>154</v>
      </c>
      <c r="AE171" s="10" t="s">
        <v>154</v>
      </c>
      <c r="AF171" s="10" t="s">
        <v>154</v>
      </c>
      <c r="AG171" s="10" t="s">
        <v>154</v>
      </c>
      <c r="AH171" s="10" t="s">
        <v>154</v>
      </c>
      <c r="AI171" s="10" t="s">
        <v>154</v>
      </c>
      <c r="AJ171" s="10" t="s">
        <v>154</v>
      </c>
      <c r="AK171" s="10" t="s">
        <v>154</v>
      </c>
      <c r="AL171" s="10" t="s">
        <v>154</v>
      </c>
      <c r="AM171" s="10" t="s">
        <v>154</v>
      </c>
      <c r="AN171" s="10" t="s">
        <v>154</v>
      </c>
      <c r="AO171" s="10" t="s">
        <v>154</v>
      </c>
      <c r="AP171" s="10" t="s">
        <v>154</v>
      </c>
      <c r="AQ171" s="10" t="s">
        <v>154</v>
      </c>
      <c r="AR171" s="10" t="s">
        <v>154</v>
      </c>
      <c r="AS171" s="10" t="s">
        <v>154</v>
      </c>
      <c r="AT171" s="55" t="s">
        <v>154</v>
      </c>
      <c r="AZ171" s="1"/>
    </row>
    <row r="172" spans="1:52" s="5" customFormat="1" x14ac:dyDescent="0.25">
      <c r="A172" s="41"/>
      <c r="B172" s="52"/>
      <c r="C172" s="52"/>
      <c r="D172" s="52"/>
      <c r="E172" s="52"/>
      <c r="F172" s="5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53"/>
      <c r="AV172" s="53"/>
      <c r="AW172" s="53"/>
      <c r="AX172" s="53"/>
      <c r="AY172" s="53"/>
    </row>
    <row r="173" spans="1:52" s="251" customFormat="1" hidden="1" x14ac:dyDescent="0.25">
      <c r="A173" s="249"/>
      <c r="B173" s="394" t="s">
        <v>127</v>
      </c>
      <c r="C173" s="241">
        <v>2012</v>
      </c>
      <c r="D173" s="240" t="s">
        <v>3</v>
      </c>
      <c r="E173" s="240"/>
      <c r="F173" s="250" t="s">
        <v>3</v>
      </c>
      <c r="G173" s="10" t="s">
        <v>3</v>
      </c>
      <c r="H173" s="10" t="s">
        <v>3</v>
      </c>
      <c r="I173" s="10" t="s">
        <v>3</v>
      </c>
      <c r="J173" s="10" t="s">
        <v>3</v>
      </c>
      <c r="K173" s="10" t="s">
        <v>3</v>
      </c>
      <c r="L173" s="10" t="s">
        <v>3</v>
      </c>
      <c r="M173" s="10" t="s">
        <v>3</v>
      </c>
      <c r="N173" s="10" t="s">
        <v>3</v>
      </c>
      <c r="O173" s="10" t="s">
        <v>3</v>
      </c>
      <c r="P173" s="10" t="s">
        <v>3</v>
      </c>
      <c r="Q173" s="10" t="s">
        <v>3</v>
      </c>
      <c r="R173" s="10" t="s">
        <v>3</v>
      </c>
      <c r="S173" s="10" t="s">
        <v>3</v>
      </c>
      <c r="T173" s="10" t="s">
        <v>3</v>
      </c>
      <c r="U173" s="10" t="s">
        <v>3</v>
      </c>
      <c r="V173" s="10" t="s">
        <v>3</v>
      </c>
      <c r="W173" s="10" t="s">
        <v>3</v>
      </c>
      <c r="X173" s="10" t="s">
        <v>3</v>
      </c>
      <c r="Y173" s="10" t="s">
        <v>3</v>
      </c>
      <c r="Z173" s="10" t="s">
        <v>3</v>
      </c>
      <c r="AA173" s="10" t="s">
        <v>3</v>
      </c>
      <c r="AB173" s="10" t="s">
        <v>3</v>
      </c>
      <c r="AC173" s="10" t="s">
        <v>3</v>
      </c>
      <c r="AD173" s="10" t="s">
        <v>3</v>
      </c>
      <c r="AE173" s="10" t="s">
        <v>3</v>
      </c>
      <c r="AF173" s="10" t="s">
        <v>3</v>
      </c>
      <c r="AG173" s="10" t="s">
        <v>3</v>
      </c>
      <c r="AH173" s="10" t="s">
        <v>3</v>
      </c>
      <c r="AI173" s="10" t="s">
        <v>3</v>
      </c>
      <c r="AJ173" s="10" t="s">
        <v>3</v>
      </c>
      <c r="AK173" s="10" t="s">
        <v>3</v>
      </c>
      <c r="AL173" s="10" t="s">
        <v>3</v>
      </c>
      <c r="AM173" s="10" t="s">
        <v>3</v>
      </c>
      <c r="AN173" s="10" t="s">
        <v>3</v>
      </c>
      <c r="AO173" s="10" t="s">
        <v>3</v>
      </c>
      <c r="AP173" s="10" t="s">
        <v>3</v>
      </c>
      <c r="AQ173" s="10"/>
      <c r="AR173" s="10"/>
      <c r="AS173" s="10"/>
      <c r="AT173" s="10"/>
      <c r="AU173" s="252"/>
      <c r="AV173" s="252"/>
      <c r="AW173" s="252"/>
      <c r="AX173" s="252"/>
      <c r="AY173" s="252"/>
    </row>
    <row r="174" spans="1:52" hidden="1" x14ac:dyDescent="0.25">
      <c r="B174" s="395"/>
      <c r="C174" s="239">
        <v>2013</v>
      </c>
      <c r="D174" s="240" t="s">
        <v>3</v>
      </c>
      <c r="E174" s="240" t="s">
        <v>3</v>
      </c>
      <c r="F174" s="250" t="s">
        <v>3</v>
      </c>
      <c r="G174" s="10" t="s">
        <v>3</v>
      </c>
      <c r="H174" s="10" t="s">
        <v>3</v>
      </c>
      <c r="I174" s="10" t="s">
        <v>3</v>
      </c>
      <c r="J174" s="10" t="s">
        <v>3</v>
      </c>
      <c r="K174" s="10" t="s">
        <v>3</v>
      </c>
      <c r="L174" s="10" t="s">
        <v>3</v>
      </c>
      <c r="M174" s="10" t="s">
        <v>3</v>
      </c>
      <c r="N174" s="10" t="s">
        <v>3</v>
      </c>
      <c r="O174" s="10" t="s">
        <v>3</v>
      </c>
      <c r="P174" s="10" t="s">
        <v>3</v>
      </c>
      <c r="Q174" s="10" t="s">
        <v>3</v>
      </c>
      <c r="R174" s="10" t="s">
        <v>3</v>
      </c>
      <c r="S174" s="10" t="s">
        <v>3</v>
      </c>
      <c r="T174" s="10" t="s">
        <v>3</v>
      </c>
      <c r="U174" s="10" t="s">
        <v>3</v>
      </c>
      <c r="V174" s="10" t="s">
        <v>3</v>
      </c>
      <c r="W174" s="10" t="s">
        <v>3</v>
      </c>
      <c r="X174" s="10" t="s">
        <v>3</v>
      </c>
      <c r="Y174" s="10" t="s">
        <v>3</v>
      </c>
      <c r="Z174" s="10" t="s">
        <v>3</v>
      </c>
      <c r="AA174" s="10" t="s">
        <v>3</v>
      </c>
      <c r="AB174" s="10" t="s">
        <v>3</v>
      </c>
      <c r="AC174" s="10" t="s">
        <v>3</v>
      </c>
      <c r="AD174" s="10" t="s">
        <v>3</v>
      </c>
      <c r="AE174" s="10" t="s">
        <v>3</v>
      </c>
      <c r="AF174" s="10" t="s">
        <v>3</v>
      </c>
      <c r="AG174" s="10" t="s">
        <v>3</v>
      </c>
      <c r="AH174" s="10" t="s">
        <v>3</v>
      </c>
      <c r="AI174" s="10" t="s">
        <v>3</v>
      </c>
      <c r="AJ174" s="10" t="s">
        <v>3</v>
      </c>
      <c r="AK174" s="10" t="s">
        <v>3</v>
      </c>
      <c r="AL174" s="10" t="s">
        <v>3</v>
      </c>
      <c r="AM174" s="10" t="s">
        <v>3</v>
      </c>
      <c r="AN174" s="10" t="s">
        <v>3</v>
      </c>
      <c r="AO174" s="10" t="s">
        <v>3</v>
      </c>
      <c r="AP174" s="10" t="s">
        <v>3</v>
      </c>
      <c r="AQ174" s="10"/>
      <c r="AR174" s="10"/>
      <c r="AS174" s="10"/>
      <c r="AT174" s="10"/>
      <c r="AZ174" s="1"/>
    </row>
    <row r="175" spans="1:52" x14ac:dyDescent="0.25">
      <c r="B175" s="395"/>
      <c r="C175" s="239">
        <v>2014</v>
      </c>
      <c r="D175" s="240" t="s">
        <v>3</v>
      </c>
      <c r="E175" s="240" t="s">
        <v>3</v>
      </c>
      <c r="F175" s="250" t="s">
        <v>3</v>
      </c>
      <c r="G175" s="10" t="s">
        <v>3</v>
      </c>
      <c r="H175" s="10" t="s">
        <v>3</v>
      </c>
      <c r="I175" s="10" t="s">
        <v>3</v>
      </c>
      <c r="J175" s="10" t="s">
        <v>3</v>
      </c>
      <c r="K175" s="10" t="s">
        <v>3</v>
      </c>
      <c r="L175" s="10" t="s">
        <v>3</v>
      </c>
      <c r="M175" s="10" t="s">
        <v>3</v>
      </c>
      <c r="N175" s="10" t="s">
        <v>3</v>
      </c>
      <c r="O175" s="10" t="s">
        <v>3</v>
      </c>
      <c r="P175" s="10" t="s">
        <v>3</v>
      </c>
      <c r="Q175" s="10" t="s">
        <v>3</v>
      </c>
      <c r="R175" s="10" t="s">
        <v>3</v>
      </c>
      <c r="S175" s="10" t="s">
        <v>3</v>
      </c>
      <c r="T175" s="10" t="s">
        <v>3</v>
      </c>
      <c r="U175" s="10" t="s">
        <v>3</v>
      </c>
      <c r="V175" s="10" t="s">
        <v>3</v>
      </c>
      <c r="W175" s="10" t="s">
        <v>3</v>
      </c>
      <c r="X175" s="10" t="s">
        <v>3</v>
      </c>
      <c r="Y175" s="10" t="s">
        <v>3</v>
      </c>
      <c r="Z175" s="10" t="s">
        <v>3</v>
      </c>
      <c r="AA175" s="10" t="s">
        <v>3</v>
      </c>
      <c r="AB175" s="10" t="s">
        <v>3</v>
      </c>
      <c r="AC175" s="10" t="s">
        <v>3</v>
      </c>
      <c r="AD175" s="10" t="s">
        <v>3</v>
      </c>
      <c r="AE175" s="10" t="s">
        <v>3</v>
      </c>
      <c r="AF175" s="10" t="s">
        <v>3</v>
      </c>
      <c r="AG175" s="10" t="s">
        <v>3</v>
      </c>
      <c r="AH175" s="10" t="s">
        <v>3</v>
      </c>
      <c r="AI175" s="10" t="s">
        <v>3</v>
      </c>
      <c r="AJ175" s="10" t="s">
        <v>3</v>
      </c>
      <c r="AK175" s="10" t="s">
        <v>3</v>
      </c>
      <c r="AL175" s="10" t="s">
        <v>3</v>
      </c>
      <c r="AM175" s="10" t="s">
        <v>3</v>
      </c>
      <c r="AN175" s="10" t="s">
        <v>3</v>
      </c>
      <c r="AO175" s="10" t="s">
        <v>3</v>
      </c>
      <c r="AP175" s="10" t="s">
        <v>3</v>
      </c>
      <c r="AQ175" s="371" t="s">
        <v>152</v>
      </c>
      <c r="AR175" s="372"/>
      <c r="AS175" s="372"/>
      <c r="AT175" s="373"/>
      <c r="AZ175" s="1"/>
    </row>
    <row r="176" spans="1:52" x14ac:dyDescent="0.25">
      <c r="B176" s="395"/>
      <c r="C176" s="80">
        <v>2015</v>
      </c>
      <c r="D176" s="64">
        <v>14</v>
      </c>
      <c r="E176" s="284">
        <v>36</v>
      </c>
      <c r="F176" s="292">
        <v>0.3888888888888889</v>
      </c>
      <c r="G176" s="55">
        <v>1</v>
      </c>
      <c r="H176" s="55">
        <v>1</v>
      </c>
      <c r="I176" s="55">
        <v>0.8571428571428571</v>
      </c>
      <c r="J176" s="55">
        <v>0.9285714285714286</v>
      </c>
      <c r="K176" s="55">
        <v>0.7857142857142857</v>
      </c>
      <c r="L176" s="55">
        <v>1</v>
      </c>
      <c r="M176" s="55">
        <v>0.8571428571428571</v>
      </c>
      <c r="N176" s="55">
        <v>0.9285714285714286</v>
      </c>
      <c r="O176" s="55">
        <v>0.76923076923076927</v>
      </c>
      <c r="P176" s="55">
        <v>0.8571428571428571</v>
      </c>
      <c r="Q176" s="55">
        <v>0.9285714285714286</v>
      </c>
      <c r="R176" s="55">
        <v>0.69230769230769229</v>
      </c>
      <c r="S176" s="55">
        <v>0.8571428571428571</v>
      </c>
      <c r="T176" s="55">
        <v>0.9285714285714286</v>
      </c>
      <c r="U176" s="55">
        <v>0.7142857142857143</v>
      </c>
      <c r="V176" s="55">
        <v>0.9285714285714286</v>
      </c>
      <c r="W176" s="55">
        <v>0.9285714285714286</v>
      </c>
      <c r="X176" s="55">
        <v>0.8571428571428571</v>
      </c>
      <c r="Y176" s="55">
        <v>0.88888888888888884</v>
      </c>
      <c r="Z176" s="55">
        <v>0.6428571428571429</v>
      </c>
      <c r="AA176" s="55">
        <v>0.8571428571428571</v>
      </c>
      <c r="AB176" s="55">
        <v>1</v>
      </c>
      <c r="AC176" s="55">
        <v>1</v>
      </c>
      <c r="AD176" s="55">
        <v>0.7857142857142857</v>
      </c>
      <c r="AE176" s="55">
        <v>0.35714285714285715</v>
      </c>
      <c r="AF176" s="55">
        <v>7.1428571428571425E-2</v>
      </c>
      <c r="AG176" s="55">
        <v>0.5</v>
      </c>
      <c r="AH176" s="55">
        <v>0.41666666666666669</v>
      </c>
      <c r="AI176" s="55">
        <v>0.7142857142857143</v>
      </c>
      <c r="AJ176" s="55">
        <v>0.7857142857142857</v>
      </c>
      <c r="AK176" s="55">
        <v>0.5714285714285714</v>
      </c>
      <c r="AL176" s="55">
        <v>0.8571428571428571</v>
      </c>
      <c r="AM176" s="55">
        <v>0.5714285714285714</v>
      </c>
      <c r="AN176" s="55">
        <v>0.7857142857142857</v>
      </c>
      <c r="AO176" s="55">
        <v>0.8571428571428571</v>
      </c>
      <c r="AP176" s="55">
        <v>0.8571428571428571</v>
      </c>
      <c r="AQ176" s="374"/>
      <c r="AR176" s="375"/>
      <c r="AS176" s="375"/>
      <c r="AT176" s="376"/>
      <c r="AZ176" s="1"/>
    </row>
    <row r="177" spans="1:52" x14ac:dyDescent="0.25">
      <c r="B177" s="395"/>
      <c r="C177" s="64">
        <v>2016</v>
      </c>
      <c r="D177" s="64">
        <v>10</v>
      </c>
      <c r="E177" s="340">
        <v>22.841480127912288</v>
      </c>
      <c r="F177" s="293">
        <v>0.43780000000000002</v>
      </c>
      <c r="G177" s="55">
        <v>0.8</v>
      </c>
      <c r="H177" s="55">
        <v>0.8</v>
      </c>
      <c r="I177" s="55">
        <v>0.8</v>
      </c>
      <c r="J177" s="55">
        <v>0.8</v>
      </c>
      <c r="K177" s="55">
        <v>0.8</v>
      </c>
      <c r="L177" s="55">
        <v>0.7</v>
      </c>
      <c r="M177" s="55">
        <v>0.8</v>
      </c>
      <c r="N177" s="55">
        <v>0.9</v>
      </c>
      <c r="O177" s="55">
        <v>0.7</v>
      </c>
      <c r="P177" s="55">
        <v>0.8</v>
      </c>
      <c r="Q177" s="55">
        <v>0.7</v>
      </c>
      <c r="R177" s="55">
        <v>0.5</v>
      </c>
      <c r="S177" s="55">
        <v>0.8</v>
      </c>
      <c r="T177" s="55">
        <v>0.7</v>
      </c>
      <c r="U177" s="55">
        <v>0.5</v>
      </c>
      <c r="V177" s="55">
        <v>0.7</v>
      </c>
      <c r="W177" s="55">
        <v>0.7</v>
      </c>
      <c r="X177" s="55">
        <v>0.5</v>
      </c>
      <c r="Y177" s="55">
        <v>0.75</v>
      </c>
      <c r="Z177" s="55">
        <v>0.5714285714285714</v>
      </c>
      <c r="AA177" s="55">
        <v>0.66666666666666663</v>
      </c>
      <c r="AB177" s="55">
        <v>0.9</v>
      </c>
      <c r="AC177" s="55">
        <v>0.7</v>
      </c>
      <c r="AD177" s="55">
        <v>0.8</v>
      </c>
      <c r="AE177" s="55">
        <v>0.4</v>
      </c>
      <c r="AF177" s="55">
        <v>0.7</v>
      </c>
      <c r="AG177" s="55">
        <v>0.9</v>
      </c>
      <c r="AH177" s="55">
        <v>0.875</v>
      </c>
      <c r="AI177" s="55">
        <v>0.6</v>
      </c>
      <c r="AJ177" s="55">
        <v>0.7</v>
      </c>
      <c r="AK177" s="55">
        <v>0.6</v>
      </c>
      <c r="AL177" s="55">
        <v>0.7</v>
      </c>
      <c r="AM177" s="55">
        <v>0.6</v>
      </c>
      <c r="AN177" s="55">
        <v>0.5</v>
      </c>
      <c r="AO177" s="55">
        <v>0.6</v>
      </c>
      <c r="AP177" s="55">
        <v>0.7</v>
      </c>
      <c r="AQ177" s="374"/>
      <c r="AR177" s="375"/>
      <c r="AS177" s="375"/>
      <c r="AT177" s="376"/>
      <c r="AZ177" s="1"/>
    </row>
    <row r="178" spans="1:52" x14ac:dyDescent="0.25">
      <c r="B178" s="395"/>
      <c r="C178" s="279">
        <v>2017</v>
      </c>
      <c r="D178" s="64">
        <v>8</v>
      </c>
      <c r="E178" s="64">
        <v>15</v>
      </c>
      <c r="F178" s="292">
        <v>0.53333333333333333</v>
      </c>
      <c r="G178" s="287">
        <v>1</v>
      </c>
      <c r="H178" s="287">
        <v>0.875</v>
      </c>
      <c r="I178" s="287">
        <v>1</v>
      </c>
      <c r="J178" s="287">
        <v>1</v>
      </c>
      <c r="K178" s="287">
        <v>1</v>
      </c>
      <c r="L178" s="287">
        <v>0.75</v>
      </c>
      <c r="M178" s="287">
        <v>0.875</v>
      </c>
      <c r="N178" s="287">
        <v>0.875</v>
      </c>
      <c r="O178" s="287">
        <v>0.875</v>
      </c>
      <c r="P178" s="287">
        <v>1</v>
      </c>
      <c r="Q178" s="287">
        <v>0.875</v>
      </c>
      <c r="R178" s="287">
        <v>0.875</v>
      </c>
      <c r="S178" s="287">
        <v>0.5</v>
      </c>
      <c r="T178" s="287">
        <v>0.75</v>
      </c>
      <c r="U178" s="287">
        <v>0.375</v>
      </c>
      <c r="V178" s="287">
        <v>0.875</v>
      </c>
      <c r="W178" s="287">
        <v>0.5</v>
      </c>
      <c r="X178" s="287">
        <v>1</v>
      </c>
      <c r="Y178" s="287">
        <v>0.875</v>
      </c>
      <c r="Z178" s="287">
        <v>0.83333333333333337</v>
      </c>
      <c r="AA178" s="287">
        <v>1</v>
      </c>
      <c r="AB178" s="287">
        <v>0.75</v>
      </c>
      <c r="AC178" s="287">
        <v>0.875</v>
      </c>
      <c r="AD178" s="287">
        <v>1</v>
      </c>
      <c r="AE178" s="287">
        <v>0.75</v>
      </c>
      <c r="AF178" s="287">
        <v>0.5</v>
      </c>
      <c r="AG178" s="287">
        <v>1</v>
      </c>
      <c r="AH178" s="287">
        <v>0.7142857142857143</v>
      </c>
      <c r="AI178" s="287">
        <v>0.75</v>
      </c>
      <c r="AJ178" s="287">
        <v>1</v>
      </c>
      <c r="AK178" s="287">
        <v>0.875</v>
      </c>
      <c r="AL178" s="287">
        <v>1</v>
      </c>
      <c r="AM178" s="287">
        <v>0.625</v>
      </c>
      <c r="AN178" s="287">
        <v>0.5714285714285714</v>
      </c>
      <c r="AO178" s="287">
        <v>0.5714285714285714</v>
      </c>
      <c r="AP178" s="287">
        <v>1</v>
      </c>
      <c r="AQ178" s="377"/>
      <c r="AR178" s="378"/>
      <c r="AS178" s="378"/>
      <c r="AT178" s="379"/>
      <c r="AZ178" s="1"/>
    </row>
    <row r="179" spans="1:52" x14ac:dyDescent="0.25">
      <c r="B179" s="395"/>
      <c r="C179" s="64">
        <v>2018</v>
      </c>
      <c r="D179" s="64">
        <v>12</v>
      </c>
      <c r="E179" s="64">
        <v>37</v>
      </c>
      <c r="F179" s="292">
        <v>0.32432432432432434</v>
      </c>
      <c r="G179" s="55">
        <v>0.91666666666666663</v>
      </c>
      <c r="H179" s="55">
        <v>0.75</v>
      </c>
      <c r="I179" s="55">
        <v>1</v>
      </c>
      <c r="J179" s="55">
        <v>0.91666666666666663</v>
      </c>
      <c r="K179" s="55">
        <v>0.75</v>
      </c>
      <c r="L179" s="55">
        <v>0.41666666666666669</v>
      </c>
      <c r="M179" s="55">
        <v>0.58333333333333337</v>
      </c>
      <c r="N179" s="55">
        <v>0.91666666666666663</v>
      </c>
      <c r="O179" s="55">
        <v>0.83333333333333337</v>
      </c>
      <c r="P179" s="55">
        <v>0.83333333333333337</v>
      </c>
      <c r="Q179" s="55">
        <v>0.66666666666666663</v>
      </c>
      <c r="R179" s="55">
        <v>0.5</v>
      </c>
      <c r="S179" s="55">
        <v>0.66666666666666663</v>
      </c>
      <c r="T179" s="55">
        <v>0.58333333333333337</v>
      </c>
      <c r="U179" s="55">
        <v>0.75</v>
      </c>
      <c r="V179" s="55">
        <v>0.66666666666666663</v>
      </c>
      <c r="W179" s="55">
        <v>0.55555555555555558</v>
      </c>
      <c r="X179" s="55">
        <v>0.5714285714285714</v>
      </c>
      <c r="Y179" s="55">
        <v>1</v>
      </c>
      <c r="Z179" s="55">
        <v>0.83333333333333337</v>
      </c>
      <c r="AA179" s="55">
        <v>0.66666666666666663</v>
      </c>
      <c r="AB179" s="55">
        <v>0.25</v>
      </c>
      <c r="AC179" s="55">
        <v>0.41666666666666669</v>
      </c>
      <c r="AD179" s="55">
        <v>0.33333333333333331</v>
      </c>
      <c r="AE179" s="55">
        <v>0.33333333333333331</v>
      </c>
      <c r="AF179" s="55">
        <v>0.58333333333333337</v>
      </c>
      <c r="AG179" s="55">
        <v>0.58333333333333337</v>
      </c>
      <c r="AH179" s="55">
        <v>0.5</v>
      </c>
      <c r="AI179" s="55">
        <v>0.58333333333333337</v>
      </c>
      <c r="AJ179" s="55">
        <v>0.75</v>
      </c>
      <c r="AK179" s="55">
        <v>0.75</v>
      </c>
      <c r="AL179" s="55">
        <v>0.83333333333333337</v>
      </c>
      <c r="AM179" s="55">
        <v>0.66666666666666663</v>
      </c>
      <c r="AN179" s="55">
        <v>0.58333333333333337</v>
      </c>
      <c r="AO179" s="55">
        <v>0.66666666666666663</v>
      </c>
      <c r="AP179" s="55">
        <v>0.83333333333333337</v>
      </c>
      <c r="AQ179" s="55">
        <v>0.625</v>
      </c>
      <c r="AR179" s="55">
        <v>0.72727272727272729</v>
      </c>
      <c r="AS179" s="55">
        <v>0.72727272727272729</v>
      </c>
      <c r="AT179" s="55">
        <v>1</v>
      </c>
      <c r="AZ179" s="1"/>
    </row>
    <row r="180" spans="1:52" x14ac:dyDescent="0.25">
      <c r="B180" s="395"/>
      <c r="C180" s="64">
        <v>2019</v>
      </c>
      <c r="D180" s="64">
        <v>11</v>
      </c>
      <c r="E180" s="64">
        <v>11</v>
      </c>
      <c r="F180" s="292">
        <v>1</v>
      </c>
      <c r="G180" s="55">
        <v>0.90909090909090906</v>
      </c>
      <c r="H180" s="55">
        <v>0.81818181818181823</v>
      </c>
      <c r="I180" s="55">
        <v>0.81818181818181823</v>
      </c>
      <c r="J180" s="55">
        <v>1</v>
      </c>
      <c r="K180" s="55">
        <v>1</v>
      </c>
      <c r="L180" s="55">
        <v>1</v>
      </c>
      <c r="M180" s="55">
        <v>1</v>
      </c>
      <c r="N180" s="55">
        <v>1</v>
      </c>
      <c r="O180" s="55">
        <v>0.90909090909090906</v>
      </c>
      <c r="P180" s="55">
        <v>0.81818181818181823</v>
      </c>
      <c r="Q180" s="55">
        <v>0.81818181818181823</v>
      </c>
      <c r="R180" s="55">
        <v>0.90909090909090906</v>
      </c>
      <c r="S180" s="55">
        <v>1</v>
      </c>
      <c r="T180" s="55">
        <v>1</v>
      </c>
      <c r="U180" s="55">
        <v>1</v>
      </c>
      <c r="V180" s="55">
        <v>1</v>
      </c>
      <c r="W180" s="55">
        <v>0.90909090909090906</v>
      </c>
      <c r="X180" s="55">
        <v>1</v>
      </c>
      <c r="Y180" s="55">
        <v>1</v>
      </c>
      <c r="Z180" s="55">
        <v>1</v>
      </c>
      <c r="AA180" s="55">
        <v>0.81818181818181823</v>
      </c>
      <c r="AB180" s="55">
        <v>1</v>
      </c>
      <c r="AC180" s="55">
        <v>1</v>
      </c>
      <c r="AD180" s="55">
        <v>0.81818181818181823</v>
      </c>
      <c r="AE180" s="55">
        <v>0.8</v>
      </c>
      <c r="AF180" s="55">
        <v>0.6</v>
      </c>
      <c r="AG180" s="55">
        <v>0.7</v>
      </c>
      <c r="AH180" s="55">
        <v>0.72727272727272729</v>
      </c>
      <c r="AI180" s="55">
        <v>0.72727272727272729</v>
      </c>
      <c r="AJ180" s="55">
        <v>0.72727272727272729</v>
      </c>
      <c r="AK180" s="55">
        <v>0.90909090909090906</v>
      </c>
      <c r="AL180" s="55">
        <v>0.90909090909090906</v>
      </c>
      <c r="AM180" s="55">
        <v>0.9</v>
      </c>
      <c r="AN180" s="55">
        <v>0.90909090909090906</v>
      </c>
      <c r="AO180" s="55">
        <v>1</v>
      </c>
      <c r="AP180" s="55">
        <v>1</v>
      </c>
      <c r="AQ180" s="55">
        <v>0.90909090909090906</v>
      </c>
      <c r="AR180" s="55">
        <v>1</v>
      </c>
      <c r="AS180" s="55">
        <v>1</v>
      </c>
      <c r="AT180" s="55" t="s">
        <v>154</v>
      </c>
      <c r="AZ180" s="1"/>
    </row>
    <row r="181" spans="1:52" ht="15" customHeight="1" x14ac:dyDescent="0.25">
      <c r="B181" s="396"/>
      <c r="C181" s="397" t="s">
        <v>153</v>
      </c>
      <c r="D181" s="397"/>
      <c r="E181" s="397"/>
      <c r="F181" s="397"/>
      <c r="G181" s="34">
        <f>G180-G179</f>
        <v>-7.575757575757569E-3</v>
      </c>
      <c r="H181" s="34">
        <f t="shared" ref="H181" si="460">H180-H179</f>
        <v>6.8181818181818232E-2</v>
      </c>
      <c r="I181" s="34">
        <f t="shared" ref="I181" si="461">I180-I179</f>
        <v>-0.18181818181818177</v>
      </c>
      <c r="J181" s="34">
        <f t="shared" ref="J181" si="462">J180-J179</f>
        <v>8.333333333333337E-2</v>
      </c>
      <c r="K181" s="34">
        <f t="shared" ref="K181" si="463">K180-K179</f>
        <v>0.25</v>
      </c>
      <c r="L181" s="34">
        <f t="shared" ref="L181" si="464">L180-L179</f>
        <v>0.58333333333333326</v>
      </c>
      <c r="M181" s="34">
        <f t="shared" ref="M181" si="465">M180-M179</f>
        <v>0.41666666666666663</v>
      </c>
      <c r="N181" s="34">
        <f t="shared" ref="N181" si="466">N180-N179</f>
        <v>8.333333333333337E-2</v>
      </c>
      <c r="O181" s="34">
        <f t="shared" ref="O181" si="467">O180-O179</f>
        <v>7.575757575757569E-2</v>
      </c>
      <c r="P181" s="34">
        <f t="shared" ref="P181" si="468">P180-P179</f>
        <v>-1.5151515151515138E-2</v>
      </c>
      <c r="Q181" s="34">
        <f t="shared" ref="Q181" si="469">Q180-Q179</f>
        <v>0.1515151515151516</v>
      </c>
      <c r="R181" s="34">
        <f t="shared" ref="R181" si="470">R180-R179</f>
        <v>0.40909090909090906</v>
      </c>
      <c r="S181" s="34">
        <f t="shared" ref="S181" si="471">S180-S179</f>
        <v>0.33333333333333337</v>
      </c>
      <c r="T181" s="34">
        <f t="shared" ref="T181" si="472">T180-T179</f>
        <v>0.41666666666666663</v>
      </c>
      <c r="U181" s="34">
        <f t="shared" ref="U181" si="473">U180-U179</f>
        <v>0.25</v>
      </c>
      <c r="V181" s="34">
        <f t="shared" ref="V181" si="474">V180-V179</f>
        <v>0.33333333333333337</v>
      </c>
      <c r="W181" s="34">
        <f t="shared" ref="W181" si="475">W180-W179</f>
        <v>0.35353535353535348</v>
      </c>
      <c r="X181" s="34">
        <f t="shared" ref="X181" si="476">X180-X179</f>
        <v>0.4285714285714286</v>
      </c>
      <c r="Y181" s="34">
        <f t="shared" ref="Y181" si="477">Y180-Y179</f>
        <v>0</v>
      </c>
      <c r="Z181" s="34">
        <f t="shared" ref="Z181" si="478">Z180-Z179</f>
        <v>0.16666666666666663</v>
      </c>
      <c r="AA181" s="34">
        <f t="shared" ref="AA181" si="479">AA180-AA179</f>
        <v>0.1515151515151516</v>
      </c>
      <c r="AB181" s="34">
        <f t="shared" ref="AB181" si="480">AB180-AB179</f>
        <v>0.75</v>
      </c>
      <c r="AC181" s="34">
        <f t="shared" ref="AC181" si="481">AC180-AC179</f>
        <v>0.58333333333333326</v>
      </c>
      <c r="AD181" s="34">
        <f t="shared" ref="AD181" si="482">AD180-AD179</f>
        <v>0.48484848484848492</v>
      </c>
      <c r="AE181" s="34">
        <f t="shared" ref="AE181" si="483">AE180-AE179</f>
        <v>0.46666666666666673</v>
      </c>
      <c r="AF181" s="34">
        <f t="shared" ref="AF181" si="484">AF180-AF179</f>
        <v>1.6666666666666607E-2</v>
      </c>
      <c r="AG181" s="34">
        <f t="shared" ref="AG181" si="485">AG180-AG179</f>
        <v>0.11666666666666659</v>
      </c>
      <c r="AH181" s="34">
        <f t="shared" ref="AH181" si="486">AH180-AH179</f>
        <v>0.22727272727272729</v>
      </c>
      <c r="AI181" s="34">
        <f t="shared" ref="AI181" si="487">AI180-AI179</f>
        <v>0.14393939393939392</v>
      </c>
      <c r="AJ181" s="34">
        <f t="shared" ref="AJ181" si="488">AJ180-AJ179</f>
        <v>-2.2727272727272707E-2</v>
      </c>
      <c r="AK181" s="34">
        <f t="shared" ref="AK181" si="489">AK180-AK179</f>
        <v>0.15909090909090906</v>
      </c>
      <c r="AL181" s="34">
        <f t="shared" ref="AL181" si="490">AL180-AL179</f>
        <v>7.575757575757569E-2</v>
      </c>
      <c r="AM181" s="34">
        <f t="shared" ref="AM181" si="491">AM180-AM179</f>
        <v>0.23333333333333339</v>
      </c>
      <c r="AN181" s="34">
        <f t="shared" ref="AN181" si="492">AN180-AN179</f>
        <v>0.32575757575757569</v>
      </c>
      <c r="AO181" s="34">
        <f t="shared" ref="AO181" si="493">AO180-AO179</f>
        <v>0.33333333333333337</v>
      </c>
      <c r="AP181" s="34">
        <f t="shared" ref="AP181" si="494">AP180-AP179</f>
        <v>0.16666666666666663</v>
      </c>
      <c r="AQ181" s="34">
        <f t="shared" ref="AQ181" si="495">AQ180-AQ179</f>
        <v>0.28409090909090906</v>
      </c>
      <c r="AR181" s="34">
        <f t="shared" ref="AR181" si="496">AR180-AR179</f>
        <v>0.27272727272727271</v>
      </c>
      <c r="AS181" s="34">
        <f t="shared" ref="AS181" si="497">AS180-AS179</f>
        <v>0.27272727272727271</v>
      </c>
      <c r="AT181" s="55" t="s">
        <v>154</v>
      </c>
      <c r="AZ181" s="1"/>
    </row>
    <row r="182" spans="1:52" s="5" customFormat="1" x14ac:dyDescent="0.25">
      <c r="A182" s="41"/>
      <c r="B182" s="44"/>
      <c r="C182" s="22"/>
      <c r="D182" s="22"/>
      <c r="E182" s="22"/>
      <c r="F182" s="173"/>
      <c r="G182" s="97"/>
      <c r="H182" s="97"/>
      <c r="I182" s="97"/>
      <c r="J182" s="98"/>
      <c r="K182" s="97"/>
      <c r="L182" s="97"/>
      <c r="M182" s="97"/>
      <c r="N182" s="98"/>
      <c r="O182" s="98"/>
      <c r="P182" s="98"/>
      <c r="Q182" s="98"/>
      <c r="R182" s="98"/>
      <c r="S182" s="97"/>
      <c r="T182" s="97"/>
      <c r="U182" s="97"/>
      <c r="V182" s="42"/>
      <c r="W182" s="97"/>
      <c r="X182" s="98"/>
      <c r="Y182" s="97"/>
      <c r="Z182" s="97"/>
      <c r="AA182" s="97"/>
      <c r="AB182" s="97"/>
      <c r="AC182" s="97"/>
      <c r="AD182" s="98"/>
      <c r="AE182" s="98"/>
      <c r="AF182" s="97"/>
      <c r="AG182" s="97"/>
      <c r="AH182" s="97"/>
      <c r="AI182" s="51"/>
      <c r="AJ182" s="97"/>
      <c r="AK182" s="98"/>
      <c r="AL182" s="97"/>
      <c r="AM182" s="98"/>
      <c r="AN182" s="98"/>
      <c r="AO182" s="98"/>
      <c r="AP182" s="97"/>
      <c r="AQ182" s="98"/>
      <c r="AR182" s="98"/>
      <c r="AS182" s="98"/>
      <c r="AT182" s="98"/>
      <c r="AU182" s="53"/>
      <c r="AV182" s="53"/>
      <c r="AW182" s="53"/>
      <c r="AX182" s="53"/>
      <c r="AY182" s="53"/>
    </row>
    <row r="183" spans="1:52" hidden="1" x14ac:dyDescent="0.25">
      <c r="B183" s="81"/>
      <c r="C183" s="31">
        <v>2010</v>
      </c>
      <c r="D183" s="31"/>
      <c r="E183" s="31"/>
      <c r="F183" s="182"/>
      <c r="G183" s="10">
        <v>0.8571428571428571</v>
      </c>
      <c r="H183" s="10">
        <v>1</v>
      </c>
      <c r="I183" s="10">
        <v>0.5714285714285714</v>
      </c>
      <c r="J183" s="16" t="s">
        <v>3</v>
      </c>
      <c r="K183" s="33" t="s">
        <v>3</v>
      </c>
      <c r="L183" s="10">
        <v>0.7142857142857143</v>
      </c>
      <c r="M183" s="10">
        <v>0.5714285714285714</v>
      </c>
      <c r="N183" s="16" t="s">
        <v>3</v>
      </c>
      <c r="O183" s="16" t="s">
        <v>3</v>
      </c>
      <c r="P183" s="16" t="s">
        <v>3</v>
      </c>
      <c r="Q183" s="16" t="s">
        <v>3</v>
      </c>
      <c r="R183" s="16" t="s">
        <v>3</v>
      </c>
      <c r="S183" s="10">
        <v>0.8571428571428571</v>
      </c>
      <c r="T183" s="10">
        <v>0.7142857142857143</v>
      </c>
      <c r="U183" s="10">
        <v>1</v>
      </c>
      <c r="V183" s="33" t="s">
        <v>3</v>
      </c>
      <c r="W183" s="10">
        <v>0.7142857142857143</v>
      </c>
      <c r="X183" s="16" t="s">
        <v>3</v>
      </c>
      <c r="Y183" s="10">
        <v>0.2857142857142857</v>
      </c>
      <c r="Z183" s="10">
        <v>0.2857142857142857</v>
      </c>
      <c r="AA183" s="10">
        <v>0.8571428571428571</v>
      </c>
      <c r="AB183" s="10">
        <v>0.8571428571428571</v>
      </c>
      <c r="AC183" s="10">
        <v>0.42857142857142855</v>
      </c>
      <c r="AD183" s="16" t="s">
        <v>3</v>
      </c>
      <c r="AE183" s="16" t="s">
        <v>3</v>
      </c>
      <c r="AF183" s="10">
        <v>0</v>
      </c>
      <c r="AG183" s="10">
        <v>0.2857142857142857</v>
      </c>
      <c r="AH183" s="10">
        <v>0.2857142857142857</v>
      </c>
      <c r="AI183" s="11"/>
      <c r="AJ183" s="10">
        <v>0.5714285714285714</v>
      </c>
      <c r="AK183" s="16" t="s">
        <v>3</v>
      </c>
      <c r="AL183" s="10">
        <v>0.5714285714285714</v>
      </c>
      <c r="AM183" s="16" t="s">
        <v>3</v>
      </c>
      <c r="AN183" s="16" t="s">
        <v>3</v>
      </c>
      <c r="AO183" s="16" t="s">
        <v>3</v>
      </c>
      <c r="AP183" s="33" t="s">
        <v>3</v>
      </c>
      <c r="AQ183" s="16"/>
      <c r="AR183" s="16"/>
      <c r="AS183" s="16"/>
      <c r="AT183" s="16"/>
      <c r="AZ183" s="1"/>
    </row>
    <row r="184" spans="1:52" hidden="1" x14ac:dyDescent="0.25">
      <c r="B184" s="99"/>
      <c r="C184" s="92">
        <v>2011</v>
      </c>
      <c r="D184" s="64">
        <v>0</v>
      </c>
      <c r="E184" s="64"/>
      <c r="F184" s="184"/>
      <c r="G184" s="12" t="s">
        <v>3</v>
      </c>
      <c r="H184" s="12" t="s">
        <v>3</v>
      </c>
      <c r="I184" s="12" t="s">
        <v>3</v>
      </c>
      <c r="J184" s="16" t="s">
        <v>3</v>
      </c>
      <c r="K184" s="33" t="s">
        <v>3</v>
      </c>
      <c r="L184" s="12" t="s">
        <v>3</v>
      </c>
      <c r="M184" s="12" t="s">
        <v>3</v>
      </c>
      <c r="N184" s="16" t="s">
        <v>3</v>
      </c>
      <c r="O184" s="16" t="s">
        <v>3</v>
      </c>
      <c r="P184" s="16" t="s">
        <v>3</v>
      </c>
      <c r="Q184" s="16" t="s">
        <v>3</v>
      </c>
      <c r="R184" s="16" t="s">
        <v>3</v>
      </c>
      <c r="S184" s="12" t="s">
        <v>3</v>
      </c>
      <c r="T184" s="12" t="s">
        <v>3</v>
      </c>
      <c r="U184" s="12" t="s">
        <v>3</v>
      </c>
      <c r="V184" s="33" t="s">
        <v>3</v>
      </c>
      <c r="W184" s="12" t="s">
        <v>3</v>
      </c>
      <c r="X184" s="16" t="s">
        <v>3</v>
      </c>
      <c r="Y184" s="12" t="s">
        <v>3</v>
      </c>
      <c r="Z184" s="12" t="s">
        <v>3</v>
      </c>
      <c r="AA184" s="12" t="s">
        <v>3</v>
      </c>
      <c r="AB184" s="12" t="s">
        <v>3</v>
      </c>
      <c r="AC184" s="12" t="s">
        <v>3</v>
      </c>
      <c r="AD184" s="16" t="s">
        <v>3</v>
      </c>
      <c r="AE184" s="16" t="s">
        <v>3</v>
      </c>
      <c r="AF184" s="12" t="s">
        <v>3</v>
      </c>
      <c r="AG184" s="12" t="s">
        <v>3</v>
      </c>
      <c r="AH184" s="12" t="s">
        <v>3</v>
      </c>
      <c r="AI184" s="11"/>
      <c r="AJ184" s="12" t="s">
        <v>3</v>
      </c>
      <c r="AK184" s="16" t="s">
        <v>3</v>
      </c>
      <c r="AL184" s="12" t="s">
        <v>3</v>
      </c>
      <c r="AM184" s="16" t="s">
        <v>3</v>
      </c>
      <c r="AN184" s="16" t="s">
        <v>3</v>
      </c>
      <c r="AO184" s="16" t="s">
        <v>3</v>
      </c>
      <c r="AP184" s="33" t="s">
        <v>3</v>
      </c>
      <c r="AQ184" s="16"/>
      <c r="AR184" s="16"/>
      <c r="AS184" s="16"/>
      <c r="AT184" s="16"/>
      <c r="AZ184" s="1"/>
    </row>
    <row r="185" spans="1:52" hidden="1" x14ac:dyDescent="0.25">
      <c r="B185" s="398" t="s">
        <v>9</v>
      </c>
      <c r="C185" s="92">
        <v>2012</v>
      </c>
      <c r="D185" s="64">
        <v>11</v>
      </c>
      <c r="E185" s="64"/>
      <c r="F185" s="184">
        <v>0.37931034482758619</v>
      </c>
      <c r="G185" s="10">
        <v>1</v>
      </c>
      <c r="H185" s="10">
        <v>1</v>
      </c>
      <c r="I185" s="10">
        <v>0.90909090909090906</v>
      </c>
      <c r="J185" s="16" t="s">
        <v>3</v>
      </c>
      <c r="K185" s="33" t="s">
        <v>3</v>
      </c>
      <c r="L185" s="10">
        <v>0.63636363636363635</v>
      </c>
      <c r="M185" s="10">
        <v>0.90909090909090906</v>
      </c>
      <c r="N185" s="16" t="s">
        <v>3</v>
      </c>
      <c r="O185" s="16" t="s">
        <v>3</v>
      </c>
      <c r="P185" s="16" t="s">
        <v>3</v>
      </c>
      <c r="Q185" s="16" t="s">
        <v>3</v>
      </c>
      <c r="R185" s="16" t="s">
        <v>3</v>
      </c>
      <c r="S185" s="10">
        <v>0.54545454545454541</v>
      </c>
      <c r="T185" s="10">
        <v>0.72727272727272729</v>
      </c>
      <c r="U185" s="10">
        <v>0.72727272727272729</v>
      </c>
      <c r="V185" s="33" t="s">
        <v>3</v>
      </c>
      <c r="W185" s="10">
        <v>0.72727272727272729</v>
      </c>
      <c r="X185" s="16" t="s">
        <v>3</v>
      </c>
      <c r="Y185" s="10">
        <v>0.6</v>
      </c>
      <c r="Z185" s="10">
        <v>0.5</v>
      </c>
      <c r="AA185" s="10">
        <v>0.81818181818181823</v>
      </c>
      <c r="AB185" s="10">
        <v>0.81818181818181823</v>
      </c>
      <c r="AC185" s="10">
        <v>0.81818181818181823</v>
      </c>
      <c r="AD185" s="16" t="s">
        <v>3</v>
      </c>
      <c r="AE185" s="16" t="s">
        <v>3</v>
      </c>
      <c r="AF185" s="10">
        <v>0.72727272727272729</v>
      </c>
      <c r="AG185" s="10">
        <v>0.81818181818181823</v>
      </c>
      <c r="AH185" s="10">
        <v>0.54545454545454541</v>
      </c>
      <c r="AI185" s="11"/>
      <c r="AJ185" s="10">
        <v>0.72727272727272729</v>
      </c>
      <c r="AK185" s="16" t="s">
        <v>3</v>
      </c>
      <c r="AL185" s="10">
        <v>0.90909090909090906</v>
      </c>
      <c r="AM185" s="16" t="s">
        <v>3</v>
      </c>
      <c r="AN185" s="16" t="s">
        <v>3</v>
      </c>
      <c r="AO185" s="16" t="s">
        <v>3</v>
      </c>
      <c r="AP185" s="33" t="s">
        <v>3</v>
      </c>
      <c r="AQ185" s="16"/>
      <c r="AR185" s="16"/>
      <c r="AS185" s="16"/>
      <c r="AT185" s="16"/>
      <c r="AZ185" s="1"/>
    </row>
    <row r="186" spans="1:52" hidden="1" x14ac:dyDescent="0.25">
      <c r="B186" s="399"/>
      <c r="C186" s="92">
        <v>2013</v>
      </c>
      <c r="D186" s="64">
        <v>9</v>
      </c>
      <c r="E186" s="284">
        <v>30.999999999999996</v>
      </c>
      <c r="F186" s="292">
        <v>0.29032258064516131</v>
      </c>
      <c r="G186" s="12">
        <v>0.66666666666666663</v>
      </c>
      <c r="H186" s="12">
        <v>0.66666666666666663</v>
      </c>
      <c r="I186" s="12">
        <v>0.77777777777777779</v>
      </c>
      <c r="J186" s="16" t="s">
        <v>3</v>
      </c>
      <c r="K186" s="34" t="s">
        <v>3</v>
      </c>
      <c r="L186" s="12">
        <v>0.66666666666666663</v>
      </c>
      <c r="M186" s="12">
        <v>0.88888888888888884</v>
      </c>
      <c r="N186" s="16" t="s">
        <v>3</v>
      </c>
      <c r="O186" s="16" t="s">
        <v>3</v>
      </c>
      <c r="P186" s="16" t="s">
        <v>3</v>
      </c>
      <c r="Q186" s="16" t="s">
        <v>3</v>
      </c>
      <c r="R186" s="16" t="s">
        <v>3</v>
      </c>
      <c r="S186" s="12">
        <v>0.44444444444444442</v>
      </c>
      <c r="T186" s="12">
        <v>0.77777777777777779</v>
      </c>
      <c r="U186" s="12">
        <v>0.44444444444444442</v>
      </c>
      <c r="V186" s="34" t="s">
        <v>3</v>
      </c>
      <c r="W186" s="12">
        <v>0.25</v>
      </c>
      <c r="X186" s="16" t="s">
        <v>3</v>
      </c>
      <c r="Y186" s="12">
        <v>0.5</v>
      </c>
      <c r="Z186" s="12">
        <v>0.25</v>
      </c>
      <c r="AA186" s="12">
        <v>0.66666666666666663</v>
      </c>
      <c r="AB186" s="12">
        <v>0.77777777777777779</v>
      </c>
      <c r="AC186" s="12">
        <v>0.66666666666666663</v>
      </c>
      <c r="AD186" s="16" t="s">
        <v>3</v>
      </c>
      <c r="AE186" s="16" t="s">
        <v>3</v>
      </c>
      <c r="AF186" s="12">
        <v>0.77777777777777779</v>
      </c>
      <c r="AG186" s="12">
        <v>0.66666666666666663</v>
      </c>
      <c r="AH186" s="12">
        <v>0.7142857142857143</v>
      </c>
      <c r="AI186" s="11"/>
      <c r="AJ186" s="12">
        <v>0.77777777777777779</v>
      </c>
      <c r="AK186" s="16" t="s">
        <v>3</v>
      </c>
      <c r="AL186" s="12">
        <v>0.77777777777777779</v>
      </c>
      <c r="AM186" s="16" t="s">
        <v>3</v>
      </c>
      <c r="AN186" s="16" t="s">
        <v>3</v>
      </c>
      <c r="AO186" s="16" t="s">
        <v>3</v>
      </c>
      <c r="AP186" s="34" t="s">
        <v>3</v>
      </c>
      <c r="AQ186" s="16"/>
      <c r="AR186" s="16"/>
      <c r="AS186" s="16"/>
      <c r="AT186" s="16"/>
      <c r="AZ186" s="1"/>
    </row>
    <row r="187" spans="1:52" x14ac:dyDescent="0.25">
      <c r="B187" s="399"/>
      <c r="C187" s="92">
        <v>2014</v>
      </c>
      <c r="D187" s="64">
        <v>12</v>
      </c>
      <c r="E187" s="284">
        <v>41</v>
      </c>
      <c r="F187" s="292">
        <v>0.29268292682926828</v>
      </c>
      <c r="G187" s="12">
        <v>0.91666666666666663</v>
      </c>
      <c r="H187" s="12">
        <v>0.91666666666666663</v>
      </c>
      <c r="I187" s="12">
        <v>0.83333333333333337</v>
      </c>
      <c r="J187" s="12">
        <v>0.91666666666666663</v>
      </c>
      <c r="K187" s="12">
        <v>0.83333333333333337</v>
      </c>
      <c r="L187" s="12">
        <v>0.66666666666666663</v>
      </c>
      <c r="M187" s="12">
        <v>0.83333333333333337</v>
      </c>
      <c r="N187" s="12">
        <v>1</v>
      </c>
      <c r="O187" s="12">
        <v>0.58333333333333337</v>
      </c>
      <c r="P187" s="12">
        <v>0.75</v>
      </c>
      <c r="Q187" s="12">
        <v>0.58333333333333337</v>
      </c>
      <c r="R187" s="12">
        <v>0.81818181818181823</v>
      </c>
      <c r="S187" s="12">
        <v>0.75</v>
      </c>
      <c r="T187" s="12">
        <v>0.83333333333333337</v>
      </c>
      <c r="U187" s="12">
        <v>0.25</v>
      </c>
      <c r="V187" s="12">
        <v>0.58333333333333337</v>
      </c>
      <c r="W187" s="12">
        <v>0.54545454545454541</v>
      </c>
      <c r="X187" s="12">
        <v>0.4</v>
      </c>
      <c r="Y187" s="12">
        <v>0.42857142857142855</v>
      </c>
      <c r="Z187" s="12">
        <v>0.5</v>
      </c>
      <c r="AA187" s="12">
        <v>0.83333333333333337</v>
      </c>
      <c r="AB187" s="12">
        <v>0.5</v>
      </c>
      <c r="AC187" s="12">
        <v>0.75</v>
      </c>
      <c r="AD187" s="12">
        <v>0.58333333333333337</v>
      </c>
      <c r="AE187" s="12">
        <v>0.58333333333333337</v>
      </c>
      <c r="AF187" s="12">
        <v>0.58333333333333337</v>
      </c>
      <c r="AG187" s="12">
        <v>0.91666666666666663</v>
      </c>
      <c r="AH187" s="12">
        <v>0.72727272727272729</v>
      </c>
      <c r="AI187" s="12">
        <v>0.75</v>
      </c>
      <c r="AJ187" s="12">
        <v>0.66666666666666663</v>
      </c>
      <c r="AK187" s="12">
        <v>0.91666666666666663</v>
      </c>
      <c r="AL187" s="12">
        <v>1</v>
      </c>
      <c r="AM187" s="12">
        <v>0.58333333333333337</v>
      </c>
      <c r="AN187" s="12">
        <v>0.5</v>
      </c>
      <c r="AO187" s="12">
        <v>0.58333333333333337</v>
      </c>
      <c r="AP187" s="12">
        <v>0.75</v>
      </c>
      <c r="AQ187" s="371" t="s">
        <v>152</v>
      </c>
      <c r="AR187" s="372"/>
      <c r="AS187" s="372"/>
      <c r="AT187" s="373"/>
      <c r="AZ187" s="1"/>
    </row>
    <row r="188" spans="1:52" x14ac:dyDescent="0.25">
      <c r="B188" s="399"/>
      <c r="C188" s="64">
        <v>2015</v>
      </c>
      <c r="D188" s="64">
        <v>23</v>
      </c>
      <c r="E188" s="64">
        <v>49</v>
      </c>
      <c r="F188" s="292">
        <v>0.46938775510204084</v>
      </c>
      <c r="G188" s="12">
        <v>1</v>
      </c>
      <c r="H188" s="12">
        <v>1</v>
      </c>
      <c r="I188" s="12">
        <v>0.86956521739130432</v>
      </c>
      <c r="J188" s="12">
        <v>0.91304347826086951</v>
      </c>
      <c r="K188" s="12">
        <v>0.82608695652173914</v>
      </c>
      <c r="L188" s="12">
        <v>0.86956521739130432</v>
      </c>
      <c r="M188" s="12">
        <v>0.82608695652173914</v>
      </c>
      <c r="N188" s="12">
        <v>0.95652173913043481</v>
      </c>
      <c r="O188" s="12">
        <v>0.72727272727272729</v>
      </c>
      <c r="P188" s="12">
        <v>0.82608695652173914</v>
      </c>
      <c r="Q188" s="12">
        <v>0.95652173913043481</v>
      </c>
      <c r="R188" s="12">
        <v>0.68181818181818177</v>
      </c>
      <c r="S188" s="12">
        <v>0.73913043478260865</v>
      </c>
      <c r="T188" s="12">
        <v>0.82608695652173914</v>
      </c>
      <c r="U188" s="12">
        <v>0.60869565217391308</v>
      </c>
      <c r="V188" s="12">
        <v>0.82608695652173914</v>
      </c>
      <c r="W188" s="12">
        <v>0.90909090909090906</v>
      </c>
      <c r="X188" s="12">
        <v>0.9</v>
      </c>
      <c r="Y188" s="12">
        <v>0.8666666666666667</v>
      </c>
      <c r="Z188" s="12">
        <v>0.93333333333333335</v>
      </c>
      <c r="AA188" s="12">
        <v>0.86956521739130432</v>
      </c>
      <c r="AB188" s="12">
        <v>0.91304347826086951</v>
      </c>
      <c r="AC188" s="12">
        <v>0.82608695652173914</v>
      </c>
      <c r="AD188" s="12">
        <v>0.69565217391304346</v>
      </c>
      <c r="AE188" s="12">
        <v>0.45454545454545453</v>
      </c>
      <c r="AF188" s="12">
        <v>0.30434782608695654</v>
      </c>
      <c r="AG188" s="12">
        <v>0.65217391304347827</v>
      </c>
      <c r="AH188" s="12">
        <v>0.61904761904761907</v>
      </c>
      <c r="AI188" s="12">
        <v>0.56521739130434778</v>
      </c>
      <c r="AJ188" s="12">
        <v>0.78260869565217395</v>
      </c>
      <c r="AK188" s="12">
        <v>0.60869565217391308</v>
      </c>
      <c r="AL188" s="12">
        <v>0.86956521739130432</v>
      </c>
      <c r="AM188" s="12">
        <v>0.60869565217391308</v>
      </c>
      <c r="AN188" s="12">
        <v>0.78260869565217395</v>
      </c>
      <c r="AO188" s="12">
        <v>0.78260869565217395</v>
      </c>
      <c r="AP188" s="12">
        <v>0.86956521739130432</v>
      </c>
      <c r="AQ188" s="374"/>
      <c r="AR188" s="375"/>
      <c r="AS188" s="375"/>
      <c r="AT188" s="376"/>
      <c r="AZ188" s="1"/>
    </row>
    <row r="189" spans="1:52" x14ac:dyDescent="0.25">
      <c r="B189" s="399"/>
      <c r="C189" s="64">
        <v>2016</v>
      </c>
      <c r="D189" s="64">
        <v>18</v>
      </c>
      <c r="E189" s="64">
        <v>39</v>
      </c>
      <c r="F189" s="292">
        <v>0.46153846153846156</v>
      </c>
      <c r="G189" s="55">
        <v>0.83333333333333337</v>
      </c>
      <c r="H189" s="55">
        <v>0.88888888888888884</v>
      </c>
      <c r="I189" s="55">
        <v>0.83333333333333337</v>
      </c>
      <c r="J189" s="55">
        <v>0.88888888888888884</v>
      </c>
      <c r="K189" s="55">
        <v>0.83333333333333337</v>
      </c>
      <c r="L189" s="55">
        <v>0.66666666666666663</v>
      </c>
      <c r="M189" s="55">
        <v>0.77777777777777779</v>
      </c>
      <c r="N189" s="55">
        <v>0.88888888888888884</v>
      </c>
      <c r="O189" s="55">
        <v>0.72222222222222221</v>
      </c>
      <c r="P189" s="55">
        <v>0.77777777777777779</v>
      </c>
      <c r="Q189" s="55">
        <v>0.83333333333333337</v>
      </c>
      <c r="R189" s="55">
        <v>0.66666666666666663</v>
      </c>
      <c r="S189" s="55">
        <v>0.88888888888888884</v>
      </c>
      <c r="T189" s="55">
        <v>0.72222222222222221</v>
      </c>
      <c r="U189" s="55">
        <v>0.44444444444444442</v>
      </c>
      <c r="V189" s="55">
        <v>0.77777777777777779</v>
      </c>
      <c r="W189" s="55">
        <v>0.6470588235294118</v>
      </c>
      <c r="X189" s="55">
        <v>0.52941176470588236</v>
      </c>
      <c r="Y189" s="55">
        <v>0.69230769230769229</v>
      </c>
      <c r="Z189" s="55">
        <v>0.58333333333333337</v>
      </c>
      <c r="AA189" s="55">
        <v>0.70588235294117652</v>
      </c>
      <c r="AB189" s="55">
        <v>0.77777777777777779</v>
      </c>
      <c r="AC189" s="55">
        <v>0.55555555555555558</v>
      </c>
      <c r="AD189" s="55">
        <v>0.72222222222222221</v>
      </c>
      <c r="AE189" s="55">
        <v>0.44444444444444442</v>
      </c>
      <c r="AF189" s="55">
        <v>0.77777777777777779</v>
      </c>
      <c r="AG189" s="55">
        <v>0.88235294117647056</v>
      </c>
      <c r="AH189" s="55">
        <v>0.875</v>
      </c>
      <c r="AI189" s="55">
        <v>0.66666666666666663</v>
      </c>
      <c r="AJ189" s="55">
        <v>0.72222222222222221</v>
      </c>
      <c r="AK189" s="55">
        <v>0.61111111111111116</v>
      </c>
      <c r="AL189" s="55">
        <v>0.72222222222222221</v>
      </c>
      <c r="AM189" s="55">
        <v>0.55555555555555558</v>
      </c>
      <c r="AN189" s="55">
        <v>0.47058823529411764</v>
      </c>
      <c r="AO189" s="55">
        <v>0.58823529411764708</v>
      </c>
      <c r="AP189" s="55">
        <v>0.72222222222222221</v>
      </c>
      <c r="AQ189" s="374"/>
      <c r="AR189" s="375"/>
      <c r="AS189" s="375"/>
      <c r="AT189" s="376"/>
      <c r="AZ189" s="1"/>
    </row>
    <row r="190" spans="1:52" x14ac:dyDescent="0.25">
      <c r="B190" s="399"/>
      <c r="C190" s="80">
        <v>2017</v>
      </c>
      <c r="D190" s="64">
        <v>16</v>
      </c>
      <c r="E190" s="64">
        <v>36</v>
      </c>
      <c r="F190" s="292">
        <v>0.44444444444444442</v>
      </c>
      <c r="G190" s="287">
        <v>0.875</v>
      </c>
      <c r="H190" s="287">
        <v>0.875</v>
      </c>
      <c r="I190" s="287">
        <v>0.875</v>
      </c>
      <c r="J190" s="287">
        <v>0.875</v>
      </c>
      <c r="K190" s="287">
        <v>0.875</v>
      </c>
      <c r="L190" s="287">
        <v>0.625</v>
      </c>
      <c r="M190" s="287">
        <v>0.75</v>
      </c>
      <c r="N190" s="287">
        <v>0.875</v>
      </c>
      <c r="O190" s="287">
        <v>0.75</v>
      </c>
      <c r="P190" s="287">
        <v>0.875</v>
      </c>
      <c r="Q190" s="287">
        <v>0.9375</v>
      </c>
      <c r="R190" s="287">
        <v>0.75</v>
      </c>
      <c r="S190" s="287">
        <v>0.625</v>
      </c>
      <c r="T190" s="287">
        <v>0.75</v>
      </c>
      <c r="U190" s="287">
        <v>0.5625</v>
      </c>
      <c r="V190" s="287">
        <v>0.8125</v>
      </c>
      <c r="W190" s="287">
        <v>0.8666666666666667</v>
      </c>
      <c r="X190" s="287">
        <v>0.76923076923076927</v>
      </c>
      <c r="Y190" s="287">
        <v>0.83333333333333337</v>
      </c>
      <c r="Z190" s="287">
        <v>0.8</v>
      </c>
      <c r="AA190" s="287">
        <v>0.9375</v>
      </c>
      <c r="AB190" s="287">
        <v>0.625</v>
      </c>
      <c r="AC190" s="287">
        <v>0.6875</v>
      </c>
      <c r="AD190" s="287">
        <v>0.75</v>
      </c>
      <c r="AE190" s="287">
        <v>0.625</v>
      </c>
      <c r="AF190" s="287">
        <v>0.4375</v>
      </c>
      <c r="AG190" s="287">
        <v>0.69230769230769229</v>
      </c>
      <c r="AH190" s="287">
        <v>0.7857142857142857</v>
      </c>
      <c r="AI190" s="287">
        <v>0.6875</v>
      </c>
      <c r="AJ190" s="287">
        <v>0.9375</v>
      </c>
      <c r="AK190" s="287">
        <v>0.875</v>
      </c>
      <c r="AL190" s="287">
        <v>0.875</v>
      </c>
      <c r="AM190" s="287">
        <v>0.75</v>
      </c>
      <c r="AN190" s="287">
        <v>0.53333333333333333</v>
      </c>
      <c r="AO190" s="287">
        <v>0.53333333333333333</v>
      </c>
      <c r="AP190" s="287">
        <v>0.8125</v>
      </c>
      <c r="AQ190" s="377"/>
      <c r="AR190" s="378"/>
      <c r="AS190" s="378"/>
      <c r="AT190" s="379"/>
      <c r="AZ190" s="1"/>
    </row>
    <row r="191" spans="1:52" x14ac:dyDescent="0.25">
      <c r="B191" s="399"/>
      <c r="C191" s="64">
        <v>2018</v>
      </c>
      <c r="D191" s="64">
        <v>21</v>
      </c>
      <c r="E191" s="64">
        <v>59</v>
      </c>
      <c r="F191" s="292">
        <v>0.3559322033898305</v>
      </c>
      <c r="G191" s="55">
        <v>0.90476190476190477</v>
      </c>
      <c r="H191" s="55">
        <v>0.8571428571428571</v>
      </c>
      <c r="I191" s="55">
        <v>0.90476190476190477</v>
      </c>
      <c r="J191" s="55">
        <v>0.8571428571428571</v>
      </c>
      <c r="K191" s="55">
        <v>0.7</v>
      </c>
      <c r="L191" s="55">
        <v>0.52380952380952384</v>
      </c>
      <c r="M191" s="55">
        <v>0.5714285714285714</v>
      </c>
      <c r="N191" s="55">
        <v>0.95238095238095233</v>
      </c>
      <c r="O191" s="55">
        <v>0.80952380952380953</v>
      </c>
      <c r="P191" s="55">
        <v>0.80952380952380953</v>
      </c>
      <c r="Q191" s="55">
        <v>0.76190476190476186</v>
      </c>
      <c r="R191" s="55">
        <v>0.6</v>
      </c>
      <c r="S191" s="55">
        <v>0.76190476190476186</v>
      </c>
      <c r="T191" s="55">
        <v>0.66666666666666663</v>
      </c>
      <c r="U191" s="55">
        <v>0.61904761904761907</v>
      </c>
      <c r="V191" s="55">
        <v>0.7142857142857143</v>
      </c>
      <c r="W191" s="55">
        <v>0.53846153846153844</v>
      </c>
      <c r="X191" s="55">
        <v>0.6</v>
      </c>
      <c r="Y191" s="55">
        <v>1</v>
      </c>
      <c r="Z191" s="55">
        <v>0.875</v>
      </c>
      <c r="AA191" s="55">
        <v>0.66666666666666663</v>
      </c>
      <c r="AB191" s="55">
        <v>0.42857142857142855</v>
      </c>
      <c r="AC191" s="55">
        <v>0.47619047619047616</v>
      </c>
      <c r="AD191" s="55">
        <v>0.42857142857142855</v>
      </c>
      <c r="AE191" s="55">
        <v>0.42857142857142855</v>
      </c>
      <c r="AF191" s="55">
        <v>0.7142857142857143</v>
      </c>
      <c r="AG191" s="55">
        <v>0.7</v>
      </c>
      <c r="AH191" s="55">
        <v>0.7142857142857143</v>
      </c>
      <c r="AI191" s="55">
        <v>0.66666666666666663</v>
      </c>
      <c r="AJ191" s="55">
        <v>0.8</v>
      </c>
      <c r="AK191" s="55">
        <v>0.76190476190476186</v>
      </c>
      <c r="AL191" s="55">
        <v>0.8</v>
      </c>
      <c r="AM191" s="55">
        <v>0.61904761904761907</v>
      </c>
      <c r="AN191" s="55">
        <v>0.61904761904761907</v>
      </c>
      <c r="AO191" s="55">
        <v>0.61904761904761907</v>
      </c>
      <c r="AP191" s="55">
        <v>0.7142857142857143</v>
      </c>
      <c r="AQ191" s="55">
        <v>0.6</v>
      </c>
      <c r="AR191" s="55">
        <v>0.65</v>
      </c>
      <c r="AS191" s="55">
        <v>0.7</v>
      </c>
      <c r="AT191" s="55">
        <v>0.66666666666666663</v>
      </c>
      <c r="AZ191" s="1"/>
    </row>
    <row r="192" spans="1:52" x14ac:dyDescent="0.25">
      <c r="B192" s="399"/>
      <c r="C192" s="64">
        <v>2019</v>
      </c>
      <c r="D192" s="64">
        <v>21</v>
      </c>
      <c r="E192" s="64">
        <f>SUM(E160,E170,E180)</f>
        <v>35</v>
      </c>
      <c r="F192" s="292">
        <f>D192/E192</f>
        <v>0.6</v>
      </c>
      <c r="G192" s="55">
        <v>0.95238095238095233</v>
      </c>
      <c r="H192" s="55">
        <v>0.90476190476190477</v>
      </c>
      <c r="I192" s="55">
        <v>0.90476190476190477</v>
      </c>
      <c r="J192" s="55">
        <v>1</v>
      </c>
      <c r="K192" s="55">
        <v>1</v>
      </c>
      <c r="L192" s="55">
        <v>0.90476190476190477</v>
      </c>
      <c r="M192" s="55">
        <v>0.95238095238095233</v>
      </c>
      <c r="N192" s="55">
        <v>1</v>
      </c>
      <c r="O192" s="55">
        <v>0.90476190476190477</v>
      </c>
      <c r="P192" s="55">
        <v>0.90476190476190477</v>
      </c>
      <c r="Q192" s="55">
        <v>0.90476190476190477</v>
      </c>
      <c r="R192" s="55">
        <v>0.90476190476190477</v>
      </c>
      <c r="S192" s="55">
        <v>1</v>
      </c>
      <c r="T192" s="55">
        <v>1</v>
      </c>
      <c r="U192" s="55">
        <v>0.95238095238095233</v>
      </c>
      <c r="V192" s="55">
        <v>0.9</v>
      </c>
      <c r="W192" s="55">
        <v>0.9</v>
      </c>
      <c r="X192" s="55">
        <v>0.88888888888888884</v>
      </c>
      <c r="Y192" s="55">
        <v>0.88888888888888884</v>
      </c>
      <c r="Z192" s="55">
        <v>0.9375</v>
      </c>
      <c r="AA192" s="55">
        <v>0.90476190476190477</v>
      </c>
      <c r="AB192" s="55">
        <v>1</v>
      </c>
      <c r="AC192" s="55">
        <v>0.95238095238095233</v>
      </c>
      <c r="AD192" s="55">
        <v>0.8571428571428571</v>
      </c>
      <c r="AE192" s="55">
        <v>0.8</v>
      </c>
      <c r="AF192" s="55">
        <v>0.65</v>
      </c>
      <c r="AG192" s="55">
        <v>0.8</v>
      </c>
      <c r="AH192" s="55">
        <v>0.8</v>
      </c>
      <c r="AI192" s="55">
        <v>0.80952380952380953</v>
      </c>
      <c r="AJ192" s="55">
        <v>0.8571428571428571</v>
      </c>
      <c r="AK192" s="55">
        <v>0.95238095238095233</v>
      </c>
      <c r="AL192" s="55">
        <v>0.95</v>
      </c>
      <c r="AM192" s="55">
        <v>0.9</v>
      </c>
      <c r="AN192" s="55">
        <v>0.90476190476190477</v>
      </c>
      <c r="AO192" s="55">
        <v>0.90476190476190477</v>
      </c>
      <c r="AP192" s="55">
        <v>1</v>
      </c>
      <c r="AQ192" s="55">
        <v>0.95238095238095233</v>
      </c>
      <c r="AR192" s="55">
        <v>0.95238095238095233</v>
      </c>
      <c r="AS192" s="55">
        <v>0.95238095238095233</v>
      </c>
      <c r="AT192" s="55" t="s">
        <v>154</v>
      </c>
      <c r="AZ192" s="1"/>
    </row>
    <row r="193" spans="2:52" ht="15" customHeight="1" x14ac:dyDescent="0.25">
      <c r="B193" s="400"/>
      <c r="C193" s="397" t="s">
        <v>153</v>
      </c>
      <c r="D193" s="397"/>
      <c r="E193" s="397"/>
      <c r="F193" s="397"/>
      <c r="G193" s="34">
        <f>G192-G191</f>
        <v>4.7619047619047561E-2</v>
      </c>
      <c r="H193" s="34">
        <f t="shared" ref="H193" si="498">H192-H191</f>
        <v>4.7619047619047672E-2</v>
      </c>
      <c r="I193" s="34">
        <f t="shared" ref="I193" si="499">I192-I191</f>
        <v>0</v>
      </c>
      <c r="J193" s="34">
        <f t="shared" ref="J193" si="500">J192-J191</f>
        <v>0.1428571428571429</v>
      </c>
      <c r="K193" s="34">
        <f t="shared" ref="K193" si="501">K192-K191</f>
        <v>0.30000000000000004</v>
      </c>
      <c r="L193" s="34">
        <f t="shared" ref="L193" si="502">L192-L191</f>
        <v>0.38095238095238093</v>
      </c>
      <c r="M193" s="34">
        <f t="shared" ref="M193" si="503">M192-M191</f>
        <v>0.38095238095238093</v>
      </c>
      <c r="N193" s="34">
        <f t="shared" ref="N193" si="504">N192-N191</f>
        <v>4.7619047619047672E-2</v>
      </c>
      <c r="O193" s="34">
        <f t="shared" ref="O193" si="505">O192-O191</f>
        <v>9.5238095238095233E-2</v>
      </c>
      <c r="P193" s="34">
        <f t="shared" ref="P193" si="506">P192-P191</f>
        <v>9.5238095238095233E-2</v>
      </c>
      <c r="Q193" s="34">
        <f t="shared" ref="Q193" si="507">Q192-Q191</f>
        <v>0.1428571428571429</v>
      </c>
      <c r="R193" s="34">
        <f t="shared" ref="R193" si="508">R192-R191</f>
        <v>0.30476190476190479</v>
      </c>
      <c r="S193" s="34">
        <f t="shared" ref="S193" si="509">S192-S191</f>
        <v>0.23809523809523814</v>
      </c>
      <c r="T193" s="34">
        <f t="shared" ref="T193" si="510">T192-T191</f>
        <v>0.33333333333333337</v>
      </c>
      <c r="U193" s="34">
        <f t="shared" ref="U193" si="511">U192-U191</f>
        <v>0.33333333333333326</v>
      </c>
      <c r="V193" s="34">
        <f t="shared" ref="V193" si="512">V192-V191</f>
        <v>0.18571428571428572</v>
      </c>
      <c r="W193" s="34">
        <f t="shared" ref="W193" si="513">W192-W191</f>
        <v>0.36153846153846159</v>
      </c>
      <c r="X193" s="34">
        <f t="shared" ref="X193" si="514">X192-X191</f>
        <v>0.28888888888888886</v>
      </c>
      <c r="Y193" s="34">
        <f t="shared" ref="Y193" si="515">Y192-Y191</f>
        <v>-0.11111111111111116</v>
      </c>
      <c r="Z193" s="34">
        <f t="shared" ref="Z193" si="516">Z192-Z191</f>
        <v>6.25E-2</v>
      </c>
      <c r="AA193" s="34">
        <f t="shared" ref="AA193" si="517">AA192-AA191</f>
        <v>0.23809523809523814</v>
      </c>
      <c r="AB193" s="34">
        <f t="shared" ref="AB193" si="518">AB192-AB191</f>
        <v>0.5714285714285714</v>
      </c>
      <c r="AC193" s="34">
        <f t="shared" ref="AC193" si="519">AC192-AC191</f>
        <v>0.47619047619047616</v>
      </c>
      <c r="AD193" s="34">
        <f t="shared" ref="AD193" si="520">AD192-AD191</f>
        <v>0.42857142857142855</v>
      </c>
      <c r="AE193" s="34">
        <f t="shared" ref="AE193" si="521">AE192-AE191</f>
        <v>0.3714285714285715</v>
      </c>
      <c r="AF193" s="34">
        <f t="shared" ref="AF193" si="522">AF192-AF191</f>
        <v>-6.4285714285714279E-2</v>
      </c>
      <c r="AG193" s="34">
        <f t="shared" ref="AG193" si="523">AG192-AG191</f>
        <v>0.10000000000000009</v>
      </c>
      <c r="AH193" s="34">
        <f t="shared" ref="AH193" si="524">AH192-AH191</f>
        <v>8.5714285714285743E-2</v>
      </c>
      <c r="AI193" s="34">
        <f t="shared" ref="AI193" si="525">AI192-AI191</f>
        <v>0.1428571428571429</v>
      </c>
      <c r="AJ193" s="34">
        <f t="shared" ref="AJ193" si="526">AJ192-AJ191</f>
        <v>5.7142857142857051E-2</v>
      </c>
      <c r="AK193" s="34">
        <f t="shared" ref="AK193" si="527">AK192-AK191</f>
        <v>0.19047619047619047</v>
      </c>
      <c r="AL193" s="34">
        <f t="shared" ref="AL193" si="528">AL192-AL191</f>
        <v>0.14999999999999991</v>
      </c>
      <c r="AM193" s="34">
        <f t="shared" ref="AM193" si="529">AM192-AM191</f>
        <v>0.28095238095238095</v>
      </c>
      <c r="AN193" s="34">
        <f t="shared" ref="AN193" si="530">AN192-AN191</f>
        <v>0.2857142857142857</v>
      </c>
      <c r="AO193" s="34">
        <f t="shared" ref="AO193" si="531">AO192-AO191</f>
        <v>0.2857142857142857</v>
      </c>
      <c r="AP193" s="34">
        <f t="shared" ref="AP193" si="532">AP192-AP191</f>
        <v>0.2857142857142857</v>
      </c>
      <c r="AQ193" s="34">
        <f t="shared" ref="AQ193" si="533">AQ192-AQ191</f>
        <v>0.35238095238095235</v>
      </c>
      <c r="AR193" s="34">
        <f t="shared" ref="AR193" si="534">AR192-AR191</f>
        <v>0.30238095238095231</v>
      </c>
      <c r="AS193" s="34">
        <f t="shared" ref="AS193" si="535">AS192-AS191</f>
        <v>0.25238095238095237</v>
      </c>
      <c r="AT193" s="55" t="s">
        <v>154</v>
      </c>
      <c r="AZ193" s="1"/>
    </row>
    <row r="195" spans="2:52" s="20" customFormat="1" ht="15" hidden="1" customHeight="1" x14ac:dyDescent="0.25">
      <c r="B195" s="269"/>
      <c r="C195" s="64">
        <v>2011</v>
      </c>
      <c r="D195" s="64">
        <v>186</v>
      </c>
      <c r="E195" s="64"/>
      <c r="F195" s="208" t="s">
        <v>3</v>
      </c>
      <c r="G195" s="76">
        <v>0.81818181818181823</v>
      </c>
      <c r="H195" s="33">
        <v>0.84491978609625673</v>
      </c>
      <c r="I195" s="33">
        <v>0.82887700534759357</v>
      </c>
      <c r="J195" s="34" t="s">
        <v>3</v>
      </c>
      <c r="K195" s="33" t="s">
        <v>3</v>
      </c>
      <c r="L195" s="33">
        <v>0.70053475935828879</v>
      </c>
      <c r="M195" s="33">
        <v>0.72043010752688175</v>
      </c>
      <c r="N195" s="34" t="s">
        <v>3</v>
      </c>
      <c r="O195" s="34" t="s">
        <v>3</v>
      </c>
      <c r="P195" s="34" t="s">
        <v>3</v>
      </c>
      <c r="Q195" s="34" t="s">
        <v>3</v>
      </c>
      <c r="R195" s="34" t="s">
        <v>3</v>
      </c>
      <c r="S195" s="33">
        <v>0.65775401069518713</v>
      </c>
      <c r="T195" s="33">
        <v>0.56149732620320858</v>
      </c>
      <c r="U195" s="33">
        <v>0.43243243243243246</v>
      </c>
      <c r="V195" s="33" t="s">
        <v>3</v>
      </c>
      <c r="W195" s="33">
        <v>0.78531073446327682</v>
      </c>
      <c r="X195" s="34" t="s">
        <v>3</v>
      </c>
      <c r="Y195" s="33">
        <v>0.74011299435028244</v>
      </c>
      <c r="Z195" s="33">
        <v>0.57627118644067798</v>
      </c>
      <c r="AA195" s="33">
        <v>0.77956989247311825</v>
      </c>
      <c r="AB195" s="33">
        <v>0.68648648648648647</v>
      </c>
      <c r="AC195" s="33">
        <v>0.70967741935483875</v>
      </c>
      <c r="AD195" s="34" t="s">
        <v>3</v>
      </c>
      <c r="AE195" s="34" t="s">
        <v>3</v>
      </c>
      <c r="AF195" s="33">
        <v>0.68478260869565222</v>
      </c>
      <c r="AG195" s="33">
        <v>0.79005524861878451</v>
      </c>
      <c r="AH195" s="33">
        <v>0.39010989010989011</v>
      </c>
      <c r="AI195" s="34" t="s">
        <v>3</v>
      </c>
      <c r="AJ195" s="33">
        <v>0.75935828877005351</v>
      </c>
      <c r="AK195" s="34" t="s">
        <v>3</v>
      </c>
      <c r="AL195" s="33">
        <v>0.80213903743315507</v>
      </c>
      <c r="AM195" s="34" t="s">
        <v>3</v>
      </c>
      <c r="AN195" s="34" t="s">
        <v>3</v>
      </c>
      <c r="AO195" s="34" t="s">
        <v>3</v>
      </c>
      <c r="AP195" s="33" t="s">
        <v>3</v>
      </c>
      <c r="AQ195" s="34"/>
      <c r="AR195" s="34"/>
      <c r="AS195" s="34"/>
      <c r="AT195" s="34"/>
    </row>
    <row r="196" spans="2:52" s="20" customFormat="1" ht="16.5" hidden="1" customHeight="1" x14ac:dyDescent="0.25">
      <c r="B196" s="398" t="s">
        <v>2</v>
      </c>
      <c r="C196" s="64">
        <v>2012</v>
      </c>
      <c r="D196" s="64">
        <v>359</v>
      </c>
      <c r="E196" s="64"/>
      <c r="F196" s="208">
        <v>0.24013377926421406</v>
      </c>
      <c r="G196" s="76">
        <v>0.79050279329608941</v>
      </c>
      <c r="H196" s="33">
        <v>0.7960893854748603</v>
      </c>
      <c r="I196" s="33">
        <v>0.7949438202247191</v>
      </c>
      <c r="J196" s="34" t="s">
        <v>3</v>
      </c>
      <c r="K196" s="33" t="s">
        <v>3</v>
      </c>
      <c r="L196" s="33">
        <v>0.66201117318435754</v>
      </c>
      <c r="M196" s="33">
        <v>0.71508379888268159</v>
      </c>
      <c r="N196" s="34" t="s">
        <v>3</v>
      </c>
      <c r="O196" s="34" t="s">
        <v>3</v>
      </c>
      <c r="P196" s="34" t="s">
        <v>3</v>
      </c>
      <c r="Q196" s="34" t="s">
        <v>3</v>
      </c>
      <c r="R196" s="34" t="s">
        <v>3</v>
      </c>
      <c r="S196" s="33">
        <v>0.61731843575418999</v>
      </c>
      <c r="T196" s="33">
        <v>0.56424581005586594</v>
      </c>
      <c r="U196" s="33">
        <v>0.51830985915492955</v>
      </c>
      <c r="V196" s="33" t="s">
        <v>3</v>
      </c>
      <c r="W196" s="33">
        <v>0.73192771084337349</v>
      </c>
      <c r="X196" s="34" t="s">
        <v>3</v>
      </c>
      <c r="Y196" s="33">
        <v>0.72424242424242424</v>
      </c>
      <c r="Z196" s="33">
        <v>0.54268292682926833</v>
      </c>
      <c r="AA196" s="33">
        <v>0.74576271186440679</v>
      </c>
      <c r="AB196" s="33">
        <v>0.71388101983002827</v>
      </c>
      <c r="AC196" s="33">
        <v>0.74715909090909094</v>
      </c>
      <c r="AD196" s="34" t="s">
        <v>3</v>
      </c>
      <c r="AE196" s="34" t="s">
        <v>3</v>
      </c>
      <c r="AF196" s="33">
        <v>0.70985915492957752</v>
      </c>
      <c r="AG196" s="33">
        <v>0.74643874643874641</v>
      </c>
      <c r="AH196" s="33">
        <v>0.48579545454545453</v>
      </c>
      <c r="AI196" s="34" t="s">
        <v>3</v>
      </c>
      <c r="AJ196" s="33">
        <v>0.74084507042253522</v>
      </c>
      <c r="AK196" s="34" t="s">
        <v>3</v>
      </c>
      <c r="AL196" s="33">
        <v>0.7780898876404494</v>
      </c>
      <c r="AM196" s="34" t="s">
        <v>3</v>
      </c>
      <c r="AN196" s="34" t="s">
        <v>3</v>
      </c>
      <c r="AO196" s="34" t="s">
        <v>3</v>
      </c>
      <c r="AP196" s="33" t="s">
        <v>3</v>
      </c>
      <c r="AQ196" s="34"/>
      <c r="AR196" s="34"/>
      <c r="AS196" s="34"/>
      <c r="AT196" s="34"/>
    </row>
    <row r="197" spans="2:52" s="20" customFormat="1" ht="15" hidden="1" customHeight="1" x14ac:dyDescent="0.25">
      <c r="B197" s="399"/>
      <c r="C197" s="64">
        <v>2013</v>
      </c>
      <c r="D197" s="64">
        <v>526</v>
      </c>
      <c r="E197" s="284">
        <v>2006.9999999999998</v>
      </c>
      <c r="F197" s="208">
        <v>0.26208271051320381</v>
      </c>
      <c r="G197" s="77">
        <v>0.71946564885496178</v>
      </c>
      <c r="H197" s="34">
        <v>0.76245210727969348</v>
      </c>
      <c r="I197" s="34">
        <v>0.75868725868725873</v>
      </c>
      <c r="J197" s="34" t="s">
        <v>3</v>
      </c>
      <c r="K197" s="34" t="s">
        <v>3</v>
      </c>
      <c r="L197" s="34">
        <v>0.6134615384615385</v>
      </c>
      <c r="M197" s="34">
        <v>0.64683301343570054</v>
      </c>
      <c r="N197" s="34" t="s">
        <v>3</v>
      </c>
      <c r="O197" s="34" t="s">
        <v>3</v>
      </c>
      <c r="P197" s="34" t="s">
        <v>3</v>
      </c>
      <c r="Q197" s="34" t="s">
        <v>3</v>
      </c>
      <c r="R197" s="34" t="s">
        <v>3</v>
      </c>
      <c r="S197" s="34">
        <v>0.6640625</v>
      </c>
      <c r="T197" s="34">
        <v>0.64893617021276595</v>
      </c>
      <c r="U197" s="34">
        <v>0.53911205073995772</v>
      </c>
      <c r="V197" s="34" t="s">
        <v>3</v>
      </c>
      <c r="W197" s="34">
        <v>0.74387527839643652</v>
      </c>
      <c r="X197" s="34" t="s">
        <v>3</v>
      </c>
      <c r="Y197" s="34">
        <v>0.77966101694915257</v>
      </c>
      <c r="Z197" s="34">
        <v>0.6428571428571429</v>
      </c>
      <c r="AA197" s="34">
        <v>0.72779922779922779</v>
      </c>
      <c r="AB197" s="34">
        <v>0.71709233791748528</v>
      </c>
      <c r="AC197" s="34">
        <v>0.73142857142857143</v>
      </c>
      <c r="AD197" s="34" t="s">
        <v>3</v>
      </c>
      <c r="AE197" s="34" t="s">
        <v>3</v>
      </c>
      <c r="AF197" s="34">
        <v>0.66147859922178986</v>
      </c>
      <c r="AG197" s="34">
        <v>0.76528599605522685</v>
      </c>
      <c r="AH197" s="34">
        <v>0.63802083333333337</v>
      </c>
      <c r="AI197" s="34" t="s">
        <v>3</v>
      </c>
      <c r="AJ197" s="34">
        <v>0.78185328185328185</v>
      </c>
      <c r="AK197" s="34" t="s">
        <v>3</v>
      </c>
      <c r="AL197" s="34">
        <v>0.77756286266924568</v>
      </c>
      <c r="AM197" s="34" t="s">
        <v>3</v>
      </c>
      <c r="AN197" s="34" t="s">
        <v>3</v>
      </c>
      <c r="AO197" s="34" t="s">
        <v>3</v>
      </c>
      <c r="AP197" s="33" t="s">
        <v>3</v>
      </c>
      <c r="AQ197" s="34"/>
      <c r="AR197" s="34"/>
      <c r="AS197" s="34"/>
      <c r="AT197" s="34"/>
    </row>
    <row r="198" spans="2:52" s="20" customFormat="1" x14ac:dyDescent="0.25">
      <c r="B198" s="399"/>
      <c r="C198" s="64">
        <v>2014</v>
      </c>
      <c r="D198" s="64">
        <v>489</v>
      </c>
      <c r="E198" s="284">
        <v>2055</v>
      </c>
      <c r="F198" s="208">
        <v>0.23795620437956205</v>
      </c>
      <c r="G198" s="77">
        <v>0.81573498964803315</v>
      </c>
      <c r="H198" s="34">
        <v>0.865979381443299</v>
      </c>
      <c r="I198" s="34">
        <v>0.81443298969072164</v>
      </c>
      <c r="J198" s="34">
        <v>0.83229813664596275</v>
      </c>
      <c r="K198" s="34">
        <v>0.78260869565217395</v>
      </c>
      <c r="L198" s="34">
        <v>0.60165975103734437</v>
      </c>
      <c r="M198" s="34">
        <v>0.66943866943866948</v>
      </c>
      <c r="N198" s="34">
        <v>0.80578512396694213</v>
      </c>
      <c r="O198" s="34">
        <v>0.6431535269709544</v>
      </c>
      <c r="P198" s="34">
        <v>0.68801652892561982</v>
      </c>
      <c r="Q198" s="34">
        <v>0.73541666666666672</v>
      </c>
      <c r="R198" s="34">
        <v>0.7</v>
      </c>
      <c r="S198" s="34">
        <v>0.70625000000000004</v>
      </c>
      <c r="T198" s="34">
        <v>0.65967365967365965</v>
      </c>
      <c r="U198" s="34">
        <v>0.50454545454545452</v>
      </c>
      <c r="V198" s="34">
        <v>0.59284116331096193</v>
      </c>
      <c r="W198" s="34">
        <v>0.77880184331797231</v>
      </c>
      <c r="X198" s="34">
        <v>0.64720194647201945</v>
      </c>
      <c r="Y198" s="34">
        <v>0.77551020408163263</v>
      </c>
      <c r="Z198" s="34">
        <v>0.70718232044198892</v>
      </c>
      <c r="AA198" s="34">
        <v>0.80457380457380456</v>
      </c>
      <c r="AB198" s="34">
        <v>0.80503144654088055</v>
      </c>
      <c r="AC198" s="34">
        <v>0.78586278586278591</v>
      </c>
      <c r="AD198" s="34">
        <v>0.70440251572327039</v>
      </c>
      <c r="AE198" s="34">
        <v>0.52542372881355937</v>
      </c>
      <c r="AF198" s="34">
        <v>0.74636174636174635</v>
      </c>
      <c r="AG198" s="34">
        <v>0.80801687763713081</v>
      </c>
      <c r="AH198" s="34">
        <v>0.8205689277899344</v>
      </c>
      <c r="AI198" s="34">
        <v>0.74945054945054945</v>
      </c>
      <c r="AJ198" s="34">
        <v>0.77615062761506282</v>
      </c>
      <c r="AK198" s="34">
        <v>0.6875</v>
      </c>
      <c r="AL198" s="34">
        <v>0.77684210526315789</v>
      </c>
      <c r="AM198" s="34">
        <v>0.63559322033898302</v>
      </c>
      <c r="AN198" s="34">
        <v>0.6560509554140127</v>
      </c>
      <c r="AO198" s="34">
        <v>0.72</v>
      </c>
      <c r="AP198" s="34">
        <v>0.78914405010438415</v>
      </c>
      <c r="AQ198" s="371" t="s">
        <v>152</v>
      </c>
      <c r="AR198" s="372"/>
      <c r="AS198" s="372"/>
      <c r="AT198" s="373"/>
    </row>
    <row r="199" spans="2:52" s="20" customFormat="1" x14ac:dyDescent="0.25">
      <c r="B199" s="399"/>
      <c r="C199" s="64">
        <v>2015</v>
      </c>
      <c r="D199" s="64">
        <v>774</v>
      </c>
      <c r="E199" s="64">
        <v>2485</v>
      </c>
      <c r="F199" s="208">
        <v>0.3129801860088961</v>
      </c>
      <c r="G199" s="34">
        <v>0.85529715762273906</v>
      </c>
      <c r="H199" s="34">
        <v>0.89664082687338498</v>
      </c>
      <c r="I199" s="34">
        <v>0.84326424870466321</v>
      </c>
      <c r="J199" s="34">
        <v>0.85603112840466922</v>
      </c>
      <c r="K199" s="34">
        <v>0.79533678756476689</v>
      </c>
      <c r="L199" s="34">
        <v>0.62597402597402596</v>
      </c>
      <c r="M199" s="34">
        <v>0.72916666666666663</v>
      </c>
      <c r="N199" s="34">
        <v>0.84954604409857326</v>
      </c>
      <c r="O199" s="34">
        <v>0.67144719687092569</v>
      </c>
      <c r="P199" s="34">
        <v>0.765625</v>
      </c>
      <c r="Q199" s="34">
        <v>0.73464052287581705</v>
      </c>
      <c r="R199" s="34">
        <v>0.68407310704960833</v>
      </c>
      <c r="S199" s="34">
        <v>0.69673202614379082</v>
      </c>
      <c r="T199" s="34">
        <v>0.68340306834030684</v>
      </c>
      <c r="U199" s="34">
        <v>0.5761316872427984</v>
      </c>
      <c r="V199" s="34">
        <v>0.63522884882108188</v>
      </c>
      <c r="W199" s="34">
        <v>0.79548872180451125</v>
      </c>
      <c r="X199" s="34">
        <v>0.625</v>
      </c>
      <c r="Y199" s="34">
        <v>0.74789915966386555</v>
      </c>
      <c r="Z199" s="34">
        <v>0.63620386643233739</v>
      </c>
      <c r="AA199" s="34">
        <v>0.78255208333333337</v>
      </c>
      <c r="AB199" s="34">
        <v>0.80865006553079943</v>
      </c>
      <c r="AC199" s="34">
        <v>0.77272727272727271</v>
      </c>
      <c r="AD199" s="34">
        <v>0.76302083333333337</v>
      </c>
      <c r="AE199" s="34">
        <v>0.57218543046357617</v>
      </c>
      <c r="AF199" s="34">
        <v>0.71465968586387429</v>
      </c>
      <c r="AG199" s="34">
        <v>0.78692810457516338</v>
      </c>
      <c r="AH199" s="34">
        <v>0.78697421981004068</v>
      </c>
      <c r="AI199" s="34">
        <v>0.74024226110363389</v>
      </c>
      <c r="AJ199" s="34">
        <v>0.79166666666666663</v>
      </c>
      <c r="AK199" s="34">
        <v>0.67275097783572357</v>
      </c>
      <c r="AL199" s="34">
        <v>0.78413524057217165</v>
      </c>
      <c r="AM199" s="34">
        <v>0.67542706964520371</v>
      </c>
      <c r="AN199" s="34">
        <v>0.67889908256880738</v>
      </c>
      <c r="AO199" s="34">
        <v>0.74640522875816995</v>
      </c>
      <c r="AP199" s="34">
        <v>0.81476683937823835</v>
      </c>
      <c r="AQ199" s="374"/>
      <c r="AR199" s="375"/>
      <c r="AS199" s="375"/>
      <c r="AT199" s="376"/>
    </row>
    <row r="200" spans="2:52" s="20" customFormat="1" x14ac:dyDescent="0.25">
      <c r="B200" s="399"/>
      <c r="C200" s="236">
        <v>2016</v>
      </c>
      <c r="D200" s="64">
        <v>817</v>
      </c>
      <c r="E200" s="279">
        <v>2404</v>
      </c>
      <c r="F200" s="247">
        <v>0.3398502495840266</v>
      </c>
      <c r="G200" s="61">
        <v>0.8716049382716049</v>
      </c>
      <c r="H200" s="61">
        <v>0.8843788437884379</v>
      </c>
      <c r="I200" s="61">
        <v>0.86117936117936122</v>
      </c>
      <c r="J200" s="61">
        <v>0.86397058823529416</v>
      </c>
      <c r="K200" s="61">
        <v>0.86257668711656443</v>
      </c>
      <c r="L200" s="61">
        <v>0.66872682323856614</v>
      </c>
      <c r="M200" s="61">
        <v>0.73547589616810882</v>
      </c>
      <c r="N200" s="61">
        <v>0.84378843788437885</v>
      </c>
      <c r="O200" s="61">
        <v>0.6576687116564417</v>
      </c>
      <c r="P200" s="61">
        <v>0.76260762607626076</v>
      </c>
      <c r="Q200" s="61">
        <v>0.7235872235872236</v>
      </c>
      <c r="R200" s="61">
        <v>0.71463714637146369</v>
      </c>
      <c r="S200" s="61">
        <v>0.7309136420525657</v>
      </c>
      <c r="T200" s="61">
        <v>0.68882978723404253</v>
      </c>
      <c r="U200" s="61">
        <v>0.57310704960835512</v>
      </c>
      <c r="V200" s="61">
        <v>0.65223097112860895</v>
      </c>
      <c r="W200" s="61">
        <v>0.810126582278481</v>
      </c>
      <c r="X200" s="61">
        <v>0.68991097922848665</v>
      </c>
      <c r="Y200" s="61">
        <v>0.78228228228228225</v>
      </c>
      <c r="Z200" s="61">
        <v>0.72861842105263153</v>
      </c>
      <c r="AA200" s="61">
        <v>0.81180811808118081</v>
      </c>
      <c r="AB200" s="61">
        <v>0.79455445544554459</v>
      </c>
      <c r="AC200" s="61">
        <v>0.80048959608323134</v>
      </c>
      <c r="AD200" s="61">
        <v>0.75429975429975427</v>
      </c>
      <c r="AE200" s="61">
        <v>0.5940224159402242</v>
      </c>
      <c r="AF200" s="61">
        <v>0.76019777503090236</v>
      </c>
      <c r="AG200" s="61">
        <v>0.82521847690387018</v>
      </c>
      <c r="AH200" s="61">
        <v>0.81282722513089001</v>
      </c>
      <c r="AI200" s="61">
        <v>0.76530612244897955</v>
      </c>
      <c r="AJ200" s="61">
        <v>0.7990135635018496</v>
      </c>
      <c r="AK200" s="61">
        <v>0.69059405940594054</v>
      </c>
      <c r="AL200" s="61">
        <v>0.77255871446229918</v>
      </c>
      <c r="AM200" s="61">
        <v>0.66542288557213936</v>
      </c>
      <c r="AN200" s="61">
        <v>0.70223325062034736</v>
      </c>
      <c r="AO200" s="61">
        <v>0.74193548387096775</v>
      </c>
      <c r="AP200" s="61">
        <v>0.84643734643734647</v>
      </c>
      <c r="AQ200" s="374"/>
      <c r="AR200" s="375"/>
      <c r="AS200" s="375"/>
      <c r="AT200" s="376"/>
    </row>
    <row r="201" spans="2:52" s="20" customFormat="1" x14ac:dyDescent="0.25">
      <c r="B201" s="399"/>
      <c r="C201" s="278">
        <v>2017</v>
      </c>
      <c r="D201" s="64">
        <v>875</v>
      </c>
      <c r="E201" s="64">
        <v>2545</v>
      </c>
      <c r="F201" s="291">
        <v>0.34381139489194501</v>
      </c>
      <c r="G201" s="61">
        <v>0.87757437070938216</v>
      </c>
      <c r="H201" s="61">
        <v>0.89473684210526316</v>
      </c>
      <c r="I201" s="61">
        <v>0.85828571428571432</v>
      </c>
      <c r="J201" s="61">
        <v>0.86368843069874002</v>
      </c>
      <c r="K201" s="61">
        <v>0.83122847301951774</v>
      </c>
      <c r="L201" s="61">
        <v>0.68009205983889531</v>
      </c>
      <c r="M201" s="61">
        <v>0.73967889908256879</v>
      </c>
      <c r="N201" s="61">
        <v>0.85304247990815152</v>
      </c>
      <c r="O201" s="61">
        <v>0.69826589595375721</v>
      </c>
      <c r="P201" s="61">
        <v>0.79104477611940294</v>
      </c>
      <c r="Q201" s="61">
        <v>0.75143184421534936</v>
      </c>
      <c r="R201" s="61">
        <v>0.74052812858783013</v>
      </c>
      <c r="S201" s="61">
        <v>0.69390103567318762</v>
      </c>
      <c r="T201" s="61">
        <v>0.71479289940828405</v>
      </c>
      <c r="U201" s="61">
        <v>0.60308056872037918</v>
      </c>
      <c r="V201" s="61">
        <v>0.62985436893203883</v>
      </c>
      <c r="W201" s="61">
        <v>0.79473684210526319</v>
      </c>
      <c r="X201" s="61">
        <v>0.69444444444444442</v>
      </c>
      <c r="Y201" s="61">
        <v>0.80265095729013258</v>
      </c>
      <c r="Z201" s="61">
        <v>0.74009508716323291</v>
      </c>
      <c r="AA201" s="61">
        <v>0.79954180985108825</v>
      </c>
      <c r="AB201" s="61">
        <v>0.75320139697322464</v>
      </c>
      <c r="AC201" s="61">
        <v>0.77011494252873558</v>
      </c>
      <c r="AD201" s="61">
        <v>0.74971297359357059</v>
      </c>
      <c r="AE201" s="61">
        <v>0.58652729384436697</v>
      </c>
      <c r="AF201" s="61">
        <v>0.74826789838337182</v>
      </c>
      <c r="AG201" s="61">
        <v>0.83972125435540068</v>
      </c>
      <c r="AH201" s="61">
        <v>0.81632653061224492</v>
      </c>
      <c r="AI201" s="61">
        <v>0.75175644028103039</v>
      </c>
      <c r="AJ201" s="61">
        <v>0.81214203894616266</v>
      </c>
      <c r="AK201" s="61">
        <v>0.73187571921749139</v>
      </c>
      <c r="AL201" s="61">
        <v>0.81481481481481477</v>
      </c>
      <c r="AM201" s="61">
        <v>0.72055427251732107</v>
      </c>
      <c r="AN201" s="61">
        <v>0.70852534562211977</v>
      </c>
      <c r="AO201" s="61">
        <v>0.74509803921568629</v>
      </c>
      <c r="AP201" s="61">
        <v>0.84004602991944766</v>
      </c>
      <c r="AQ201" s="377"/>
      <c r="AR201" s="378"/>
      <c r="AS201" s="378"/>
      <c r="AT201" s="379"/>
    </row>
    <row r="202" spans="2:52" x14ac:dyDescent="0.25">
      <c r="B202" s="399"/>
      <c r="C202" s="64">
        <v>2018</v>
      </c>
      <c r="D202" s="64">
        <v>917</v>
      </c>
      <c r="E202" s="64">
        <v>3307</v>
      </c>
      <c r="F202" s="292">
        <v>0.277290595706078</v>
      </c>
      <c r="G202" s="55">
        <v>0.84792122538293213</v>
      </c>
      <c r="H202" s="55">
        <v>0.85776805251641142</v>
      </c>
      <c r="I202" s="55">
        <v>0.8205689277899344</v>
      </c>
      <c r="J202" s="55">
        <v>0.80962800875273522</v>
      </c>
      <c r="K202" s="55">
        <v>0.78594950603732161</v>
      </c>
      <c r="L202" s="55">
        <v>0.64576457645764573</v>
      </c>
      <c r="M202" s="55">
        <v>0.68715697036223933</v>
      </c>
      <c r="N202" s="55">
        <v>0.84008762322015329</v>
      </c>
      <c r="O202" s="55">
        <v>0.63596491228070173</v>
      </c>
      <c r="P202" s="55">
        <v>0.75246440306681273</v>
      </c>
      <c r="Q202" s="55">
        <v>0.70704845814977979</v>
      </c>
      <c r="R202" s="55">
        <v>0.70439560439560445</v>
      </c>
      <c r="S202" s="55">
        <v>0.6843267108167771</v>
      </c>
      <c r="T202" s="55">
        <v>0.65819861431870674</v>
      </c>
      <c r="U202" s="55">
        <v>0.5610034207525656</v>
      </c>
      <c r="V202" s="55">
        <v>0.60532407407407407</v>
      </c>
      <c r="W202" s="55">
        <v>0.76705276705276704</v>
      </c>
      <c r="X202" s="55">
        <v>0.65764546684709069</v>
      </c>
      <c r="Y202" s="55">
        <v>0.76798825256975034</v>
      </c>
      <c r="Z202" s="55">
        <v>0.70062695924764895</v>
      </c>
      <c r="AA202" s="55">
        <v>0.76096491228070173</v>
      </c>
      <c r="AB202" s="55">
        <v>0.75388026607538805</v>
      </c>
      <c r="AC202" s="55">
        <v>0.73085339168490149</v>
      </c>
      <c r="AD202" s="55">
        <v>0.71084337349397586</v>
      </c>
      <c r="AE202" s="55">
        <v>0.58361018826135103</v>
      </c>
      <c r="AF202" s="55">
        <v>0.77643171806167399</v>
      </c>
      <c r="AG202" s="55">
        <v>0.84674751929437708</v>
      </c>
      <c r="AH202" s="55">
        <v>0.81093394077448744</v>
      </c>
      <c r="AI202" s="55">
        <v>0.773542600896861</v>
      </c>
      <c r="AJ202" s="55">
        <v>0.79120879120879117</v>
      </c>
      <c r="AK202" s="55">
        <v>0.70549450549450554</v>
      </c>
      <c r="AL202" s="55">
        <v>0.76600441501103755</v>
      </c>
      <c r="AM202" s="55">
        <v>0.66407982261640797</v>
      </c>
      <c r="AN202" s="55">
        <v>0.67734806629834254</v>
      </c>
      <c r="AO202" s="55">
        <v>0.70452039691289969</v>
      </c>
      <c r="AP202" s="55">
        <v>0.7546549835706462</v>
      </c>
      <c r="AQ202" s="55">
        <v>0.83906770255271923</v>
      </c>
      <c r="AR202" s="55">
        <v>0.83389074693422516</v>
      </c>
      <c r="AS202" s="55">
        <v>0.76655443322109984</v>
      </c>
      <c r="AT202" s="55">
        <v>0.63124999999999998</v>
      </c>
      <c r="AZ202" s="1"/>
    </row>
    <row r="203" spans="2:52" x14ac:dyDescent="0.25">
      <c r="B203" s="399"/>
      <c r="C203" s="64">
        <v>2019</v>
      </c>
      <c r="D203" s="64">
        <v>776</v>
      </c>
      <c r="E203" s="64">
        <f>SUM(E16,E48,E60,E94,E106,E118,E128,E138,E192)</f>
        <v>2944</v>
      </c>
      <c r="F203" s="292">
        <f>D203/E203</f>
        <v>0.26358695652173914</v>
      </c>
      <c r="G203" s="55">
        <v>0.85806451612903223</v>
      </c>
      <c r="H203" s="55">
        <v>0.8490322580645161</v>
      </c>
      <c r="I203" s="55">
        <v>0.82687338501291985</v>
      </c>
      <c r="J203" s="55">
        <v>0.82299741602067178</v>
      </c>
      <c r="K203" s="55">
        <v>0.80878552971576223</v>
      </c>
      <c r="L203" s="55">
        <v>0.66233766233766234</v>
      </c>
      <c r="M203" s="55">
        <v>0.71521456436931075</v>
      </c>
      <c r="N203" s="55">
        <v>0.81395348837209303</v>
      </c>
      <c r="O203" s="55">
        <v>0.65414507772020725</v>
      </c>
      <c r="P203" s="55">
        <v>0.77490297542043984</v>
      </c>
      <c r="Q203" s="55">
        <v>0.7360208062418726</v>
      </c>
      <c r="R203" s="55">
        <v>0.71744791666666663</v>
      </c>
      <c r="S203" s="55">
        <v>0.72597402597402594</v>
      </c>
      <c r="T203" s="55">
        <v>0.70263157894736838</v>
      </c>
      <c r="U203" s="55">
        <v>0.57460732984293195</v>
      </c>
      <c r="V203" s="55">
        <v>0.63081009296148738</v>
      </c>
      <c r="W203" s="55">
        <v>0.79046242774566478</v>
      </c>
      <c r="X203" s="55">
        <v>0.69022556390977441</v>
      </c>
      <c r="Y203" s="55">
        <v>0.82126348228043144</v>
      </c>
      <c r="Z203" s="55">
        <v>0.75</v>
      </c>
      <c r="AA203" s="55">
        <v>0.75968992248062017</v>
      </c>
      <c r="AB203" s="55">
        <v>0.74706649282920468</v>
      </c>
      <c r="AC203" s="55">
        <v>0.75549805950840876</v>
      </c>
      <c r="AD203" s="55">
        <v>0.75549805950840876</v>
      </c>
      <c r="AE203" s="55">
        <v>0.62483660130718954</v>
      </c>
      <c r="AF203" s="55">
        <v>0.80729166666666663</v>
      </c>
      <c r="AG203" s="55">
        <v>0.88219895287958117</v>
      </c>
      <c r="AH203" s="55">
        <v>0.84224598930481287</v>
      </c>
      <c r="AI203" s="55">
        <v>0.7686274509803922</v>
      </c>
      <c r="AJ203" s="55">
        <v>0.81582360570687418</v>
      </c>
      <c r="AK203" s="55">
        <v>0.70817120622568097</v>
      </c>
      <c r="AL203" s="55">
        <v>0.76531942633637551</v>
      </c>
      <c r="AM203" s="55">
        <v>0.69973890339425593</v>
      </c>
      <c r="AN203" s="55">
        <v>0.71614583333333337</v>
      </c>
      <c r="AO203" s="55">
        <v>0.71521456436931075</v>
      </c>
      <c r="AP203" s="55">
        <v>0.78395860284605434</v>
      </c>
      <c r="AQ203" s="55">
        <v>0.85209424083769636</v>
      </c>
      <c r="AR203" s="55">
        <v>0.85078534031413611</v>
      </c>
      <c r="AS203" s="55">
        <v>0.77470355731225293</v>
      </c>
      <c r="AT203" s="55">
        <v>0.63933555233878181</v>
      </c>
      <c r="AZ203" s="1"/>
    </row>
    <row r="204" spans="2:52" ht="15" customHeight="1" x14ac:dyDescent="0.25">
      <c r="B204" s="400"/>
      <c r="C204" s="397" t="s">
        <v>153</v>
      </c>
      <c r="D204" s="397"/>
      <c r="E204" s="397"/>
      <c r="F204" s="397"/>
      <c r="G204" s="34">
        <f>G203-G202</f>
        <v>1.0143290746100098E-2</v>
      </c>
      <c r="H204" s="34">
        <f t="shared" ref="H204" si="536">H203-H202</f>
        <v>-8.7357944518953179E-3</v>
      </c>
      <c r="I204" s="34">
        <f t="shared" ref="I204" si="537">I203-I202</f>
        <v>6.304457222985449E-3</v>
      </c>
      <c r="J204" s="34">
        <f t="shared" ref="J204" si="538">J203-J202</f>
        <v>1.3369407267936562E-2</v>
      </c>
      <c r="K204" s="34">
        <f t="shared" ref="K204" si="539">K203-K202</f>
        <v>2.283602367844062E-2</v>
      </c>
      <c r="L204" s="34">
        <f t="shared" ref="L204" si="540">L203-L202</f>
        <v>1.6573085880016603E-2</v>
      </c>
      <c r="M204" s="34">
        <f t="shared" ref="M204" si="541">M203-M202</f>
        <v>2.8057594007071418E-2</v>
      </c>
      <c r="N204" s="34">
        <f t="shared" ref="N204" si="542">N203-N202</f>
        <v>-2.6134134848060264E-2</v>
      </c>
      <c r="O204" s="34">
        <f t="shared" ref="O204" si="543">O203-O202</f>
        <v>1.8180165439505513E-2</v>
      </c>
      <c r="P204" s="34">
        <f t="shared" ref="P204" si="544">P203-P202</f>
        <v>2.2438572353627118E-2</v>
      </c>
      <c r="Q204" s="34">
        <f t="shared" ref="Q204" si="545">Q203-Q202</f>
        <v>2.8972348092092814E-2</v>
      </c>
      <c r="R204" s="34">
        <f t="shared" ref="R204" si="546">R203-R202</f>
        <v>1.3052312271062183E-2</v>
      </c>
      <c r="S204" s="34">
        <f t="shared" ref="S204" si="547">S203-S202</f>
        <v>4.1647315157248843E-2</v>
      </c>
      <c r="T204" s="34">
        <f t="shared" ref="T204" si="548">T203-T202</f>
        <v>4.4432964628661642E-2</v>
      </c>
      <c r="U204" s="34">
        <f t="shared" ref="U204" si="549">U203-U202</f>
        <v>1.3603909090366351E-2</v>
      </c>
      <c r="V204" s="34">
        <f t="shared" ref="V204" si="550">V203-V202</f>
        <v>2.5486018887413309E-2</v>
      </c>
      <c r="W204" s="34">
        <f t="shared" ref="W204" si="551">W203-W202</f>
        <v>2.3409660692897738E-2</v>
      </c>
      <c r="X204" s="34">
        <f t="shared" ref="X204" si="552">X203-X202</f>
        <v>3.2580097062683722E-2</v>
      </c>
      <c r="Y204" s="34">
        <f t="shared" ref="Y204" si="553">Y203-Y202</f>
        <v>5.3275229710681105E-2</v>
      </c>
      <c r="Z204" s="34">
        <f t="shared" ref="Z204" si="554">Z203-Z202</f>
        <v>4.9373040752351049E-2</v>
      </c>
      <c r="AA204" s="34">
        <f t="shared" ref="AA204" si="555">AA203-AA202</f>
        <v>-1.2749898000815607E-3</v>
      </c>
      <c r="AB204" s="34">
        <f t="shared" ref="AB204" si="556">AB203-AB202</f>
        <v>-6.8137732461833744E-3</v>
      </c>
      <c r="AC204" s="34">
        <f t="shared" ref="AC204" si="557">AC203-AC202</f>
        <v>2.4644667823507271E-2</v>
      </c>
      <c r="AD204" s="34">
        <f t="shared" ref="AD204" si="558">AD203-AD202</f>
        <v>4.4654686014432898E-2</v>
      </c>
      <c r="AE204" s="34">
        <f t="shared" ref="AE204" si="559">AE203-AE202</f>
        <v>4.1226413045838517E-2</v>
      </c>
      <c r="AF204" s="34">
        <f t="shared" ref="AF204" si="560">AF203-AF202</f>
        <v>3.0859948604992637E-2</v>
      </c>
      <c r="AG204" s="34">
        <f t="shared" ref="AG204" si="561">AG203-AG202</f>
        <v>3.5451433585204084E-2</v>
      </c>
      <c r="AH204" s="34">
        <f t="shared" ref="AH204" si="562">AH203-AH202</f>
        <v>3.1312048530325431E-2</v>
      </c>
      <c r="AI204" s="34">
        <f t="shared" ref="AI204" si="563">AI203-AI202</f>
        <v>-4.9151499164687973E-3</v>
      </c>
      <c r="AJ204" s="34">
        <f t="shared" ref="AJ204" si="564">AJ203-AJ202</f>
        <v>2.4614814498083004E-2</v>
      </c>
      <c r="AK204" s="34">
        <f t="shared" ref="AK204" si="565">AK203-AK202</f>
        <v>2.6767007311754298E-3</v>
      </c>
      <c r="AL204" s="34">
        <f t="shared" ref="AL204" si="566">AL203-AL202</f>
        <v>-6.8498867466204594E-4</v>
      </c>
      <c r="AM204" s="34">
        <f t="shared" ref="AM204" si="567">AM203-AM202</f>
        <v>3.5659080777847962E-2</v>
      </c>
      <c r="AN204" s="34">
        <f t="shared" ref="AN204" si="568">AN203-AN202</f>
        <v>3.8797767034990827E-2</v>
      </c>
      <c r="AO204" s="34">
        <f t="shared" ref="AO204" si="569">AO203-AO202</f>
        <v>1.0694167456411052E-2</v>
      </c>
      <c r="AP204" s="34">
        <f t="shared" ref="AP204" si="570">AP203-AP202</f>
        <v>2.9303619275408144E-2</v>
      </c>
      <c r="AQ204" s="34">
        <f t="shared" ref="AQ204" si="571">AQ203-AQ202</f>
        <v>1.3026538284977129E-2</v>
      </c>
      <c r="AR204" s="34">
        <f t="shared" ref="AR204" si="572">AR203-AR202</f>
        <v>1.6894593379910949E-2</v>
      </c>
      <c r="AS204" s="34">
        <f t="shared" ref="AS204" si="573">AS203-AS202</f>
        <v>8.1491240911530927E-3</v>
      </c>
      <c r="AT204" s="34">
        <f t="shared" ref="AT204" si="574">AT203-AT202</f>
        <v>8.0855523387818318E-3</v>
      </c>
      <c r="AZ204" s="1"/>
    </row>
    <row r="207" spans="2:52" x14ac:dyDescent="0.25">
      <c r="B207" s="67" t="s">
        <v>52</v>
      </c>
      <c r="C207" s="29"/>
      <c r="D207" s="29"/>
      <c r="E207" s="29"/>
      <c r="H207" s="14"/>
      <c r="T207" s="14"/>
      <c r="V207" s="14"/>
      <c r="W207" s="18"/>
      <c r="AD207" s="14"/>
      <c r="AG207" s="14"/>
      <c r="AH207" s="14"/>
      <c r="AK207" s="14"/>
    </row>
    <row r="208" spans="2:52" x14ac:dyDescent="0.25">
      <c r="B208" s="29"/>
      <c r="C208" s="68" t="s">
        <v>135</v>
      </c>
      <c r="D208" s="68"/>
      <c r="E208" s="68"/>
      <c r="F208" s="179"/>
      <c r="G208" s="100"/>
    </row>
    <row r="209" spans="2:38" x14ac:dyDescent="0.25">
      <c r="B209" s="29"/>
      <c r="C209" s="69" t="s">
        <v>136</v>
      </c>
      <c r="D209" s="69"/>
      <c r="E209" s="69"/>
      <c r="F209" s="180"/>
      <c r="G209" s="101"/>
      <c r="W209" s="18"/>
    </row>
    <row r="210" spans="2:38" x14ac:dyDescent="0.25">
      <c r="C210" s="18" t="s">
        <v>155</v>
      </c>
      <c r="N210" s="14"/>
      <c r="T210" s="13"/>
      <c r="Z210" s="14"/>
      <c r="AF210" s="14"/>
      <c r="AL210" s="14"/>
    </row>
  </sheetData>
  <mergeCells count="62">
    <mergeCell ref="AQ3:AT3"/>
    <mergeCell ref="B163:B171"/>
    <mergeCell ref="C171:F171"/>
    <mergeCell ref="B9:B17"/>
    <mergeCell ref="B41:B49"/>
    <mergeCell ref="AJ3:AO3"/>
    <mergeCell ref="C49:F49"/>
    <mergeCell ref="N3:R3"/>
    <mergeCell ref="S3:V3"/>
    <mergeCell ref="W3:Z3"/>
    <mergeCell ref="AA3:AE3"/>
    <mergeCell ref="AF3:AI3"/>
    <mergeCell ref="C17:F17"/>
    <mergeCell ref="G3:M3"/>
    <mergeCell ref="C37:F37"/>
    <mergeCell ref="B19:B27"/>
    <mergeCell ref="C27:F27"/>
    <mergeCell ref="B29:B37"/>
    <mergeCell ref="C107:F107"/>
    <mergeCell ref="C61:F61"/>
    <mergeCell ref="B75:B83"/>
    <mergeCell ref="C83:F83"/>
    <mergeCell ref="B87:B95"/>
    <mergeCell ref="B99:B107"/>
    <mergeCell ref="B53:B61"/>
    <mergeCell ref="C72:F72"/>
    <mergeCell ref="B64:B72"/>
    <mergeCell ref="C95:F95"/>
    <mergeCell ref="B173:B181"/>
    <mergeCell ref="C181:F181"/>
    <mergeCell ref="C204:F204"/>
    <mergeCell ref="C119:F119"/>
    <mergeCell ref="C193:F193"/>
    <mergeCell ref="C151:F151"/>
    <mergeCell ref="B111:B119"/>
    <mergeCell ref="B143:B151"/>
    <mergeCell ref="B121:B129"/>
    <mergeCell ref="C129:F129"/>
    <mergeCell ref="B131:B139"/>
    <mergeCell ref="C139:F139"/>
    <mergeCell ref="B185:B193"/>
    <mergeCell ref="B153:B161"/>
    <mergeCell ref="C161:F161"/>
    <mergeCell ref="B196:B204"/>
    <mergeCell ref="AQ187:AT190"/>
    <mergeCell ref="AQ198:AT201"/>
    <mergeCell ref="AQ43:AT46"/>
    <mergeCell ref="AQ113:AT116"/>
    <mergeCell ref="AQ123:AT126"/>
    <mergeCell ref="AQ133:AT136"/>
    <mergeCell ref="AQ145:AT148"/>
    <mergeCell ref="AQ155:AT158"/>
    <mergeCell ref="AQ55:AT58"/>
    <mergeCell ref="AQ66:AT69"/>
    <mergeCell ref="AQ77:AT80"/>
    <mergeCell ref="AQ89:AT92"/>
    <mergeCell ref="AQ101:AT104"/>
    <mergeCell ref="AQ31:AT34"/>
    <mergeCell ref="AQ21:AT24"/>
    <mergeCell ref="AQ11:AT14"/>
    <mergeCell ref="AQ165:AT168"/>
    <mergeCell ref="AQ175:AT178"/>
  </mergeCells>
  <conditionalFormatting sqref="G28:AP28 G38:AP38 G140:AP140 G18:AP18 G17">
    <cfRule type="cellIs" dxfId="189" priority="220" operator="lessThanOrEqual">
      <formula>-0.05</formula>
    </cfRule>
    <cfRule type="cellIs" dxfId="188" priority="221" operator="greaterThanOrEqual">
      <formula>0.05</formula>
    </cfRule>
  </conditionalFormatting>
  <conditionalFormatting sqref="G73:AP73 G62:AP62">
    <cfRule type="cellIs" dxfId="187" priority="218" operator="lessThanOrEqual">
      <formula>-0.05</formula>
    </cfRule>
    <cfRule type="cellIs" dxfId="186" priority="219" operator="greaterThanOrEqual">
      <formula>0.05</formula>
    </cfRule>
  </conditionalFormatting>
  <conditionalFormatting sqref="G130:AP130 G120:AP120">
    <cfRule type="cellIs" dxfId="185" priority="208" operator="lessThanOrEqual">
      <formula>-0.05</formula>
    </cfRule>
    <cfRule type="cellIs" dxfId="184" priority="209" operator="greaterThanOrEqual">
      <formula>0.05</formula>
    </cfRule>
  </conditionalFormatting>
  <conditionalFormatting sqref="G162:AP162 G172:AP172 G152:AP152">
    <cfRule type="cellIs" dxfId="183" priority="206" operator="lessThanOrEqual">
      <formula>-0.05</formula>
    </cfRule>
    <cfRule type="cellIs" dxfId="182" priority="207" operator="greaterThanOrEqual">
      <formula>0.05</formula>
    </cfRule>
  </conditionalFormatting>
  <conditionalFormatting sqref="AQ130:AT130 AQ120:AT120">
    <cfRule type="cellIs" dxfId="181" priority="140" operator="lessThanOrEqual">
      <formula>-0.05</formula>
    </cfRule>
    <cfRule type="cellIs" dxfId="180" priority="141" operator="greaterThanOrEqual">
      <formula>0.05</formula>
    </cfRule>
  </conditionalFormatting>
  <conditionalFormatting sqref="AQ28:AT28 AQ38:AT38 AQ140:AT140 AQ18:AT18">
    <cfRule type="cellIs" dxfId="179" priority="144" operator="lessThanOrEqual">
      <formula>-0.05</formula>
    </cfRule>
    <cfRule type="cellIs" dxfId="178" priority="145" operator="greaterThanOrEqual">
      <formula>0.05</formula>
    </cfRule>
  </conditionalFormatting>
  <conditionalFormatting sqref="AQ73:AT73 AQ62:AT62">
    <cfRule type="cellIs" dxfId="177" priority="142" operator="lessThanOrEqual">
      <formula>-0.05</formula>
    </cfRule>
    <cfRule type="cellIs" dxfId="176" priority="143" operator="greaterThanOrEqual">
      <formula>0.05</formula>
    </cfRule>
  </conditionalFormatting>
  <conditionalFormatting sqref="AQ162:AT162 AQ172:AT172 AQ152:AT152">
    <cfRule type="cellIs" dxfId="175" priority="138" operator="lessThanOrEqual">
      <formula>-0.05</formula>
    </cfRule>
    <cfRule type="cellIs" dxfId="174" priority="139" operator="greaterThanOrEqual">
      <formula>0.05</formula>
    </cfRule>
  </conditionalFormatting>
  <conditionalFormatting sqref="H17:AT17">
    <cfRule type="cellIs" dxfId="173" priority="102" operator="lessThanOrEqual">
      <formula>-0.05</formula>
    </cfRule>
    <cfRule type="cellIs" dxfId="172" priority="103" operator="greaterThanOrEqual">
      <formula>0.05</formula>
    </cfRule>
  </conditionalFormatting>
  <conditionalFormatting sqref="G17:AT17">
    <cfRule type="cellIs" dxfId="171" priority="101" operator="greaterThan">
      <formula>0.05</formula>
    </cfRule>
  </conditionalFormatting>
  <conditionalFormatting sqref="G181">
    <cfRule type="cellIs" dxfId="170" priority="14" operator="lessThanOrEqual">
      <formula>-0.05</formula>
    </cfRule>
    <cfRule type="cellIs" dxfId="169" priority="15" operator="greaterThanOrEqual">
      <formula>0.05</formula>
    </cfRule>
  </conditionalFormatting>
  <conditionalFormatting sqref="H181:AS181">
    <cfRule type="cellIs" dxfId="168" priority="12" operator="lessThanOrEqual">
      <formula>-0.05</formula>
    </cfRule>
    <cfRule type="cellIs" dxfId="167" priority="13" operator="greaterThanOrEqual">
      <formula>0.05</formula>
    </cfRule>
  </conditionalFormatting>
  <conditionalFormatting sqref="G181:AS181">
    <cfRule type="cellIs" dxfId="166" priority="11" operator="greaterThan">
      <formula>0.05</formula>
    </cfRule>
  </conditionalFormatting>
  <conditionalFormatting sqref="G204:AT204">
    <cfRule type="cellIs" dxfId="165" priority="1" operator="greaterThan">
      <formula>0.05</formula>
    </cfRule>
  </conditionalFormatting>
  <conditionalFormatting sqref="G27">
    <cfRule type="cellIs" dxfId="164" priority="84" operator="lessThanOrEqual">
      <formula>-0.05</formula>
    </cfRule>
    <cfRule type="cellIs" dxfId="163" priority="85" operator="greaterThanOrEqual">
      <formula>0.05</formula>
    </cfRule>
  </conditionalFormatting>
  <conditionalFormatting sqref="H27:AS27">
    <cfRule type="cellIs" dxfId="162" priority="82" operator="lessThanOrEqual">
      <formula>-0.05</formula>
    </cfRule>
    <cfRule type="cellIs" dxfId="161" priority="83" operator="greaterThanOrEqual">
      <formula>0.05</formula>
    </cfRule>
  </conditionalFormatting>
  <conditionalFormatting sqref="G27:AS27">
    <cfRule type="cellIs" dxfId="160" priority="81" operator="greaterThan">
      <formula>0.05</formula>
    </cfRule>
  </conditionalFormatting>
  <conditionalFormatting sqref="G37">
    <cfRule type="cellIs" dxfId="159" priority="79" operator="lessThanOrEqual">
      <formula>-0.05</formula>
    </cfRule>
    <cfRule type="cellIs" dxfId="158" priority="80" operator="greaterThanOrEqual">
      <formula>0.05</formula>
    </cfRule>
  </conditionalFormatting>
  <conditionalFormatting sqref="H37:AT37">
    <cfRule type="cellIs" dxfId="157" priority="77" operator="lessThanOrEqual">
      <formula>-0.05</formula>
    </cfRule>
    <cfRule type="cellIs" dxfId="156" priority="78" operator="greaterThanOrEqual">
      <formula>0.05</formula>
    </cfRule>
  </conditionalFormatting>
  <conditionalFormatting sqref="G37:AT37">
    <cfRule type="cellIs" dxfId="155" priority="76" operator="greaterThan">
      <formula>0.05</formula>
    </cfRule>
  </conditionalFormatting>
  <conditionalFormatting sqref="G49">
    <cfRule type="cellIs" dxfId="154" priority="74" operator="lessThanOrEqual">
      <formula>-0.05</formula>
    </cfRule>
    <cfRule type="cellIs" dxfId="153" priority="75" operator="greaterThanOrEqual">
      <formula>0.05</formula>
    </cfRule>
  </conditionalFormatting>
  <conditionalFormatting sqref="H49:AT49">
    <cfRule type="cellIs" dxfId="152" priority="72" operator="lessThanOrEqual">
      <formula>-0.05</formula>
    </cfRule>
    <cfRule type="cellIs" dxfId="151" priority="73" operator="greaterThanOrEqual">
      <formula>0.05</formula>
    </cfRule>
  </conditionalFormatting>
  <conditionalFormatting sqref="G49:AT49">
    <cfRule type="cellIs" dxfId="150" priority="71" operator="greaterThan">
      <formula>0.05</formula>
    </cfRule>
  </conditionalFormatting>
  <conditionalFormatting sqref="G61">
    <cfRule type="cellIs" dxfId="149" priority="69" operator="lessThanOrEqual">
      <formula>-0.05</formula>
    </cfRule>
    <cfRule type="cellIs" dxfId="148" priority="70" operator="greaterThanOrEqual">
      <formula>0.05</formula>
    </cfRule>
  </conditionalFormatting>
  <conditionalFormatting sqref="H61:AT61">
    <cfRule type="cellIs" dxfId="147" priority="67" operator="lessThanOrEqual">
      <formula>-0.05</formula>
    </cfRule>
    <cfRule type="cellIs" dxfId="146" priority="68" operator="greaterThanOrEqual">
      <formula>0.05</formula>
    </cfRule>
  </conditionalFormatting>
  <conditionalFormatting sqref="G61:AT61">
    <cfRule type="cellIs" dxfId="145" priority="66" operator="greaterThan">
      <formula>0.05</formula>
    </cfRule>
  </conditionalFormatting>
  <conditionalFormatting sqref="G83">
    <cfRule type="cellIs" dxfId="144" priority="59" operator="lessThanOrEqual">
      <formula>-0.05</formula>
    </cfRule>
    <cfRule type="cellIs" dxfId="143" priority="60" operator="greaterThanOrEqual">
      <formula>0.05</formula>
    </cfRule>
  </conditionalFormatting>
  <conditionalFormatting sqref="H83:AS83">
    <cfRule type="cellIs" dxfId="142" priority="57" operator="lessThanOrEqual">
      <formula>-0.05</formula>
    </cfRule>
    <cfRule type="cellIs" dxfId="141" priority="58" operator="greaterThanOrEqual">
      <formula>0.05</formula>
    </cfRule>
  </conditionalFormatting>
  <conditionalFormatting sqref="G83:AS83">
    <cfRule type="cellIs" dxfId="140" priority="56" operator="greaterThan">
      <formula>0.05</formula>
    </cfRule>
  </conditionalFormatting>
  <conditionalFormatting sqref="G95">
    <cfRule type="cellIs" dxfId="139" priority="54" operator="lessThanOrEqual">
      <formula>-0.05</formula>
    </cfRule>
    <cfRule type="cellIs" dxfId="138" priority="55" operator="greaterThanOrEqual">
      <formula>0.05</formula>
    </cfRule>
  </conditionalFormatting>
  <conditionalFormatting sqref="H95:AS95">
    <cfRule type="cellIs" dxfId="137" priority="52" operator="lessThanOrEqual">
      <formula>-0.05</formula>
    </cfRule>
    <cfRule type="cellIs" dxfId="136" priority="53" operator="greaterThanOrEqual">
      <formula>0.05</formula>
    </cfRule>
  </conditionalFormatting>
  <conditionalFormatting sqref="G95:AS95">
    <cfRule type="cellIs" dxfId="135" priority="51" operator="greaterThan">
      <formula>0.05</formula>
    </cfRule>
  </conditionalFormatting>
  <conditionalFormatting sqref="G107">
    <cfRule type="cellIs" dxfId="134" priority="49" operator="lessThanOrEqual">
      <formula>-0.05</formula>
    </cfRule>
    <cfRule type="cellIs" dxfId="133" priority="50" operator="greaterThanOrEqual">
      <formula>0.05</formula>
    </cfRule>
  </conditionalFormatting>
  <conditionalFormatting sqref="H107:AS107">
    <cfRule type="cellIs" dxfId="132" priority="47" operator="lessThanOrEqual">
      <formula>-0.05</formula>
    </cfRule>
    <cfRule type="cellIs" dxfId="131" priority="48" operator="greaterThanOrEqual">
      <formula>0.05</formula>
    </cfRule>
  </conditionalFormatting>
  <conditionalFormatting sqref="G107:AS107">
    <cfRule type="cellIs" dxfId="130" priority="46" operator="greaterThan">
      <formula>0.05</formula>
    </cfRule>
  </conditionalFormatting>
  <conditionalFormatting sqref="G119">
    <cfRule type="cellIs" dxfId="129" priority="44" operator="lessThanOrEqual">
      <formula>-0.05</formula>
    </cfRule>
    <cfRule type="cellIs" dxfId="128" priority="45" operator="greaterThanOrEqual">
      <formula>0.05</formula>
    </cfRule>
  </conditionalFormatting>
  <conditionalFormatting sqref="H119:AS119">
    <cfRule type="cellIs" dxfId="127" priority="42" operator="lessThanOrEqual">
      <formula>-0.05</formula>
    </cfRule>
    <cfRule type="cellIs" dxfId="126" priority="43" operator="greaterThanOrEqual">
      <formula>0.05</formula>
    </cfRule>
  </conditionalFormatting>
  <conditionalFormatting sqref="G119:AS119">
    <cfRule type="cellIs" dxfId="125" priority="41" operator="greaterThan">
      <formula>0.05</formula>
    </cfRule>
  </conditionalFormatting>
  <conditionalFormatting sqref="G129">
    <cfRule type="cellIs" dxfId="124" priority="39" operator="lessThanOrEqual">
      <formula>-0.05</formula>
    </cfRule>
    <cfRule type="cellIs" dxfId="123" priority="40" operator="greaterThanOrEqual">
      <formula>0.05</formula>
    </cfRule>
  </conditionalFormatting>
  <conditionalFormatting sqref="H129:AS129">
    <cfRule type="cellIs" dxfId="122" priority="37" operator="lessThanOrEqual">
      <formula>-0.05</formula>
    </cfRule>
    <cfRule type="cellIs" dxfId="121" priority="38" operator="greaterThanOrEqual">
      <formula>0.05</formula>
    </cfRule>
  </conditionalFormatting>
  <conditionalFormatting sqref="G129:AS129">
    <cfRule type="cellIs" dxfId="120" priority="36" operator="greaterThan">
      <formula>0.05</formula>
    </cfRule>
  </conditionalFormatting>
  <conditionalFormatting sqref="G139">
    <cfRule type="cellIs" dxfId="119" priority="34" operator="lessThanOrEqual">
      <formula>-0.05</formula>
    </cfRule>
    <cfRule type="cellIs" dxfId="118" priority="35" operator="greaterThanOrEqual">
      <formula>0.05</formula>
    </cfRule>
  </conditionalFormatting>
  <conditionalFormatting sqref="H139:AS139">
    <cfRule type="cellIs" dxfId="117" priority="32" operator="lessThanOrEqual">
      <formula>-0.05</formula>
    </cfRule>
    <cfRule type="cellIs" dxfId="116" priority="33" operator="greaterThanOrEqual">
      <formula>0.05</formula>
    </cfRule>
  </conditionalFormatting>
  <conditionalFormatting sqref="G139:AS139">
    <cfRule type="cellIs" dxfId="115" priority="31" operator="greaterThan">
      <formula>0.05</formula>
    </cfRule>
  </conditionalFormatting>
  <conditionalFormatting sqref="G151">
    <cfRule type="cellIs" dxfId="114" priority="29" operator="lessThanOrEqual">
      <formula>-0.05</formula>
    </cfRule>
    <cfRule type="cellIs" dxfId="113" priority="30" operator="greaterThanOrEqual">
      <formula>0.05</formula>
    </cfRule>
  </conditionalFormatting>
  <conditionalFormatting sqref="H151:AS151">
    <cfRule type="cellIs" dxfId="112" priority="27" operator="lessThanOrEqual">
      <formula>-0.05</formula>
    </cfRule>
    <cfRule type="cellIs" dxfId="111" priority="28" operator="greaterThanOrEqual">
      <formula>0.05</formula>
    </cfRule>
  </conditionalFormatting>
  <conditionalFormatting sqref="G151:AS151">
    <cfRule type="cellIs" dxfId="110" priority="26" operator="greaterThan">
      <formula>0.05</formula>
    </cfRule>
  </conditionalFormatting>
  <conditionalFormatting sqref="G161">
    <cfRule type="cellIs" dxfId="109" priority="24" operator="lessThanOrEqual">
      <formula>-0.05</formula>
    </cfRule>
    <cfRule type="cellIs" dxfId="108" priority="25" operator="greaterThanOrEqual">
      <formula>0.05</formula>
    </cfRule>
  </conditionalFormatting>
  <conditionalFormatting sqref="H161:AS161">
    <cfRule type="cellIs" dxfId="107" priority="22" operator="lessThanOrEqual">
      <formula>-0.05</formula>
    </cfRule>
    <cfRule type="cellIs" dxfId="106" priority="23" operator="greaterThanOrEqual">
      <formula>0.05</formula>
    </cfRule>
  </conditionalFormatting>
  <conditionalFormatting sqref="G161:AS161">
    <cfRule type="cellIs" dxfId="105" priority="21" operator="greaterThan">
      <formula>0.05</formula>
    </cfRule>
  </conditionalFormatting>
  <conditionalFormatting sqref="G193">
    <cfRule type="cellIs" dxfId="104" priority="9" operator="lessThanOrEqual">
      <formula>-0.05</formula>
    </cfRule>
    <cfRule type="cellIs" dxfId="103" priority="10" operator="greaterThanOrEqual">
      <formula>0.05</formula>
    </cfRule>
  </conditionalFormatting>
  <conditionalFormatting sqref="H193:AS193">
    <cfRule type="cellIs" dxfId="102" priority="7" operator="lessThanOrEqual">
      <formula>-0.05</formula>
    </cfRule>
    <cfRule type="cellIs" dxfId="101" priority="8" operator="greaterThanOrEqual">
      <formula>0.05</formula>
    </cfRule>
  </conditionalFormatting>
  <conditionalFormatting sqref="G193:AS193">
    <cfRule type="cellIs" dxfId="100" priority="6" operator="greaterThan">
      <formula>0.05</formula>
    </cfRule>
  </conditionalFormatting>
  <conditionalFormatting sqref="G204">
    <cfRule type="cellIs" dxfId="99" priority="4" operator="lessThanOrEqual">
      <formula>-0.05</formula>
    </cfRule>
    <cfRule type="cellIs" dxfId="98" priority="5" operator="greaterThanOrEqual">
      <formula>0.05</formula>
    </cfRule>
  </conditionalFormatting>
  <conditionalFormatting sqref="H204:AT204">
    <cfRule type="cellIs" dxfId="97" priority="2" operator="lessThanOrEqual">
      <formula>-0.05</formula>
    </cfRule>
    <cfRule type="cellIs" dxfId="96" priority="3" operator="greaterThanOrEqual">
      <formula>0.05</formula>
    </cfRule>
  </conditionalFormatting>
  <pageMargins left="0.25" right="0.25" top="0.75" bottom="0.75" header="0.3" footer="0.3"/>
  <pageSetup paperSize="9" scale="23" fitToWidth="0" orientation="landscape" r:id="rId1"/>
  <colBreaks count="2" manualBreakCount="2">
    <brk id="18" max="1048575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workbookViewId="0">
      <pane xSplit="6" ySplit="7" topLeftCell="G59" activePane="bottomRight" state="frozen"/>
      <selection pane="topRight" activeCell="F1" sqref="F1"/>
      <selection pane="bottomLeft" activeCell="A8" sqref="A8"/>
      <selection pane="bottomRight" activeCell="C77" sqref="C77:F77"/>
    </sheetView>
  </sheetViews>
  <sheetFormatPr defaultColWidth="9.140625" defaultRowHeight="15" x14ac:dyDescent="0.25"/>
  <cols>
    <col min="1" max="1" width="2.7109375" style="18" customWidth="1"/>
    <col min="2" max="2" width="19.28515625" style="121" customWidth="1"/>
    <col min="3" max="3" width="11.42578125" style="19" customWidth="1"/>
    <col min="4" max="5" width="11.7109375" style="38" customWidth="1"/>
    <col min="6" max="6" width="11.28515625" style="174" customWidth="1"/>
    <col min="7" max="7" width="13.42578125" style="38" customWidth="1"/>
    <col min="8" max="22" width="21.28515625" style="40" customWidth="1"/>
    <col min="23" max="23" width="16.42578125" style="40" customWidth="1"/>
    <col min="24" max="43" width="21.28515625" style="40" customWidth="1"/>
    <col min="44" max="44" width="16.85546875" customWidth="1"/>
    <col min="45" max="45" width="18.7109375" customWidth="1"/>
    <col min="46" max="46" width="21" customWidth="1"/>
    <col min="47" max="54" width="8.7109375" customWidth="1"/>
    <col min="55" max="16384" width="9.140625" style="1"/>
  </cols>
  <sheetData>
    <row r="1" spans="1:53" s="5" customFormat="1" x14ac:dyDescent="0.25">
      <c r="A1" s="102" t="s">
        <v>138</v>
      </c>
      <c r="B1" s="115"/>
      <c r="C1" s="22"/>
      <c r="D1" s="22"/>
      <c r="E1" s="22"/>
      <c r="F1" s="17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56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s="5" customFormat="1" x14ac:dyDescent="0.25">
      <c r="A2" s="102"/>
      <c r="B2" s="115"/>
      <c r="C2" s="22"/>
      <c r="D2" s="22"/>
      <c r="E2" s="22"/>
      <c r="F2" s="17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56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</row>
    <row r="3" spans="1:53" s="18" customFormat="1" ht="30" x14ac:dyDescent="0.25">
      <c r="B3" s="116"/>
      <c r="C3" s="38"/>
      <c r="D3" s="38"/>
      <c r="E3" s="38"/>
      <c r="F3" s="174"/>
      <c r="G3" s="414" t="s">
        <v>58</v>
      </c>
      <c r="H3" s="415"/>
      <c r="I3" s="415"/>
      <c r="J3" s="415"/>
      <c r="K3" s="415"/>
      <c r="L3" s="415"/>
      <c r="M3" s="416"/>
      <c r="N3" s="423" t="s">
        <v>59</v>
      </c>
      <c r="O3" s="424"/>
      <c r="P3" s="424"/>
      <c r="Q3" s="424"/>
      <c r="R3" s="425"/>
      <c r="S3" s="414" t="s">
        <v>60</v>
      </c>
      <c r="T3" s="415"/>
      <c r="U3" s="415"/>
      <c r="V3" s="416"/>
      <c r="W3" s="423" t="s">
        <v>61</v>
      </c>
      <c r="X3" s="424"/>
      <c r="Y3" s="424"/>
      <c r="Z3" s="425"/>
      <c r="AA3" s="414" t="s">
        <v>62</v>
      </c>
      <c r="AB3" s="415"/>
      <c r="AC3" s="415"/>
      <c r="AD3" s="415"/>
      <c r="AE3" s="416"/>
      <c r="AF3" s="414" t="s">
        <v>63</v>
      </c>
      <c r="AG3" s="415"/>
      <c r="AH3" s="415"/>
      <c r="AI3" s="416"/>
      <c r="AJ3" s="414" t="s">
        <v>64</v>
      </c>
      <c r="AK3" s="415"/>
      <c r="AL3" s="415"/>
      <c r="AM3" s="415"/>
      <c r="AN3" s="415"/>
      <c r="AO3" s="416"/>
      <c r="AP3" s="103" t="s">
        <v>65</v>
      </c>
      <c r="AQ3" s="410" t="s">
        <v>144</v>
      </c>
      <c r="AR3" s="411"/>
      <c r="AS3" s="411"/>
      <c r="AT3" s="412"/>
      <c r="AU3" s="20"/>
      <c r="AV3" s="20"/>
      <c r="AW3" s="20"/>
      <c r="AX3" s="20"/>
      <c r="AY3" s="20"/>
    </row>
    <row r="4" spans="1:53" s="4" customFormat="1" ht="15.75" x14ac:dyDescent="0.25">
      <c r="A4" s="23"/>
      <c r="B4" s="117"/>
      <c r="C4" s="29"/>
      <c r="D4" s="29"/>
      <c r="E4" s="29"/>
      <c r="F4" s="175"/>
      <c r="G4" s="104">
        <v>2.1</v>
      </c>
      <c r="H4" s="104">
        <v>2.2000000000000002</v>
      </c>
      <c r="I4" s="104">
        <v>2.2999999999999998</v>
      </c>
      <c r="J4" s="104">
        <v>2.4</v>
      </c>
      <c r="K4" s="104">
        <v>2.5</v>
      </c>
      <c r="L4" s="104">
        <v>2.6</v>
      </c>
      <c r="M4" s="104">
        <v>2.7</v>
      </c>
      <c r="N4" s="104">
        <v>4.0999999999999996</v>
      </c>
      <c r="O4" s="104">
        <v>4.2</v>
      </c>
      <c r="P4" s="104">
        <v>4.3</v>
      </c>
      <c r="Q4" s="104">
        <v>4.4000000000000004</v>
      </c>
      <c r="R4" s="104">
        <v>4.5</v>
      </c>
      <c r="S4" s="104">
        <v>6.1</v>
      </c>
      <c r="T4" s="104">
        <v>6.2</v>
      </c>
      <c r="U4" s="104">
        <v>6.3</v>
      </c>
      <c r="V4" s="104">
        <v>6.4</v>
      </c>
      <c r="W4" s="104">
        <v>10.1</v>
      </c>
      <c r="X4" s="104">
        <v>10.199999999999999</v>
      </c>
      <c r="Y4" s="104">
        <v>10.3</v>
      </c>
      <c r="Z4" s="104">
        <v>10.4</v>
      </c>
      <c r="AA4" s="104">
        <v>12.1</v>
      </c>
      <c r="AB4" s="104">
        <v>12.2</v>
      </c>
      <c r="AC4" s="104">
        <v>12.3</v>
      </c>
      <c r="AD4" s="104">
        <v>12.4</v>
      </c>
      <c r="AE4" s="104">
        <v>12.5</v>
      </c>
      <c r="AF4" s="104">
        <v>14.1</v>
      </c>
      <c r="AG4" s="104">
        <v>14.2</v>
      </c>
      <c r="AH4" s="104">
        <v>14.3</v>
      </c>
      <c r="AI4" s="104">
        <v>14.4</v>
      </c>
      <c r="AJ4" s="104">
        <v>16.100000000000001</v>
      </c>
      <c r="AK4" s="104">
        <v>16.2</v>
      </c>
      <c r="AL4" s="104">
        <v>16.3</v>
      </c>
      <c r="AM4" s="104">
        <v>16.399999999999999</v>
      </c>
      <c r="AN4" s="104">
        <v>16.5</v>
      </c>
      <c r="AO4" s="104">
        <v>16.600000000000001</v>
      </c>
      <c r="AP4" s="104">
        <v>18.100000000000001</v>
      </c>
      <c r="AQ4" s="104">
        <v>23.1</v>
      </c>
      <c r="AR4" s="104">
        <v>23.2</v>
      </c>
      <c r="AS4" s="104">
        <v>23.2</v>
      </c>
      <c r="AT4" s="104">
        <v>28</v>
      </c>
    </row>
    <row r="5" spans="1:53" s="89" customFormat="1" ht="89.25" x14ac:dyDescent="0.25">
      <c r="A5" s="18"/>
      <c r="B5" s="118"/>
      <c r="C5" s="38"/>
      <c r="D5" s="114" t="s">
        <v>55</v>
      </c>
      <c r="E5" s="114" t="s">
        <v>129</v>
      </c>
      <c r="F5" s="176" t="s">
        <v>56</v>
      </c>
      <c r="G5" s="132" t="s">
        <v>31</v>
      </c>
      <c r="H5" s="132" t="s">
        <v>32</v>
      </c>
      <c r="I5" s="132" t="s">
        <v>33</v>
      </c>
      <c r="J5" s="132" t="s">
        <v>17</v>
      </c>
      <c r="K5" s="132" t="s">
        <v>45</v>
      </c>
      <c r="L5" s="132" t="s">
        <v>34</v>
      </c>
      <c r="M5" s="132" t="s">
        <v>35</v>
      </c>
      <c r="N5" s="132" t="s">
        <v>18</v>
      </c>
      <c r="O5" s="132" t="s">
        <v>19</v>
      </c>
      <c r="P5" s="132" t="s">
        <v>20</v>
      </c>
      <c r="Q5" s="132" t="s">
        <v>21</v>
      </c>
      <c r="R5" s="132" t="s">
        <v>22</v>
      </c>
      <c r="S5" s="132" t="s">
        <v>36</v>
      </c>
      <c r="T5" s="132" t="s">
        <v>37</v>
      </c>
      <c r="U5" s="132" t="s">
        <v>38</v>
      </c>
      <c r="V5" s="132" t="s">
        <v>44</v>
      </c>
      <c r="W5" s="132" t="s">
        <v>46</v>
      </c>
      <c r="X5" s="132" t="s">
        <v>24</v>
      </c>
      <c r="Y5" s="132" t="s">
        <v>39</v>
      </c>
      <c r="Z5" s="132" t="s">
        <v>41</v>
      </c>
      <c r="AA5" s="132" t="s">
        <v>40</v>
      </c>
      <c r="AB5" s="132" t="s">
        <v>53</v>
      </c>
      <c r="AC5" s="132" t="s">
        <v>106</v>
      </c>
      <c r="AD5" s="132" t="s">
        <v>23</v>
      </c>
      <c r="AE5" s="132" t="s">
        <v>25</v>
      </c>
      <c r="AF5" s="132" t="s">
        <v>47</v>
      </c>
      <c r="AG5" s="132" t="s">
        <v>48</v>
      </c>
      <c r="AH5" s="132" t="s">
        <v>49</v>
      </c>
      <c r="AI5" s="132" t="s">
        <v>30</v>
      </c>
      <c r="AJ5" s="132" t="s">
        <v>54</v>
      </c>
      <c r="AK5" s="132" t="s">
        <v>26</v>
      </c>
      <c r="AL5" s="132" t="s">
        <v>50</v>
      </c>
      <c r="AM5" s="132" t="s">
        <v>27</v>
      </c>
      <c r="AN5" s="132" t="s">
        <v>28</v>
      </c>
      <c r="AO5" s="132" t="s">
        <v>29</v>
      </c>
      <c r="AP5" s="132" t="s">
        <v>82</v>
      </c>
      <c r="AQ5" s="132" t="s">
        <v>148</v>
      </c>
      <c r="AR5" s="132" t="s">
        <v>146</v>
      </c>
      <c r="AS5" s="132" t="s">
        <v>147</v>
      </c>
      <c r="AT5" s="132" t="s">
        <v>143</v>
      </c>
      <c r="AU5" s="20"/>
      <c r="AV5" s="20"/>
      <c r="AW5" s="20"/>
      <c r="AX5" s="20"/>
      <c r="AY5" s="20"/>
      <c r="AZ5" s="20"/>
      <c r="BA5" s="20"/>
    </row>
    <row r="6" spans="1:53" s="108" customFormat="1" ht="15.75" x14ac:dyDescent="0.25">
      <c r="A6" s="105"/>
      <c r="B6" s="112"/>
      <c r="C6" s="106"/>
      <c r="D6" s="109"/>
      <c r="E6" s="109"/>
      <c r="F6" s="177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</row>
    <row r="7" spans="1:53" s="5" customFormat="1" hidden="1" x14ac:dyDescent="0.25">
      <c r="A7" s="41"/>
      <c r="B7" s="119"/>
      <c r="C7" s="54">
        <v>2010</v>
      </c>
      <c r="D7" s="54"/>
      <c r="E7" s="54"/>
      <c r="F7" s="178"/>
      <c r="G7" s="33">
        <v>0.79166666666666663</v>
      </c>
      <c r="H7" s="33">
        <v>0.79166666666666663</v>
      </c>
      <c r="I7" s="33">
        <v>0.76595744680851063</v>
      </c>
      <c r="J7" s="17" t="s">
        <v>3</v>
      </c>
      <c r="K7" s="10" t="s">
        <v>3</v>
      </c>
      <c r="L7" s="33">
        <v>0.54166666666666663</v>
      </c>
      <c r="M7" s="33">
        <v>0.70833333333333337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33">
        <v>0.625</v>
      </c>
      <c r="T7" s="33">
        <v>0.66666666666666663</v>
      </c>
      <c r="U7" s="33">
        <v>0.5</v>
      </c>
      <c r="V7" s="10" t="s">
        <v>3</v>
      </c>
      <c r="W7" s="33">
        <v>0.65714285714285714</v>
      </c>
      <c r="X7" s="17" t="s">
        <v>3</v>
      </c>
      <c r="Y7" s="33">
        <v>0.82857142857142863</v>
      </c>
      <c r="Z7" s="33">
        <v>0.54285714285714282</v>
      </c>
      <c r="AA7" s="33">
        <v>0.5957446808510638</v>
      </c>
      <c r="AB7" s="33">
        <v>0.74468085106382975</v>
      </c>
      <c r="AC7" s="33">
        <v>0.7021276595744681</v>
      </c>
      <c r="AD7" s="17" t="s">
        <v>3</v>
      </c>
      <c r="AE7" s="17" t="s">
        <v>3</v>
      </c>
      <c r="AF7" s="33">
        <v>0.64583333333333337</v>
      </c>
      <c r="AG7" s="33">
        <v>0.70833333333333337</v>
      </c>
      <c r="AH7" s="33">
        <v>0.47916666666666669</v>
      </c>
      <c r="AI7" s="17" t="s">
        <v>3</v>
      </c>
      <c r="AJ7" s="33">
        <v>0.72340425531914898</v>
      </c>
      <c r="AK7" s="17" t="s">
        <v>3</v>
      </c>
      <c r="AL7" s="33">
        <v>0.72340425531914898</v>
      </c>
      <c r="AM7" s="17" t="s">
        <v>3</v>
      </c>
      <c r="AN7" s="17" t="s">
        <v>3</v>
      </c>
      <c r="AO7" s="17" t="s">
        <v>3</v>
      </c>
      <c r="AP7" s="10" t="s">
        <v>3</v>
      </c>
    </row>
    <row r="8" spans="1:53" s="5" customFormat="1" hidden="1" x14ac:dyDescent="0.25">
      <c r="A8" s="41"/>
      <c r="B8" s="253"/>
      <c r="C8" s="209">
        <v>2011</v>
      </c>
      <c r="D8" s="210">
        <v>12</v>
      </c>
      <c r="E8" s="210"/>
      <c r="F8" s="213" t="s">
        <v>3</v>
      </c>
      <c r="G8" s="33">
        <v>0.83333333333333337</v>
      </c>
      <c r="H8" s="33">
        <v>0.83333333333333337</v>
      </c>
      <c r="I8" s="33">
        <v>0.91666666666666663</v>
      </c>
      <c r="J8" s="17" t="s">
        <v>3</v>
      </c>
      <c r="K8" s="10" t="s">
        <v>3</v>
      </c>
      <c r="L8" s="33">
        <v>0.75</v>
      </c>
      <c r="M8" s="33">
        <v>0.75</v>
      </c>
      <c r="N8" s="17" t="s">
        <v>3</v>
      </c>
      <c r="O8" s="17" t="s">
        <v>3</v>
      </c>
      <c r="P8" s="17" t="s">
        <v>3</v>
      </c>
      <c r="Q8" s="17" t="s">
        <v>3</v>
      </c>
      <c r="R8" s="17" t="s">
        <v>3</v>
      </c>
      <c r="S8" s="33">
        <v>0.66666666666666663</v>
      </c>
      <c r="T8" s="33">
        <v>0.58333333333333337</v>
      </c>
      <c r="U8" s="33">
        <v>0.66666666666666663</v>
      </c>
      <c r="V8" s="10" t="s">
        <v>3</v>
      </c>
      <c r="W8" s="33">
        <v>0.83333333333333337</v>
      </c>
      <c r="X8" s="17" t="s">
        <v>3</v>
      </c>
      <c r="Y8" s="33">
        <v>0.66666666666666663</v>
      </c>
      <c r="Z8" s="33">
        <v>0.72727272727272729</v>
      </c>
      <c r="AA8" s="33">
        <v>0.83333333333333337</v>
      </c>
      <c r="AB8" s="33">
        <v>0.83333333333333337</v>
      </c>
      <c r="AC8" s="33">
        <v>0.83333333333333337</v>
      </c>
      <c r="AD8" s="17" t="s">
        <v>3</v>
      </c>
      <c r="AE8" s="17" t="s">
        <v>3</v>
      </c>
      <c r="AF8" s="33">
        <v>0.83333333333333337</v>
      </c>
      <c r="AG8" s="33">
        <v>0.83333333333333337</v>
      </c>
      <c r="AH8" s="33">
        <v>0.41666666666666669</v>
      </c>
      <c r="AI8" s="17" t="s">
        <v>3</v>
      </c>
      <c r="AJ8" s="33">
        <v>0.5</v>
      </c>
      <c r="AK8" s="17" t="s">
        <v>3</v>
      </c>
      <c r="AL8" s="33">
        <v>0.66666666666666663</v>
      </c>
      <c r="AM8" s="17" t="s">
        <v>3</v>
      </c>
      <c r="AN8" s="17" t="s">
        <v>3</v>
      </c>
      <c r="AO8" s="17" t="s">
        <v>3</v>
      </c>
      <c r="AP8" s="10" t="s">
        <v>3</v>
      </c>
    </row>
    <row r="9" spans="1:53" s="5" customFormat="1" hidden="1" x14ac:dyDescent="0.25">
      <c r="A9" s="41"/>
      <c r="B9" s="417" t="s">
        <v>10</v>
      </c>
      <c r="C9" s="209">
        <v>2012</v>
      </c>
      <c r="D9" s="210">
        <v>49</v>
      </c>
      <c r="E9" s="210"/>
      <c r="F9" s="213">
        <v>0.32666666666666666</v>
      </c>
      <c r="G9" s="33">
        <v>0.73469387755102045</v>
      </c>
      <c r="H9" s="33">
        <v>0.69387755102040816</v>
      </c>
      <c r="I9" s="33">
        <v>0.75510204081632648</v>
      </c>
      <c r="J9" s="17" t="s">
        <v>3</v>
      </c>
      <c r="K9" s="10" t="s">
        <v>3</v>
      </c>
      <c r="L9" s="33">
        <v>0.61224489795918369</v>
      </c>
      <c r="M9" s="33">
        <v>0.69387755102040816</v>
      </c>
      <c r="N9" s="17" t="s">
        <v>3</v>
      </c>
      <c r="O9" s="17" t="s">
        <v>3</v>
      </c>
      <c r="P9" s="17" t="s">
        <v>3</v>
      </c>
      <c r="Q9" s="17" t="s">
        <v>3</v>
      </c>
      <c r="R9" s="17" t="s">
        <v>3</v>
      </c>
      <c r="S9" s="33">
        <v>0.77551020408163263</v>
      </c>
      <c r="T9" s="33">
        <v>0.59183673469387754</v>
      </c>
      <c r="U9" s="33">
        <v>0.51063829787234039</v>
      </c>
      <c r="V9" s="10" t="s">
        <v>3</v>
      </c>
      <c r="W9" s="33">
        <v>0.63414634146341464</v>
      </c>
      <c r="X9" s="17" t="s">
        <v>3</v>
      </c>
      <c r="Y9" s="33">
        <v>0.80487804878048785</v>
      </c>
      <c r="Z9" s="33">
        <v>0.65853658536585369</v>
      </c>
      <c r="AA9" s="33">
        <v>0.63265306122448983</v>
      </c>
      <c r="AB9" s="33">
        <v>0.65306122448979587</v>
      </c>
      <c r="AC9" s="33">
        <v>0.7142857142857143</v>
      </c>
      <c r="AD9" s="17" t="s">
        <v>3</v>
      </c>
      <c r="AE9" s="17" t="s">
        <v>3</v>
      </c>
      <c r="AF9" s="33">
        <v>0.7142857142857143</v>
      </c>
      <c r="AG9" s="33">
        <v>0.69387755102040816</v>
      </c>
      <c r="AH9" s="33">
        <v>0.48979591836734693</v>
      </c>
      <c r="AI9" s="17" t="s">
        <v>3</v>
      </c>
      <c r="AJ9" s="33">
        <v>0.8571428571428571</v>
      </c>
      <c r="AK9" s="17" t="s">
        <v>3</v>
      </c>
      <c r="AL9" s="33">
        <v>0.83673469387755106</v>
      </c>
      <c r="AM9" s="17" t="s">
        <v>3</v>
      </c>
      <c r="AN9" s="17" t="s">
        <v>3</v>
      </c>
      <c r="AO9" s="17" t="s">
        <v>3</v>
      </c>
      <c r="AP9" s="10" t="s">
        <v>3</v>
      </c>
    </row>
    <row r="10" spans="1:53" s="5" customFormat="1" hidden="1" x14ac:dyDescent="0.25">
      <c r="A10" s="41"/>
      <c r="B10" s="418"/>
      <c r="C10" s="209">
        <v>2013</v>
      </c>
      <c r="D10" s="210">
        <v>54</v>
      </c>
      <c r="E10" s="210">
        <v>204</v>
      </c>
      <c r="F10" s="300">
        <v>0.26470588235294118</v>
      </c>
      <c r="G10" s="35">
        <v>0.70370370370370372</v>
      </c>
      <c r="H10" s="35">
        <v>0.64814814814814814</v>
      </c>
      <c r="I10" s="35">
        <v>0.7407407407407407</v>
      </c>
      <c r="J10" s="17" t="s">
        <v>3</v>
      </c>
      <c r="K10" s="12" t="s">
        <v>3</v>
      </c>
      <c r="L10" s="35">
        <v>0.46296296296296297</v>
      </c>
      <c r="M10" s="35">
        <v>0.59259259259259256</v>
      </c>
      <c r="N10" s="17" t="s">
        <v>3</v>
      </c>
      <c r="O10" s="17" t="s">
        <v>3</v>
      </c>
      <c r="P10" s="17" t="s">
        <v>3</v>
      </c>
      <c r="Q10" s="17" t="s">
        <v>3</v>
      </c>
      <c r="R10" s="17" t="s">
        <v>3</v>
      </c>
      <c r="S10" s="35">
        <v>0.61111111111111116</v>
      </c>
      <c r="T10" s="35">
        <v>0.58490566037735847</v>
      </c>
      <c r="U10" s="35">
        <v>0.53703703703703709</v>
      </c>
      <c r="V10" s="12" t="s">
        <v>3</v>
      </c>
      <c r="W10" s="35">
        <v>0.60869565217391308</v>
      </c>
      <c r="X10" s="17" t="s">
        <v>3</v>
      </c>
      <c r="Y10" s="35">
        <v>0.68888888888888888</v>
      </c>
      <c r="Z10" s="35">
        <v>0.56818181818181823</v>
      </c>
      <c r="AA10" s="35">
        <v>0.55555555555555558</v>
      </c>
      <c r="AB10" s="35">
        <v>0.62962962962962965</v>
      </c>
      <c r="AC10" s="35">
        <v>0.59259259259259256</v>
      </c>
      <c r="AD10" s="17" t="s">
        <v>3</v>
      </c>
      <c r="AE10" s="17" t="s">
        <v>3</v>
      </c>
      <c r="AF10" s="35">
        <v>0.70833333333333337</v>
      </c>
      <c r="AG10" s="35">
        <v>0.82352941176470584</v>
      </c>
      <c r="AH10" s="35">
        <v>0.66666666666666663</v>
      </c>
      <c r="AI10" s="17" t="s">
        <v>3</v>
      </c>
      <c r="AJ10" s="35">
        <v>0.67924528301886788</v>
      </c>
      <c r="AK10" s="17" t="s">
        <v>3</v>
      </c>
      <c r="AL10" s="35">
        <v>0.660377358490566</v>
      </c>
      <c r="AM10" s="17" t="s">
        <v>3</v>
      </c>
      <c r="AN10" s="17" t="s">
        <v>3</v>
      </c>
      <c r="AO10" s="17" t="s">
        <v>3</v>
      </c>
      <c r="AP10" s="12" t="s">
        <v>3</v>
      </c>
    </row>
    <row r="11" spans="1:53" s="5" customFormat="1" x14ac:dyDescent="0.25">
      <c r="A11" s="41"/>
      <c r="B11" s="418"/>
      <c r="C11" s="209">
        <v>2014</v>
      </c>
      <c r="D11" s="210">
        <v>54</v>
      </c>
      <c r="E11" s="302">
        <v>529.19999999999993</v>
      </c>
      <c r="F11" s="300">
        <v>0.10204081632653061</v>
      </c>
      <c r="G11" s="34">
        <v>0.72222222222222221</v>
      </c>
      <c r="H11" s="34">
        <v>0.79629629629629628</v>
      </c>
      <c r="I11" s="34">
        <v>0.83333333333333337</v>
      </c>
      <c r="J11" s="34">
        <v>0.85185185185185186</v>
      </c>
      <c r="K11" s="34">
        <v>0.72222222222222221</v>
      </c>
      <c r="L11" s="34">
        <v>0.62962962962962965</v>
      </c>
      <c r="M11" s="34">
        <v>0.61111111111111116</v>
      </c>
      <c r="N11" s="34">
        <v>0.84</v>
      </c>
      <c r="O11" s="34">
        <v>0.66666666666666663</v>
      </c>
      <c r="P11" s="34">
        <v>0.81132075471698117</v>
      </c>
      <c r="Q11" s="34">
        <v>0.51923076923076927</v>
      </c>
      <c r="R11" s="34">
        <v>0.73076923076923073</v>
      </c>
      <c r="S11" s="34">
        <v>0.67307692307692313</v>
      </c>
      <c r="T11" s="34">
        <v>0.71153846153846156</v>
      </c>
      <c r="U11" s="34">
        <v>0.51923076923076927</v>
      </c>
      <c r="V11" s="34">
        <v>0.5490196078431373</v>
      </c>
      <c r="W11" s="34">
        <v>0.625</v>
      </c>
      <c r="X11" s="34">
        <v>0.67391304347826086</v>
      </c>
      <c r="Y11" s="34">
        <v>0.85106382978723405</v>
      </c>
      <c r="Z11" s="34">
        <v>0.81818181818181823</v>
      </c>
      <c r="AA11" s="34">
        <v>0.62962962962962965</v>
      </c>
      <c r="AB11" s="34">
        <v>0.68627450980392157</v>
      </c>
      <c r="AC11" s="34">
        <v>0.58490566037735847</v>
      </c>
      <c r="AD11" s="34">
        <v>0.57692307692307687</v>
      </c>
      <c r="AE11" s="34">
        <v>0.55769230769230771</v>
      </c>
      <c r="AF11" s="34">
        <v>0.84</v>
      </c>
      <c r="AG11" s="34">
        <v>0.79629629629629628</v>
      </c>
      <c r="AH11" s="34">
        <v>0.73584905660377353</v>
      </c>
      <c r="AI11" s="34">
        <v>0.75510204081632648</v>
      </c>
      <c r="AJ11" s="34">
        <v>0.7592592592592593</v>
      </c>
      <c r="AK11" s="34">
        <v>0.71698113207547165</v>
      </c>
      <c r="AL11" s="34">
        <v>0.7407407407407407</v>
      </c>
      <c r="AM11" s="34">
        <v>0.55555555555555558</v>
      </c>
      <c r="AN11" s="34">
        <v>0.62264150943396224</v>
      </c>
      <c r="AO11" s="34">
        <v>0.75</v>
      </c>
      <c r="AP11" s="34">
        <v>0.70370370370370372</v>
      </c>
      <c r="AQ11" s="371" t="s">
        <v>152</v>
      </c>
      <c r="AR11" s="372"/>
      <c r="AS11" s="372"/>
      <c r="AT11" s="373"/>
    </row>
    <row r="12" spans="1:53" s="26" customFormat="1" ht="15.75" x14ac:dyDescent="0.25">
      <c r="A12" s="24"/>
      <c r="B12" s="418"/>
      <c r="C12" s="281">
        <v>2015</v>
      </c>
      <c r="D12" s="214">
        <v>49</v>
      </c>
      <c r="E12" s="214">
        <v>131</v>
      </c>
      <c r="F12" s="299">
        <v>0.37404580152671757</v>
      </c>
      <c r="G12" s="113">
        <v>0.73469387755102045</v>
      </c>
      <c r="H12" s="113">
        <v>0.79591836734693877</v>
      </c>
      <c r="I12" s="113">
        <v>0.65306122448979587</v>
      </c>
      <c r="J12" s="113">
        <v>0.79591836734693877</v>
      </c>
      <c r="K12" s="113">
        <v>0.67346938775510201</v>
      </c>
      <c r="L12" s="113">
        <v>0.54166666666666663</v>
      </c>
      <c r="M12" s="113">
        <v>0.58333333333333337</v>
      </c>
      <c r="N12" s="113">
        <v>0.70833333333333337</v>
      </c>
      <c r="O12" s="113">
        <v>0.60416666666666663</v>
      </c>
      <c r="P12" s="113">
        <v>0.64583333333333337</v>
      </c>
      <c r="Q12" s="113">
        <v>0.60416666666666663</v>
      </c>
      <c r="R12" s="113">
        <v>0.64583333333333337</v>
      </c>
      <c r="S12" s="113">
        <v>0.69387755102040816</v>
      </c>
      <c r="T12" s="113">
        <v>0.60416666666666663</v>
      </c>
      <c r="U12" s="113">
        <v>0.46938775510204084</v>
      </c>
      <c r="V12" s="113">
        <v>0.5714285714285714</v>
      </c>
      <c r="W12" s="113">
        <v>0.5641025641025641</v>
      </c>
      <c r="X12" s="113">
        <v>0.5</v>
      </c>
      <c r="Y12" s="113">
        <v>0.77500000000000002</v>
      </c>
      <c r="Z12" s="113">
        <v>0.56756756756756754</v>
      </c>
      <c r="AA12" s="113">
        <v>0.63829787234042556</v>
      </c>
      <c r="AB12" s="113">
        <v>0.70833333333333337</v>
      </c>
      <c r="AC12" s="113">
        <v>0.77551020408163263</v>
      </c>
      <c r="AD12" s="113">
        <v>0.67346938775510201</v>
      </c>
      <c r="AE12" s="113">
        <v>0.39583333333333331</v>
      </c>
      <c r="AF12" s="113">
        <v>0.74468085106382975</v>
      </c>
      <c r="AG12" s="113">
        <v>0.7142857142857143</v>
      </c>
      <c r="AH12" s="113">
        <v>0.72916666666666663</v>
      </c>
      <c r="AI12" s="113">
        <v>0.68085106382978722</v>
      </c>
      <c r="AJ12" s="113">
        <v>0.70833333333333337</v>
      </c>
      <c r="AK12" s="113">
        <v>0.66666666666666663</v>
      </c>
      <c r="AL12" s="113">
        <v>0.51063829787234039</v>
      </c>
      <c r="AM12" s="113">
        <v>0.45833333333333331</v>
      </c>
      <c r="AN12" s="113">
        <v>0.53061224489795922</v>
      </c>
      <c r="AO12" s="113">
        <v>0.5957446808510638</v>
      </c>
      <c r="AP12" s="113">
        <v>0.73469387755102045</v>
      </c>
      <c r="AQ12" s="374"/>
      <c r="AR12" s="375"/>
      <c r="AS12" s="375"/>
      <c r="AT12" s="376"/>
      <c r="AU12" s="25"/>
      <c r="AV12" s="25"/>
      <c r="AW12" s="25"/>
      <c r="AX12" s="25"/>
      <c r="AY12" s="25"/>
      <c r="AZ12" s="25"/>
      <c r="BA12" s="25"/>
    </row>
    <row r="13" spans="1:53" s="26" customFormat="1" ht="15.75" x14ac:dyDescent="0.25">
      <c r="A13" s="24"/>
      <c r="B13" s="418"/>
      <c r="C13" s="281">
        <v>2016</v>
      </c>
      <c r="D13" s="214">
        <v>77</v>
      </c>
      <c r="E13" s="214">
        <v>144</v>
      </c>
      <c r="F13" s="299">
        <v>0.53472222222222221</v>
      </c>
      <c r="G13" s="55">
        <v>0.81578947368421051</v>
      </c>
      <c r="H13" s="55">
        <v>0.85526315789473684</v>
      </c>
      <c r="I13" s="55">
        <v>0.73684210526315785</v>
      </c>
      <c r="J13" s="55">
        <v>0.81578947368421051</v>
      </c>
      <c r="K13" s="55">
        <v>0.8</v>
      </c>
      <c r="L13" s="55">
        <v>0.60526315789473684</v>
      </c>
      <c r="M13" s="55">
        <v>0.67105263157894735</v>
      </c>
      <c r="N13" s="55">
        <v>0.79220779220779225</v>
      </c>
      <c r="O13" s="55">
        <v>0.76315789473684215</v>
      </c>
      <c r="P13" s="55">
        <v>0.78947368421052633</v>
      </c>
      <c r="Q13" s="55">
        <v>0.59459459459459463</v>
      </c>
      <c r="R13" s="55">
        <v>0.76315789473684215</v>
      </c>
      <c r="S13" s="55">
        <v>0.77631578947368418</v>
      </c>
      <c r="T13" s="55">
        <v>0.72</v>
      </c>
      <c r="U13" s="55">
        <v>0.52631578947368418</v>
      </c>
      <c r="V13" s="55">
        <v>0.60526315789473684</v>
      </c>
      <c r="W13" s="55">
        <v>0.74603174603174605</v>
      </c>
      <c r="X13" s="55">
        <v>0.68852459016393441</v>
      </c>
      <c r="Y13" s="55">
        <v>0.86885245901639341</v>
      </c>
      <c r="Z13" s="55">
        <v>0.83050847457627119</v>
      </c>
      <c r="AA13" s="55">
        <v>0.61842105263157898</v>
      </c>
      <c r="AB13" s="55">
        <v>0.69736842105263153</v>
      </c>
      <c r="AC13" s="55">
        <v>0.60526315789473684</v>
      </c>
      <c r="AD13" s="55">
        <v>0.59210526315789469</v>
      </c>
      <c r="AE13" s="55">
        <v>0.52</v>
      </c>
      <c r="AF13" s="55">
        <v>0.82432432432432434</v>
      </c>
      <c r="AG13" s="55">
        <v>0.88157894736842102</v>
      </c>
      <c r="AH13" s="55">
        <v>0.80519480519480524</v>
      </c>
      <c r="AI13" s="55">
        <v>0.65789473684210531</v>
      </c>
      <c r="AJ13" s="55">
        <v>0.76</v>
      </c>
      <c r="AK13" s="55">
        <v>0.72368421052631582</v>
      </c>
      <c r="AL13" s="55">
        <v>0.69736842105263153</v>
      </c>
      <c r="AM13" s="55">
        <v>0.66666666666666663</v>
      </c>
      <c r="AN13" s="55">
        <v>0.63157894736842102</v>
      </c>
      <c r="AO13" s="55">
        <v>0.73684210526315785</v>
      </c>
      <c r="AP13" s="55">
        <v>0.76315789473684215</v>
      </c>
      <c r="AQ13" s="374"/>
      <c r="AR13" s="375"/>
      <c r="AS13" s="375"/>
      <c r="AT13" s="376"/>
      <c r="AU13" s="25"/>
      <c r="AV13" s="25"/>
      <c r="AW13" s="25"/>
      <c r="AX13" s="25"/>
      <c r="AY13" s="25"/>
      <c r="AZ13" s="25"/>
      <c r="BA13" s="25"/>
    </row>
    <row r="14" spans="1:53" s="26" customFormat="1" ht="15.75" x14ac:dyDescent="0.25">
      <c r="A14" s="24"/>
      <c r="B14" s="418"/>
      <c r="C14" s="281">
        <v>2017</v>
      </c>
      <c r="D14" s="214">
        <v>73</v>
      </c>
      <c r="E14" s="214">
        <v>155</v>
      </c>
      <c r="F14" s="299">
        <v>0.47096774193548385</v>
      </c>
      <c r="G14" s="55">
        <v>0.83098591549295775</v>
      </c>
      <c r="H14" s="55">
        <v>0.78873239436619713</v>
      </c>
      <c r="I14" s="55">
        <v>0.84507042253521125</v>
      </c>
      <c r="J14" s="55">
        <v>0.84507042253521125</v>
      </c>
      <c r="K14" s="55">
        <v>0.80281690140845074</v>
      </c>
      <c r="L14" s="55">
        <v>0.69444444444444442</v>
      </c>
      <c r="M14" s="55">
        <v>0.6619718309859155</v>
      </c>
      <c r="N14" s="55">
        <v>0.78873239436619713</v>
      </c>
      <c r="O14" s="55">
        <v>0.71830985915492962</v>
      </c>
      <c r="P14" s="55">
        <v>0.80281690140845074</v>
      </c>
      <c r="Q14" s="55">
        <v>0.66666666666666663</v>
      </c>
      <c r="R14" s="55">
        <v>0.75714285714285712</v>
      </c>
      <c r="S14" s="55">
        <v>0.71830985915492962</v>
      </c>
      <c r="T14" s="55">
        <v>0.74647887323943662</v>
      </c>
      <c r="U14" s="55">
        <v>0.49295774647887325</v>
      </c>
      <c r="V14" s="55">
        <v>0.75714285714285712</v>
      </c>
      <c r="W14" s="55">
        <v>0.74285714285714288</v>
      </c>
      <c r="X14" s="55">
        <v>0.75714285714285712</v>
      </c>
      <c r="Y14" s="55">
        <v>0.89552238805970152</v>
      </c>
      <c r="Z14" s="55">
        <v>0.81967213114754101</v>
      </c>
      <c r="AA14" s="55">
        <v>0.6</v>
      </c>
      <c r="AB14" s="55">
        <v>0.77142857142857146</v>
      </c>
      <c r="AC14" s="55">
        <v>0.647887323943662</v>
      </c>
      <c r="AD14" s="55">
        <v>0.70422535211267601</v>
      </c>
      <c r="AE14" s="55">
        <v>0.61764705882352944</v>
      </c>
      <c r="AF14" s="55">
        <v>0.69117647058823528</v>
      </c>
      <c r="AG14" s="55">
        <v>0.84285714285714286</v>
      </c>
      <c r="AH14" s="55">
        <v>0.7857142857142857</v>
      </c>
      <c r="AI14" s="55">
        <v>0.67142857142857137</v>
      </c>
      <c r="AJ14" s="55">
        <v>0.76056338028169013</v>
      </c>
      <c r="AK14" s="55">
        <v>0.72857142857142854</v>
      </c>
      <c r="AL14" s="55">
        <v>0.81690140845070425</v>
      </c>
      <c r="AM14" s="55">
        <v>0.69565217391304346</v>
      </c>
      <c r="AN14" s="55">
        <v>0.66176470588235292</v>
      </c>
      <c r="AO14" s="55">
        <v>0.75714285714285712</v>
      </c>
      <c r="AP14" s="55">
        <v>0.76056338028169013</v>
      </c>
      <c r="AQ14" s="377"/>
      <c r="AR14" s="378"/>
      <c r="AS14" s="378"/>
      <c r="AT14" s="379"/>
      <c r="AU14" s="25"/>
      <c r="AV14" s="25"/>
      <c r="AW14" s="25"/>
      <c r="AX14" s="25"/>
      <c r="AY14" s="25"/>
      <c r="AZ14" s="25"/>
      <c r="BA14" s="25"/>
    </row>
    <row r="15" spans="1:53" s="26" customFormat="1" ht="15.75" x14ac:dyDescent="0.25">
      <c r="A15" s="24"/>
      <c r="B15" s="418"/>
      <c r="C15" s="281">
        <v>2018</v>
      </c>
      <c r="D15" s="214">
        <v>81</v>
      </c>
      <c r="E15" s="214">
        <v>279</v>
      </c>
      <c r="F15" s="299">
        <v>0.29032258064516131</v>
      </c>
      <c r="G15" s="55">
        <v>0.71604938271604934</v>
      </c>
      <c r="H15" s="55">
        <v>0.79012345679012341</v>
      </c>
      <c r="I15" s="55">
        <v>0.8271604938271605</v>
      </c>
      <c r="J15" s="55">
        <v>0.77777777777777779</v>
      </c>
      <c r="K15" s="55">
        <v>0.70370370370370372</v>
      </c>
      <c r="L15" s="55">
        <v>0.58024691358024694</v>
      </c>
      <c r="M15" s="55">
        <v>0.61728395061728392</v>
      </c>
      <c r="N15" s="55">
        <v>0.77500000000000002</v>
      </c>
      <c r="O15" s="55">
        <v>0.72839506172839508</v>
      </c>
      <c r="P15" s="55">
        <v>0.80246913580246915</v>
      </c>
      <c r="Q15" s="55">
        <v>0.61728395061728392</v>
      </c>
      <c r="R15" s="55">
        <v>0.65822784810126578</v>
      </c>
      <c r="S15" s="55">
        <v>0.70370370370370372</v>
      </c>
      <c r="T15" s="55">
        <v>0.72499999999999998</v>
      </c>
      <c r="U15" s="55">
        <v>0.51851851851851849</v>
      </c>
      <c r="V15" s="55">
        <v>0.70370370370370372</v>
      </c>
      <c r="W15" s="55">
        <v>0.56060606060606055</v>
      </c>
      <c r="X15" s="55">
        <v>0.54411764705882348</v>
      </c>
      <c r="Y15" s="55">
        <v>0.73770491803278693</v>
      </c>
      <c r="Z15" s="55">
        <v>0.74137931034482762</v>
      </c>
      <c r="AA15" s="55">
        <v>0.58024691358024694</v>
      </c>
      <c r="AB15" s="55">
        <v>0.67901234567901236</v>
      </c>
      <c r="AC15" s="55">
        <v>0.49382716049382713</v>
      </c>
      <c r="AD15" s="55">
        <v>0.48749999999999999</v>
      </c>
      <c r="AE15" s="55">
        <v>0.48101265822784811</v>
      </c>
      <c r="AF15" s="55">
        <v>0.82499999999999996</v>
      </c>
      <c r="AG15" s="55">
        <v>0.83750000000000002</v>
      </c>
      <c r="AH15" s="55">
        <v>0.79012345679012341</v>
      </c>
      <c r="AI15" s="55">
        <v>0.7</v>
      </c>
      <c r="AJ15" s="55">
        <v>0.79012345679012341</v>
      </c>
      <c r="AK15" s="55">
        <v>0.70370370370370372</v>
      </c>
      <c r="AL15" s="55">
        <v>0.72151898734177211</v>
      </c>
      <c r="AM15" s="55">
        <v>0.59259259259259256</v>
      </c>
      <c r="AN15" s="55">
        <v>0.65</v>
      </c>
      <c r="AO15" s="55">
        <v>0.6875</v>
      </c>
      <c r="AP15" s="55">
        <v>0.58024691358024694</v>
      </c>
      <c r="AQ15" s="55">
        <v>0.75324675324675328</v>
      </c>
      <c r="AR15" s="55">
        <v>0.75</v>
      </c>
      <c r="AS15" s="55">
        <v>0.59459459459459463</v>
      </c>
      <c r="AT15" s="55">
        <v>0.375</v>
      </c>
      <c r="AU15" s="25"/>
      <c r="AV15" s="25"/>
      <c r="AW15" s="25"/>
      <c r="AX15" s="25"/>
      <c r="AY15" s="25"/>
      <c r="AZ15" s="25"/>
      <c r="BA15" s="25"/>
    </row>
    <row r="16" spans="1:53" s="26" customFormat="1" ht="15.75" x14ac:dyDescent="0.25">
      <c r="A16" s="24"/>
      <c r="B16" s="418"/>
      <c r="C16" s="281">
        <v>2019</v>
      </c>
      <c r="D16" s="214">
        <v>89</v>
      </c>
      <c r="E16" s="214">
        <v>169</v>
      </c>
      <c r="F16" s="299">
        <f>D16/E16</f>
        <v>0.52662721893491127</v>
      </c>
      <c r="G16" s="55">
        <v>0.6966292134831461</v>
      </c>
      <c r="H16" s="55">
        <v>0.6067415730337079</v>
      </c>
      <c r="I16" s="55">
        <v>0.7528089887640449</v>
      </c>
      <c r="J16" s="55">
        <v>0.7528089887640449</v>
      </c>
      <c r="K16" s="55">
        <v>0.6404494382022472</v>
      </c>
      <c r="L16" s="55">
        <v>0.46590909090909088</v>
      </c>
      <c r="M16" s="55">
        <v>0.5842696629213483</v>
      </c>
      <c r="N16" s="55">
        <v>0.7303370786516854</v>
      </c>
      <c r="O16" s="55">
        <v>0.7078651685393258</v>
      </c>
      <c r="P16" s="55">
        <v>0.6629213483146067</v>
      </c>
      <c r="Q16" s="55">
        <v>0.52272727272727271</v>
      </c>
      <c r="R16" s="55">
        <v>0.65909090909090906</v>
      </c>
      <c r="S16" s="55">
        <v>0.6067415730337079</v>
      </c>
      <c r="T16" s="55">
        <v>0.6629213483146067</v>
      </c>
      <c r="U16" s="55">
        <v>0.45454545454545453</v>
      </c>
      <c r="V16" s="55">
        <v>0.5617977528089888</v>
      </c>
      <c r="W16" s="55">
        <v>0.59740259740259738</v>
      </c>
      <c r="X16" s="55">
        <v>0.58108108108108103</v>
      </c>
      <c r="Y16" s="55">
        <v>0.80821917808219179</v>
      </c>
      <c r="Z16" s="55">
        <v>0.72857142857142854</v>
      </c>
      <c r="AA16" s="55">
        <v>0.625</v>
      </c>
      <c r="AB16" s="55">
        <v>0.56818181818181823</v>
      </c>
      <c r="AC16" s="55">
        <v>0.52272727272727271</v>
      </c>
      <c r="AD16" s="55">
        <v>0.50574712643678166</v>
      </c>
      <c r="AE16" s="55">
        <v>0.42045454545454547</v>
      </c>
      <c r="AF16" s="55">
        <v>0.67816091954022983</v>
      </c>
      <c r="AG16" s="55">
        <v>0.7752808988764045</v>
      </c>
      <c r="AH16" s="55">
        <v>0.68181818181818177</v>
      </c>
      <c r="AI16" s="55">
        <v>0.62068965517241381</v>
      </c>
      <c r="AJ16" s="55">
        <v>0.75</v>
      </c>
      <c r="AK16" s="55">
        <v>0.6629213483146067</v>
      </c>
      <c r="AL16" s="55">
        <v>0.68965517241379315</v>
      </c>
      <c r="AM16" s="55">
        <v>0.5056179775280899</v>
      </c>
      <c r="AN16" s="55">
        <v>0.60227272727272729</v>
      </c>
      <c r="AO16" s="55">
        <v>0.625</v>
      </c>
      <c r="AP16" s="55">
        <v>0.5730337078651685</v>
      </c>
      <c r="AQ16" s="55">
        <v>0.65517241379310343</v>
      </c>
      <c r="AR16" s="55">
        <v>0.67441860465116277</v>
      </c>
      <c r="AS16" s="55">
        <v>0.55681818181818177</v>
      </c>
      <c r="AT16" s="55">
        <v>0.43773333749163829</v>
      </c>
      <c r="AU16" s="25"/>
      <c r="AV16" s="25"/>
      <c r="AW16" s="25"/>
      <c r="AX16" s="25"/>
      <c r="AY16" s="25"/>
      <c r="AZ16" s="25"/>
      <c r="BA16" s="25"/>
    </row>
    <row r="17" spans="1:54" ht="15.6" customHeight="1" x14ac:dyDescent="0.25">
      <c r="B17" s="419"/>
      <c r="C17" s="412" t="s">
        <v>153</v>
      </c>
      <c r="D17" s="413"/>
      <c r="E17" s="413"/>
      <c r="F17" s="413"/>
      <c r="G17" s="34">
        <f>G16-G15</f>
        <v>-1.9420169232903239E-2</v>
      </c>
      <c r="H17" s="34">
        <f t="shared" ref="H17:AT17" si="0">H16-H15</f>
        <v>-0.18338188375641551</v>
      </c>
      <c r="I17" s="34">
        <f t="shared" si="0"/>
        <v>-7.4351505063115608E-2</v>
      </c>
      <c r="J17" s="34">
        <f t="shared" si="0"/>
        <v>-2.4968789013732895E-2</v>
      </c>
      <c r="K17" s="34">
        <f t="shared" si="0"/>
        <v>-6.3254265501456519E-2</v>
      </c>
      <c r="L17" s="34">
        <f t="shared" si="0"/>
        <v>-0.11433782267115605</v>
      </c>
      <c r="M17" s="34">
        <f t="shared" si="0"/>
        <v>-3.3014287695935618E-2</v>
      </c>
      <c r="N17" s="34">
        <f t="shared" si="0"/>
        <v>-4.4662921348314621E-2</v>
      </c>
      <c r="O17" s="34">
        <f t="shared" si="0"/>
        <v>-2.0529893189069282E-2</v>
      </c>
      <c r="P17" s="34">
        <f t="shared" si="0"/>
        <v>-0.13954778748786245</v>
      </c>
      <c r="Q17" s="34">
        <f t="shared" si="0"/>
        <v>-9.4556677890011209E-2</v>
      </c>
      <c r="R17" s="34">
        <f t="shared" si="0"/>
        <v>8.6306098964328282E-4</v>
      </c>
      <c r="S17" s="34">
        <f t="shared" si="0"/>
        <v>-9.6962130669995816E-2</v>
      </c>
      <c r="T17" s="34">
        <f t="shared" si="0"/>
        <v>-6.2078651685393282E-2</v>
      </c>
      <c r="U17" s="34">
        <f t="shared" si="0"/>
        <v>-6.3973063973063959E-2</v>
      </c>
      <c r="V17" s="34">
        <f t="shared" si="0"/>
        <v>-0.14190595089471492</v>
      </c>
      <c r="W17" s="34">
        <f t="shared" si="0"/>
        <v>3.6796536796536827E-2</v>
      </c>
      <c r="X17" s="34">
        <f t="shared" si="0"/>
        <v>3.6963434022257546E-2</v>
      </c>
      <c r="Y17" s="34">
        <f t="shared" si="0"/>
        <v>7.0514260049404864E-2</v>
      </c>
      <c r="Z17" s="34">
        <f t="shared" si="0"/>
        <v>-1.2807881773399088E-2</v>
      </c>
      <c r="AA17" s="34">
        <f t="shared" si="0"/>
        <v>4.4753086419753063E-2</v>
      </c>
      <c r="AB17" s="34">
        <f t="shared" si="0"/>
        <v>-0.11083052749719413</v>
      </c>
      <c r="AC17" s="34">
        <f t="shared" si="0"/>
        <v>2.8900112233445574E-2</v>
      </c>
      <c r="AD17" s="34">
        <f t="shared" si="0"/>
        <v>1.8247126436781669E-2</v>
      </c>
      <c r="AE17" s="34">
        <f t="shared" si="0"/>
        <v>-6.0558112773302641E-2</v>
      </c>
      <c r="AF17" s="34">
        <f t="shared" si="0"/>
        <v>-0.14683908045977012</v>
      </c>
      <c r="AG17" s="34">
        <f t="shared" si="0"/>
        <v>-6.2219101123595522E-2</v>
      </c>
      <c r="AH17" s="34">
        <f t="shared" si="0"/>
        <v>-0.10830527497194165</v>
      </c>
      <c r="AI17" s="34">
        <f t="shared" si="0"/>
        <v>-7.9310344827586143E-2</v>
      </c>
      <c r="AJ17" s="34">
        <f t="shared" si="0"/>
        <v>-4.0123456790123413E-2</v>
      </c>
      <c r="AK17" s="34">
        <f t="shared" si="0"/>
        <v>-4.0782355389097025E-2</v>
      </c>
      <c r="AL17" s="34">
        <f t="shared" si="0"/>
        <v>-3.1863814927978962E-2</v>
      </c>
      <c r="AM17" s="34">
        <f t="shared" si="0"/>
        <v>-8.6974615064502658E-2</v>
      </c>
      <c r="AN17" s="34">
        <f t="shared" si="0"/>
        <v>-4.7727272727272729E-2</v>
      </c>
      <c r="AO17" s="34">
        <f t="shared" si="0"/>
        <v>-6.25E-2</v>
      </c>
      <c r="AP17" s="34">
        <f t="shared" si="0"/>
        <v>-7.2132057150784412E-3</v>
      </c>
      <c r="AQ17" s="34">
        <f t="shared" si="0"/>
        <v>-9.807433945364985E-2</v>
      </c>
      <c r="AR17" s="34">
        <f t="shared" si="0"/>
        <v>-7.5581395348837233E-2</v>
      </c>
      <c r="AS17" s="34">
        <f t="shared" si="0"/>
        <v>-3.777641277641286E-2</v>
      </c>
      <c r="AT17" s="34">
        <f t="shared" si="0"/>
        <v>6.2733337491638286E-2</v>
      </c>
      <c r="AZ17" s="1"/>
      <c r="BA17" s="1"/>
      <c r="BB17" s="1"/>
    </row>
    <row r="18" spans="1:54" s="108" customFormat="1" ht="15.75" x14ac:dyDescent="0.25">
      <c r="A18" s="105"/>
      <c r="B18" s="112"/>
      <c r="C18" s="106"/>
      <c r="D18" s="109"/>
      <c r="E18" s="109"/>
      <c r="F18" s="177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</row>
    <row r="19" spans="1:54" s="5" customFormat="1" hidden="1" x14ac:dyDescent="0.25">
      <c r="A19" s="41"/>
      <c r="B19" s="111"/>
      <c r="C19" s="45">
        <v>2010</v>
      </c>
      <c r="D19" s="54"/>
      <c r="E19" s="54"/>
      <c r="F19" s="178"/>
      <c r="G19" s="33">
        <v>0.83333333333333337</v>
      </c>
      <c r="H19" s="33">
        <v>0.83333333333333337</v>
      </c>
      <c r="I19" s="33">
        <v>0.66666666666666663</v>
      </c>
      <c r="J19" s="17" t="s">
        <v>3</v>
      </c>
      <c r="K19" s="10" t="s">
        <v>3</v>
      </c>
      <c r="L19" s="33">
        <v>0.66666666666666663</v>
      </c>
      <c r="M19" s="33">
        <v>0.83333333333333337</v>
      </c>
      <c r="N19" s="17" t="s">
        <v>3</v>
      </c>
      <c r="O19" s="17" t="s">
        <v>3</v>
      </c>
      <c r="P19" s="17" t="s">
        <v>3</v>
      </c>
      <c r="Q19" s="17" t="s">
        <v>3</v>
      </c>
      <c r="R19" s="17" t="s">
        <v>3</v>
      </c>
      <c r="S19" s="33">
        <v>0.5</v>
      </c>
      <c r="T19" s="33">
        <v>0.66666666666666663</v>
      </c>
      <c r="U19" s="33">
        <v>0.33333333333333331</v>
      </c>
      <c r="V19" s="10" t="s">
        <v>3</v>
      </c>
      <c r="W19" s="33">
        <v>0.5</v>
      </c>
      <c r="X19" s="17" t="s">
        <v>3</v>
      </c>
      <c r="Y19" s="33">
        <v>0.83333333333333337</v>
      </c>
      <c r="Z19" s="33">
        <v>0.66666666666666663</v>
      </c>
      <c r="AA19" s="33">
        <v>1</v>
      </c>
      <c r="AB19" s="33">
        <v>0.83333333333333337</v>
      </c>
      <c r="AC19" s="33">
        <v>1</v>
      </c>
      <c r="AD19" s="17" t="s">
        <v>3</v>
      </c>
      <c r="AE19" s="17" t="s">
        <v>3</v>
      </c>
      <c r="AF19" s="33">
        <v>1</v>
      </c>
      <c r="AG19" s="33">
        <v>1</v>
      </c>
      <c r="AH19" s="33">
        <v>0.66666666666666663</v>
      </c>
      <c r="AI19" s="17" t="s">
        <v>3</v>
      </c>
      <c r="AJ19" s="33">
        <v>0.66666666666666663</v>
      </c>
      <c r="AK19" s="17" t="s">
        <v>3</v>
      </c>
      <c r="AL19" s="33">
        <v>0.5</v>
      </c>
      <c r="AM19" s="17" t="s">
        <v>3</v>
      </c>
      <c r="AN19" s="17" t="s">
        <v>3</v>
      </c>
      <c r="AO19" s="17" t="s">
        <v>3</v>
      </c>
      <c r="AP19" s="10" t="s">
        <v>3</v>
      </c>
    </row>
    <row r="20" spans="1:54" s="5" customFormat="1" ht="14.45" hidden="1" customHeight="1" x14ac:dyDescent="0.25">
      <c r="A20" s="41"/>
      <c r="B20" s="253" t="s">
        <v>11</v>
      </c>
      <c r="C20" s="209">
        <v>2011</v>
      </c>
      <c r="D20" s="210">
        <v>5</v>
      </c>
      <c r="E20" s="210"/>
      <c r="F20" s="176" t="s">
        <v>3</v>
      </c>
      <c r="G20" s="33">
        <v>1</v>
      </c>
      <c r="H20" s="33">
        <v>1</v>
      </c>
      <c r="I20" s="33">
        <v>1</v>
      </c>
      <c r="J20" s="17" t="s">
        <v>3</v>
      </c>
      <c r="K20" s="10" t="s">
        <v>3</v>
      </c>
      <c r="L20" s="33">
        <v>0.8</v>
      </c>
      <c r="M20" s="33">
        <v>1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33">
        <v>0.6</v>
      </c>
      <c r="T20" s="33">
        <v>0.8</v>
      </c>
      <c r="U20" s="33">
        <v>1</v>
      </c>
      <c r="V20" s="10" t="s">
        <v>3</v>
      </c>
      <c r="W20" s="33">
        <v>0.75</v>
      </c>
      <c r="X20" s="17" t="s">
        <v>3</v>
      </c>
      <c r="Y20" s="33">
        <v>1</v>
      </c>
      <c r="Z20" s="33">
        <v>0.25</v>
      </c>
      <c r="AA20" s="33">
        <v>0.8</v>
      </c>
      <c r="AB20" s="33">
        <v>1</v>
      </c>
      <c r="AC20" s="33">
        <v>1</v>
      </c>
      <c r="AD20" s="17" t="s">
        <v>3</v>
      </c>
      <c r="AE20" s="17" t="s">
        <v>3</v>
      </c>
      <c r="AF20" s="33">
        <v>0.8</v>
      </c>
      <c r="AG20" s="33">
        <v>0.4</v>
      </c>
      <c r="AH20" s="33">
        <v>0.4</v>
      </c>
      <c r="AI20" s="17" t="s">
        <v>3</v>
      </c>
      <c r="AJ20" s="33">
        <v>0.8</v>
      </c>
      <c r="AK20" s="17" t="s">
        <v>3</v>
      </c>
      <c r="AL20" s="33">
        <v>0.8</v>
      </c>
      <c r="AM20" s="17" t="s">
        <v>3</v>
      </c>
      <c r="AN20" s="17" t="s">
        <v>3</v>
      </c>
      <c r="AO20" s="17" t="s">
        <v>3</v>
      </c>
      <c r="AP20" s="10" t="s">
        <v>3</v>
      </c>
    </row>
    <row r="21" spans="1:54" s="257" customFormat="1" hidden="1" x14ac:dyDescent="0.25">
      <c r="A21" s="254"/>
      <c r="B21" s="417" t="s">
        <v>11</v>
      </c>
      <c r="C21" s="255">
        <v>2012</v>
      </c>
      <c r="D21" s="256">
        <v>3</v>
      </c>
      <c r="E21" s="256"/>
      <c r="F21" s="176">
        <v>0.3</v>
      </c>
      <c r="G21" s="10">
        <v>1</v>
      </c>
      <c r="H21" s="10">
        <v>1</v>
      </c>
      <c r="I21" s="10">
        <v>1</v>
      </c>
      <c r="J21" s="17" t="s">
        <v>3</v>
      </c>
      <c r="K21" s="10" t="s">
        <v>3</v>
      </c>
      <c r="L21" s="10">
        <v>1</v>
      </c>
      <c r="M21" s="10">
        <v>1</v>
      </c>
      <c r="N21" s="17" t="s">
        <v>3</v>
      </c>
      <c r="O21" s="17" t="s">
        <v>3</v>
      </c>
      <c r="P21" s="17" t="s">
        <v>3</v>
      </c>
      <c r="Q21" s="17" t="s">
        <v>3</v>
      </c>
      <c r="R21" s="17" t="s">
        <v>3</v>
      </c>
      <c r="S21" s="10">
        <v>0.66666666666666663</v>
      </c>
      <c r="T21" s="10">
        <v>1</v>
      </c>
      <c r="U21" s="10">
        <v>1</v>
      </c>
      <c r="V21" s="10" t="s">
        <v>3</v>
      </c>
      <c r="W21" s="10">
        <v>1</v>
      </c>
      <c r="X21" s="17" t="s">
        <v>3</v>
      </c>
      <c r="Y21" s="10">
        <v>1</v>
      </c>
      <c r="Z21" s="10">
        <v>0.66666666666666663</v>
      </c>
      <c r="AA21" s="10">
        <v>1</v>
      </c>
      <c r="AB21" s="10">
        <v>1</v>
      </c>
      <c r="AC21" s="10">
        <v>1</v>
      </c>
      <c r="AD21" s="17" t="s">
        <v>3</v>
      </c>
      <c r="AE21" s="17" t="s">
        <v>3</v>
      </c>
      <c r="AF21" s="10">
        <v>0.66666666666666663</v>
      </c>
      <c r="AG21" s="10">
        <v>1</v>
      </c>
      <c r="AH21" s="10">
        <v>1</v>
      </c>
      <c r="AI21" s="17" t="s">
        <v>3</v>
      </c>
      <c r="AJ21" s="10">
        <v>0.66666666666666663</v>
      </c>
      <c r="AK21" s="17" t="s">
        <v>3</v>
      </c>
      <c r="AL21" s="10">
        <v>1</v>
      </c>
      <c r="AM21" s="17" t="s">
        <v>3</v>
      </c>
      <c r="AN21" s="17" t="s">
        <v>3</v>
      </c>
      <c r="AO21" s="17" t="s">
        <v>3</v>
      </c>
      <c r="AP21" s="10" t="s">
        <v>3</v>
      </c>
    </row>
    <row r="22" spans="1:54" s="5" customFormat="1" hidden="1" x14ac:dyDescent="0.25">
      <c r="A22" s="41"/>
      <c r="B22" s="418"/>
      <c r="C22" s="209">
        <v>2013</v>
      </c>
      <c r="D22" s="210">
        <v>10</v>
      </c>
      <c r="E22" s="210">
        <v>30</v>
      </c>
      <c r="F22" s="299">
        <v>0.33333333333333331</v>
      </c>
      <c r="G22" s="35">
        <v>0.5</v>
      </c>
      <c r="H22" s="35">
        <v>0.7</v>
      </c>
      <c r="I22" s="35">
        <v>0.3</v>
      </c>
      <c r="J22" s="17" t="s">
        <v>3</v>
      </c>
      <c r="K22" s="12" t="s">
        <v>3</v>
      </c>
      <c r="L22" s="35">
        <v>0.6</v>
      </c>
      <c r="M22" s="35">
        <v>0.5</v>
      </c>
      <c r="N22" s="17" t="s">
        <v>3</v>
      </c>
      <c r="O22" s="17" t="s">
        <v>3</v>
      </c>
      <c r="P22" s="17" t="s">
        <v>3</v>
      </c>
      <c r="Q22" s="17" t="s">
        <v>3</v>
      </c>
      <c r="R22" s="17" t="s">
        <v>3</v>
      </c>
      <c r="S22" s="35">
        <v>0.5</v>
      </c>
      <c r="T22" s="35">
        <v>0.4</v>
      </c>
      <c r="U22" s="35">
        <v>0.7</v>
      </c>
      <c r="V22" s="12" t="s">
        <v>3</v>
      </c>
      <c r="W22" s="35">
        <v>0.5</v>
      </c>
      <c r="X22" s="17" t="s">
        <v>3</v>
      </c>
      <c r="Y22" s="35">
        <v>0.8</v>
      </c>
      <c r="Z22" s="35">
        <v>0.3</v>
      </c>
      <c r="AA22" s="35">
        <v>0.6</v>
      </c>
      <c r="AB22" s="35">
        <v>0.6</v>
      </c>
      <c r="AC22" s="35">
        <v>0.7</v>
      </c>
      <c r="AD22" s="17" t="s">
        <v>3</v>
      </c>
      <c r="AE22" s="17" t="s">
        <v>3</v>
      </c>
      <c r="AF22" s="35">
        <v>0.66666666666666663</v>
      </c>
      <c r="AG22" s="35">
        <v>0.7</v>
      </c>
      <c r="AH22" s="35">
        <v>0.5714285714285714</v>
      </c>
      <c r="AI22" s="17" t="s">
        <v>3</v>
      </c>
      <c r="AJ22" s="34">
        <v>0.6</v>
      </c>
      <c r="AK22" s="17" t="s">
        <v>3</v>
      </c>
      <c r="AL22" s="34">
        <v>0.5</v>
      </c>
      <c r="AM22" s="17" t="s">
        <v>3</v>
      </c>
      <c r="AN22" s="17" t="s">
        <v>3</v>
      </c>
      <c r="AO22" s="17" t="s">
        <v>3</v>
      </c>
      <c r="AP22" s="12" t="s">
        <v>3</v>
      </c>
    </row>
    <row r="23" spans="1:54" s="5" customFormat="1" x14ac:dyDescent="0.25">
      <c r="A23" s="41"/>
      <c r="B23" s="418"/>
      <c r="C23" s="281">
        <v>2014</v>
      </c>
      <c r="D23" s="210">
        <v>5</v>
      </c>
      <c r="E23" s="302">
        <v>13.75</v>
      </c>
      <c r="F23" s="299">
        <v>0.36363636363636365</v>
      </c>
      <c r="G23" s="34">
        <v>0.4</v>
      </c>
      <c r="H23" s="34">
        <v>0.4</v>
      </c>
      <c r="I23" s="34">
        <v>0.6</v>
      </c>
      <c r="J23" s="34">
        <v>0.6</v>
      </c>
      <c r="K23" s="34">
        <v>0.6</v>
      </c>
      <c r="L23" s="34">
        <v>0.6</v>
      </c>
      <c r="M23" s="34">
        <v>0.4</v>
      </c>
      <c r="N23" s="34">
        <v>0.4</v>
      </c>
      <c r="O23" s="34">
        <v>0.4</v>
      </c>
      <c r="P23" s="34">
        <v>0.4</v>
      </c>
      <c r="Q23" s="34">
        <v>0.4</v>
      </c>
      <c r="R23" s="34">
        <v>0.2</v>
      </c>
      <c r="S23" s="34">
        <v>0.4</v>
      </c>
      <c r="T23" s="34">
        <v>0.5</v>
      </c>
      <c r="U23" s="34">
        <v>0.6</v>
      </c>
      <c r="V23" s="34">
        <v>0.6</v>
      </c>
      <c r="W23" s="34">
        <v>0.75</v>
      </c>
      <c r="X23" s="34">
        <v>0.33333333333333331</v>
      </c>
      <c r="Y23" s="34">
        <v>0.33333333333333331</v>
      </c>
      <c r="Z23" s="34">
        <v>0.33333333333333331</v>
      </c>
      <c r="AA23" s="34">
        <v>0.4</v>
      </c>
      <c r="AB23" s="34">
        <v>0.6</v>
      </c>
      <c r="AC23" s="34">
        <v>0.6</v>
      </c>
      <c r="AD23" s="34">
        <v>0.2</v>
      </c>
      <c r="AE23" s="34">
        <v>0.4</v>
      </c>
      <c r="AF23" s="34">
        <v>0.6</v>
      </c>
      <c r="AG23" s="34">
        <v>0.6</v>
      </c>
      <c r="AH23" s="34">
        <v>0.6</v>
      </c>
      <c r="AI23" s="34">
        <v>0.6</v>
      </c>
      <c r="AJ23" s="34">
        <v>0.4</v>
      </c>
      <c r="AK23" s="34">
        <v>0.6</v>
      </c>
      <c r="AL23" s="34">
        <v>0.2</v>
      </c>
      <c r="AM23" s="34">
        <v>0.2</v>
      </c>
      <c r="AN23" s="34">
        <v>0.25</v>
      </c>
      <c r="AO23" s="34">
        <v>0.5</v>
      </c>
      <c r="AP23" s="34">
        <v>0.6</v>
      </c>
      <c r="AQ23" s="371" t="s">
        <v>152</v>
      </c>
      <c r="AR23" s="372"/>
      <c r="AS23" s="372"/>
      <c r="AT23" s="373"/>
    </row>
    <row r="24" spans="1:54" s="26" customFormat="1" ht="15.75" x14ac:dyDescent="0.25">
      <c r="A24" s="24"/>
      <c r="B24" s="418"/>
      <c r="C24" s="281">
        <v>2015</v>
      </c>
      <c r="D24" s="214">
        <v>21</v>
      </c>
      <c r="E24" s="214">
        <v>40</v>
      </c>
      <c r="F24" s="299">
        <v>0.52500000000000002</v>
      </c>
      <c r="G24" s="122">
        <v>0.7142857142857143</v>
      </c>
      <c r="H24" s="122">
        <v>0.7142857142857143</v>
      </c>
      <c r="I24" s="122">
        <v>0.7142857142857143</v>
      </c>
      <c r="J24" s="122">
        <v>0.76190476190476186</v>
      </c>
      <c r="K24" s="122">
        <v>0.65</v>
      </c>
      <c r="L24" s="122">
        <v>0.47619047619047616</v>
      </c>
      <c r="M24" s="122">
        <v>0.61904761904761907</v>
      </c>
      <c r="N24" s="122">
        <v>0.6</v>
      </c>
      <c r="O24" s="122">
        <v>0.52380952380952384</v>
      </c>
      <c r="P24" s="122">
        <v>0.66666666666666663</v>
      </c>
      <c r="Q24" s="122">
        <v>0.5714285714285714</v>
      </c>
      <c r="R24" s="122">
        <v>0.52380952380952384</v>
      </c>
      <c r="S24" s="122">
        <v>0.8</v>
      </c>
      <c r="T24" s="122">
        <v>0.66666666666666663</v>
      </c>
      <c r="U24" s="122">
        <v>0.5714285714285714</v>
      </c>
      <c r="V24" s="122">
        <v>0.65</v>
      </c>
      <c r="W24" s="122">
        <v>0.6470588235294118</v>
      </c>
      <c r="X24" s="122">
        <v>0.76470588235294112</v>
      </c>
      <c r="Y24" s="122">
        <v>0.9375</v>
      </c>
      <c r="Z24" s="122">
        <v>0.84615384615384615</v>
      </c>
      <c r="AA24" s="122">
        <v>0.9</v>
      </c>
      <c r="AB24" s="122">
        <v>0.85</v>
      </c>
      <c r="AC24" s="122">
        <v>0.75</v>
      </c>
      <c r="AD24" s="122">
        <v>0.5714285714285714</v>
      </c>
      <c r="AE24" s="122">
        <v>0.47619047619047616</v>
      </c>
      <c r="AF24" s="122">
        <v>0.66666666666666663</v>
      </c>
      <c r="AG24" s="122">
        <v>0.7142857142857143</v>
      </c>
      <c r="AH24" s="122">
        <v>0.90476190476190477</v>
      </c>
      <c r="AI24" s="122">
        <v>0.75</v>
      </c>
      <c r="AJ24" s="122">
        <v>0.61904761904761907</v>
      </c>
      <c r="AK24" s="122">
        <v>0.66666666666666663</v>
      </c>
      <c r="AL24" s="122">
        <v>0.76190476190476186</v>
      </c>
      <c r="AM24" s="122">
        <v>0.75</v>
      </c>
      <c r="AN24" s="122">
        <v>0.65</v>
      </c>
      <c r="AO24" s="122">
        <v>0.72222222222222221</v>
      </c>
      <c r="AP24" s="122">
        <v>0.76190476190476186</v>
      </c>
      <c r="AQ24" s="374"/>
      <c r="AR24" s="375"/>
      <c r="AS24" s="375"/>
      <c r="AT24" s="376"/>
      <c r="AU24" s="25"/>
      <c r="AV24" s="25"/>
      <c r="AW24" s="25"/>
      <c r="AX24" s="25"/>
      <c r="AY24" s="25"/>
      <c r="AZ24" s="25"/>
      <c r="BA24" s="25"/>
    </row>
    <row r="25" spans="1:54" s="26" customFormat="1" ht="15.75" x14ac:dyDescent="0.25">
      <c r="A25" s="24"/>
      <c r="B25" s="418"/>
      <c r="C25" s="281">
        <v>2016</v>
      </c>
      <c r="D25" s="214">
        <v>31</v>
      </c>
      <c r="E25" s="214">
        <v>50</v>
      </c>
      <c r="F25" s="299">
        <v>0.62</v>
      </c>
      <c r="G25" s="55">
        <v>0.93548387096774188</v>
      </c>
      <c r="H25" s="55">
        <v>0.90322580645161288</v>
      </c>
      <c r="I25" s="55">
        <v>0.90322580645161288</v>
      </c>
      <c r="J25" s="55">
        <v>1</v>
      </c>
      <c r="K25" s="55">
        <v>0.93548387096774188</v>
      </c>
      <c r="L25" s="55">
        <v>0.80645161290322576</v>
      </c>
      <c r="M25" s="55">
        <v>0.967741935483871</v>
      </c>
      <c r="N25" s="55">
        <v>0.90322580645161288</v>
      </c>
      <c r="O25" s="55">
        <v>0.74193548387096775</v>
      </c>
      <c r="P25" s="55">
        <v>0.967741935483871</v>
      </c>
      <c r="Q25" s="55">
        <v>0.77419354838709675</v>
      </c>
      <c r="R25" s="55">
        <v>0.80645161290322576</v>
      </c>
      <c r="S25" s="55">
        <v>0.77419354838709675</v>
      </c>
      <c r="T25" s="55">
        <v>0.74193548387096775</v>
      </c>
      <c r="U25" s="55">
        <v>0.67741935483870963</v>
      </c>
      <c r="V25" s="55">
        <v>0.67741935483870963</v>
      </c>
      <c r="W25" s="55">
        <v>0.8214285714285714</v>
      </c>
      <c r="X25" s="55">
        <v>0.8214285714285714</v>
      </c>
      <c r="Y25" s="55">
        <v>0.88888888888888884</v>
      </c>
      <c r="Z25" s="55">
        <v>0.84</v>
      </c>
      <c r="AA25" s="55">
        <v>0.67741935483870963</v>
      </c>
      <c r="AB25" s="55">
        <v>0.87096774193548387</v>
      </c>
      <c r="AC25" s="55">
        <v>0.87096774193548387</v>
      </c>
      <c r="AD25" s="55">
        <v>0.93548387096774188</v>
      </c>
      <c r="AE25" s="55">
        <v>0.77419354838709675</v>
      </c>
      <c r="AF25" s="55">
        <v>0.77419354838709675</v>
      </c>
      <c r="AG25" s="55">
        <v>0.80645161290322576</v>
      </c>
      <c r="AH25" s="55">
        <v>0.80645161290322576</v>
      </c>
      <c r="AI25" s="55">
        <v>0.76666666666666672</v>
      </c>
      <c r="AJ25" s="55">
        <v>0.80645161290322576</v>
      </c>
      <c r="AK25" s="55">
        <v>0.77419354838709675</v>
      </c>
      <c r="AL25" s="55">
        <v>0.82758620689655171</v>
      </c>
      <c r="AM25" s="55">
        <v>0.70967741935483875</v>
      </c>
      <c r="AN25" s="55">
        <v>0.74193548387096775</v>
      </c>
      <c r="AO25" s="55">
        <v>0.90322580645161288</v>
      </c>
      <c r="AP25" s="55">
        <v>0.967741935483871</v>
      </c>
      <c r="AQ25" s="374"/>
      <c r="AR25" s="375"/>
      <c r="AS25" s="375"/>
      <c r="AT25" s="376"/>
      <c r="AU25" s="25"/>
      <c r="AV25" s="25"/>
      <c r="AW25" s="25"/>
      <c r="AX25" s="25"/>
      <c r="AY25" s="25"/>
      <c r="AZ25" s="25"/>
      <c r="BA25" s="25"/>
    </row>
    <row r="26" spans="1:54" s="26" customFormat="1" ht="15.75" x14ac:dyDescent="0.25">
      <c r="A26" s="24"/>
      <c r="B26" s="418"/>
      <c r="C26" s="281">
        <v>2017</v>
      </c>
      <c r="D26" s="214">
        <v>33</v>
      </c>
      <c r="E26" s="214">
        <v>62</v>
      </c>
      <c r="F26" s="299">
        <v>0.532258064516129</v>
      </c>
      <c r="G26" s="55">
        <v>0.90909090909090906</v>
      </c>
      <c r="H26" s="55">
        <v>0.93939393939393945</v>
      </c>
      <c r="I26" s="55">
        <v>0.90322580645161288</v>
      </c>
      <c r="J26" s="55">
        <v>0.90909090909090906</v>
      </c>
      <c r="K26" s="55">
        <v>0.93939393939393945</v>
      </c>
      <c r="L26" s="55">
        <v>0.93939393939393945</v>
      </c>
      <c r="M26" s="55">
        <v>0.93939393939393945</v>
      </c>
      <c r="N26" s="55">
        <v>0.78787878787878785</v>
      </c>
      <c r="O26" s="55">
        <v>0.81818181818181823</v>
      </c>
      <c r="P26" s="55">
        <v>0.78787878787878785</v>
      </c>
      <c r="Q26" s="55">
        <v>0.78787878787878785</v>
      </c>
      <c r="R26" s="55">
        <v>0.66666666666666663</v>
      </c>
      <c r="S26" s="55">
        <v>0.81818181818181823</v>
      </c>
      <c r="T26" s="55">
        <v>0.84848484848484851</v>
      </c>
      <c r="U26" s="55">
        <v>0.54545454545454541</v>
      </c>
      <c r="V26" s="55">
        <v>0.78125</v>
      </c>
      <c r="W26" s="55">
        <v>0.83333333333333337</v>
      </c>
      <c r="X26" s="55">
        <v>0.73913043478260865</v>
      </c>
      <c r="Y26" s="55">
        <v>0.91304347826086951</v>
      </c>
      <c r="Z26" s="55">
        <v>0.8571428571428571</v>
      </c>
      <c r="AA26" s="55">
        <v>0.72727272727272729</v>
      </c>
      <c r="AB26" s="55">
        <v>0.75757575757575757</v>
      </c>
      <c r="AC26" s="55">
        <v>0.87878787878787878</v>
      </c>
      <c r="AD26" s="55">
        <v>0.78787878787878785</v>
      </c>
      <c r="AE26" s="55">
        <v>0.60606060606060608</v>
      </c>
      <c r="AF26" s="55">
        <v>0.74193548387096775</v>
      </c>
      <c r="AG26" s="55">
        <v>0.81818181818181823</v>
      </c>
      <c r="AH26" s="55">
        <v>0.875</v>
      </c>
      <c r="AI26" s="55">
        <v>0.75757575757575757</v>
      </c>
      <c r="AJ26" s="55">
        <v>0.78787878787878785</v>
      </c>
      <c r="AK26" s="55">
        <v>0.69696969696969702</v>
      </c>
      <c r="AL26" s="55">
        <v>0.75757575757575757</v>
      </c>
      <c r="AM26" s="55">
        <v>0.72727272727272729</v>
      </c>
      <c r="AN26" s="55">
        <v>0.81818181818181823</v>
      </c>
      <c r="AO26" s="55">
        <v>0.75757575757575757</v>
      </c>
      <c r="AP26" s="55">
        <v>0.90909090909090906</v>
      </c>
      <c r="AQ26" s="377"/>
      <c r="AR26" s="378"/>
      <c r="AS26" s="378"/>
      <c r="AT26" s="379"/>
      <c r="AU26" s="25"/>
      <c r="AV26" s="25"/>
      <c r="AW26" s="25"/>
      <c r="AX26" s="25"/>
      <c r="AY26" s="25"/>
      <c r="AZ26" s="25"/>
      <c r="BA26" s="25"/>
    </row>
    <row r="27" spans="1:54" s="26" customFormat="1" ht="15.75" x14ac:dyDescent="0.25">
      <c r="A27" s="24"/>
      <c r="B27" s="418"/>
      <c r="C27" s="281">
        <v>2018</v>
      </c>
      <c r="D27" s="214">
        <v>14</v>
      </c>
      <c r="E27" s="214">
        <v>37</v>
      </c>
      <c r="F27" s="299">
        <v>0.3783783783783784</v>
      </c>
      <c r="G27" s="55">
        <v>0.8571428571428571</v>
      </c>
      <c r="H27" s="55">
        <v>0.6428571428571429</v>
      </c>
      <c r="I27" s="55">
        <v>0.8571428571428571</v>
      </c>
      <c r="J27" s="55">
        <v>0.8571428571428571</v>
      </c>
      <c r="K27" s="55">
        <v>0.5714285714285714</v>
      </c>
      <c r="L27" s="55">
        <v>0.5</v>
      </c>
      <c r="M27" s="55">
        <v>0.5714285714285714</v>
      </c>
      <c r="N27" s="55">
        <v>0.6428571428571429</v>
      </c>
      <c r="O27" s="55">
        <v>0.5714285714285714</v>
      </c>
      <c r="P27" s="55">
        <v>0.7142857142857143</v>
      </c>
      <c r="Q27" s="55">
        <v>0.35714285714285715</v>
      </c>
      <c r="R27" s="55">
        <v>0.5714285714285714</v>
      </c>
      <c r="S27" s="55">
        <v>0.7857142857142857</v>
      </c>
      <c r="T27" s="55">
        <v>0.7857142857142857</v>
      </c>
      <c r="U27" s="55">
        <v>0.6428571428571429</v>
      </c>
      <c r="V27" s="55">
        <v>0.7142857142857143</v>
      </c>
      <c r="W27" s="55">
        <v>0.63636363636363635</v>
      </c>
      <c r="X27" s="55">
        <v>0.7</v>
      </c>
      <c r="Y27" s="55">
        <v>0.9</v>
      </c>
      <c r="Z27" s="55">
        <v>0.7</v>
      </c>
      <c r="AA27" s="55">
        <v>0.5714285714285714</v>
      </c>
      <c r="AB27" s="55">
        <v>0.7142857142857143</v>
      </c>
      <c r="AC27" s="55">
        <v>0.8571428571428571</v>
      </c>
      <c r="AD27" s="55">
        <v>0.7142857142857143</v>
      </c>
      <c r="AE27" s="55">
        <v>0.42857142857142855</v>
      </c>
      <c r="AF27" s="55">
        <v>0.7857142857142857</v>
      </c>
      <c r="AG27" s="55">
        <v>0.8571428571428571</v>
      </c>
      <c r="AH27" s="55">
        <v>0.7857142857142857</v>
      </c>
      <c r="AI27" s="55">
        <v>0.76923076923076927</v>
      </c>
      <c r="AJ27" s="55">
        <v>0.6428571428571429</v>
      </c>
      <c r="AK27" s="55">
        <v>0.5714285714285714</v>
      </c>
      <c r="AL27" s="55">
        <v>0.69230769230769229</v>
      </c>
      <c r="AM27" s="55">
        <v>0.61538461538461542</v>
      </c>
      <c r="AN27" s="55">
        <v>0.61538461538461542</v>
      </c>
      <c r="AO27" s="55">
        <v>0.6428571428571429</v>
      </c>
      <c r="AP27" s="55">
        <v>0.7142857142857143</v>
      </c>
      <c r="AQ27" s="55">
        <v>0.7857142857142857</v>
      </c>
      <c r="AR27" s="55">
        <v>0.8571428571428571</v>
      </c>
      <c r="AS27" s="55">
        <v>0.8571428571428571</v>
      </c>
      <c r="AT27" s="55">
        <v>0</v>
      </c>
      <c r="AU27" s="25"/>
      <c r="AV27" s="25"/>
      <c r="AW27" s="25"/>
      <c r="AX27" s="25"/>
      <c r="AY27" s="25"/>
      <c r="AZ27" s="25"/>
      <c r="BA27" s="25"/>
    </row>
    <row r="28" spans="1:54" s="26" customFormat="1" ht="15.75" x14ac:dyDescent="0.25">
      <c r="A28" s="24"/>
      <c r="B28" s="418"/>
      <c r="C28" s="281">
        <v>2019</v>
      </c>
      <c r="D28" s="214">
        <v>12</v>
      </c>
      <c r="E28" s="214">
        <v>43</v>
      </c>
      <c r="F28" s="299">
        <f>D28/E28</f>
        <v>0.27906976744186046</v>
      </c>
      <c r="G28" s="55">
        <v>0.83333333333333337</v>
      </c>
      <c r="H28" s="55">
        <v>0.75</v>
      </c>
      <c r="I28" s="55">
        <v>0.83333333333333337</v>
      </c>
      <c r="J28" s="55">
        <v>1</v>
      </c>
      <c r="K28" s="55">
        <v>0.83333333333333337</v>
      </c>
      <c r="L28" s="55">
        <v>0.72727272727272729</v>
      </c>
      <c r="M28" s="55">
        <v>0.75</v>
      </c>
      <c r="N28" s="55">
        <v>0.83333333333333337</v>
      </c>
      <c r="O28" s="55">
        <v>0.58333333333333337</v>
      </c>
      <c r="P28" s="55">
        <v>0.83333333333333337</v>
      </c>
      <c r="Q28" s="55">
        <v>0.66666666666666663</v>
      </c>
      <c r="R28" s="55">
        <v>0.58333333333333337</v>
      </c>
      <c r="S28" s="55">
        <v>0.66666666666666663</v>
      </c>
      <c r="T28" s="55">
        <v>0.72727272727272729</v>
      </c>
      <c r="U28" s="55">
        <v>0.33333333333333331</v>
      </c>
      <c r="V28" s="55">
        <v>0.66666666666666663</v>
      </c>
      <c r="W28" s="55">
        <v>0.81818181818181823</v>
      </c>
      <c r="X28" s="55">
        <v>0.72727272727272729</v>
      </c>
      <c r="Y28" s="55">
        <v>0.90909090909090906</v>
      </c>
      <c r="Z28" s="55">
        <v>0.75</v>
      </c>
      <c r="AA28" s="55">
        <v>0.66666666666666663</v>
      </c>
      <c r="AB28" s="55">
        <v>0.66666666666666663</v>
      </c>
      <c r="AC28" s="55">
        <v>0.83333333333333337</v>
      </c>
      <c r="AD28" s="55">
        <v>0.58333333333333337</v>
      </c>
      <c r="AE28" s="55">
        <v>0.5</v>
      </c>
      <c r="AF28" s="55">
        <v>0.75</v>
      </c>
      <c r="AG28" s="55">
        <v>0.66666666666666663</v>
      </c>
      <c r="AH28" s="55">
        <v>0.75</v>
      </c>
      <c r="AI28" s="55">
        <v>0.83333333333333337</v>
      </c>
      <c r="AJ28" s="55">
        <v>1</v>
      </c>
      <c r="AK28" s="55">
        <v>0.5</v>
      </c>
      <c r="AL28" s="55">
        <v>0.83333333333333337</v>
      </c>
      <c r="AM28" s="55">
        <v>0.75</v>
      </c>
      <c r="AN28" s="55">
        <v>0.91666666666666663</v>
      </c>
      <c r="AO28" s="55">
        <v>1</v>
      </c>
      <c r="AP28" s="55">
        <v>0.81818181818181823</v>
      </c>
      <c r="AQ28" s="55">
        <v>0.91666666666666663</v>
      </c>
      <c r="AR28" s="55">
        <v>0.83333333333333337</v>
      </c>
      <c r="AS28" s="55">
        <v>0.83333333333333337</v>
      </c>
      <c r="AT28" s="55" t="s">
        <v>154</v>
      </c>
      <c r="AU28" s="25"/>
      <c r="AV28" s="25"/>
      <c r="AW28" s="25"/>
      <c r="AX28" s="25"/>
      <c r="AY28" s="25"/>
      <c r="AZ28" s="25"/>
      <c r="BA28" s="25"/>
    </row>
    <row r="29" spans="1:54" ht="15.6" customHeight="1" x14ac:dyDescent="0.25">
      <c r="B29" s="419"/>
      <c r="C29" s="412" t="s">
        <v>153</v>
      </c>
      <c r="D29" s="413"/>
      <c r="E29" s="413"/>
      <c r="F29" s="413"/>
      <c r="G29" s="34">
        <f>G28-G27</f>
        <v>-2.3809523809523725E-2</v>
      </c>
      <c r="H29" s="34">
        <f t="shared" ref="H29" si="1">H28-H27</f>
        <v>0.1071428571428571</v>
      </c>
      <c r="I29" s="34">
        <f t="shared" ref="I29" si="2">I28-I27</f>
        <v>-2.3809523809523725E-2</v>
      </c>
      <c r="J29" s="34">
        <f t="shared" ref="J29" si="3">J28-J27</f>
        <v>0.1428571428571429</v>
      </c>
      <c r="K29" s="34">
        <f t="shared" ref="K29" si="4">K28-K27</f>
        <v>0.26190476190476197</v>
      </c>
      <c r="L29" s="34">
        <f t="shared" ref="L29" si="5">L28-L27</f>
        <v>0.22727272727272729</v>
      </c>
      <c r="M29" s="34">
        <f t="shared" ref="M29" si="6">M28-M27</f>
        <v>0.1785714285714286</v>
      </c>
      <c r="N29" s="34">
        <f t="shared" ref="N29" si="7">N28-N27</f>
        <v>0.19047619047619047</v>
      </c>
      <c r="O29" s="34">
        <f t="shared" ref="O29" si="8">O28-O27</f>
        <v>1.1904761904761973E-2</v>
      </c>
      <c r="P29" s="34">
        <f t="shared" ref="P29" si="9">P28-P27</f>
        <v>0.11904761904761907</v>
      </c>
      <c r="Q29" s="34">
        <f t="shared" ref="Q29" si="10">Q28-Q27</f>
        <v>0.30952380952380948</v>
      </c>
      <c r="R29" s="34">
        <f t="shared" ref="R29" si="11">R28-R27</f>
        <v>1.1904761904761973E-2</v>
      </c>
      <c r="S29" s="34">
        <f t="shared" ref="S29" si="12">S28-S27</f>
        <v>-0.11904761904761907</v>
      </c>
      <c r="T29" s="34">
        <f t="shared" ref="T29" si="13">T28-T27</f>
        <v>-5.8441558441558406E-2</v>
      </c>
      <c r="U29" s="34">
        <f t="shared" ref="U29" si="14">U28-U27</f>
        <v>-0.30952380952380959</v>
      </c>
      <c r="V29" s="34">
        <f t="shared" ref="V29" si="15">V28-V27</f>
        <v>-4.7619047619047672E-2</v>
      </c>
      <c r="W29" s="34">
        <f t="shared" ref="W29" si="16">W28-W27</f>
        <v>0.18181818181818188</v>
      </c>
      <c r="X29" s="34">
        <f t="shared" ref="X29" si="17">X28-X27</f>
        <v>2.7272727272727337E-2</v>
      </c>
      <c r="Y29" s="34">
        <f t="shared" ref="Y29" si="18">Y28-Y27</f>
        <v>9.0909090909090384E-3</v>
      </c>
      <c r="Z29" s="34">
        <f t="shared" ref="Z29" si="19">Z28-Z27</f>
        <v>5.0000000000000044E-2</v>
      </c>
      <c r="AA29" s="34">
        <f t="shared" ref="AA29" si="20">AA28-AA27</f>
        <v>9.5238095238095233E-2</v>
      </c>
      <c r="AB29" s="34">
        <f t="shared" ref="AB29" si="21">AB28-AB27</f>
        <v>-4.7619047619047672E-2</v>
      </c>
      <c r="AC29" s="34">
        <f t="shared" ref="AC29" si="22">AC28-AC27</f>
        <v>-2.3809523809523725E-2</v>
      </c>
      <c r="AD29" s="34">
        <f t="shared" ref="AD29" si="23">AD28-AD27</f>
        <v>-0.13095238095238093</v>
      </c>
      <c r="AE29" s="34">
        <f t="shared" ref="AE29" si="24">AE28-AE27</f>
        <v>7.1428571428571452E-2</v>
      </c>
      <c r="AF29" s="34">
        <f t="shared" ref="AF29" si="25">AF28-AF27</f>
        <v>-3.5714285714285698E-2</v>
      </c>
      <c r="AG29" s="34">
        <f t="shared" ref="AG29" si="26">AG28-AG27</f>
        <v>-0.19047619047619047</v>
      </c>
      <c r="AH29" s="34">
        <f t="shared" ref="AH29" si="27">AH28-AH27</f>
        <v>-3.5714285714285698E-2</v>
      </c>
      <c r="AI29" s="34">
        <f t="shared" ref="AI29" si="28">AI28-AI27</f>
        <v>6.4102564102564097E-2</v>
      </c>
      <c r="AJ29" s="34">
        <f t="shared" ref="AJ29" si="29">AJ28-AJ27</f>
        <v>0.3571428571428571</v>
      </c>
      <c r="AK29" s="34">
        <f t="shared" ref="AK29" si="30">AK28-AK27</f>
        <v>-7.1428571428571397E-2</v>
      </c>
      <c r="AL29" s="34">
        <f t="shared" ref="AL29" si="31">AL28-AL27</f>
        <v>0.14102564102564108</v>
      </c>
      <c r="AM29" s="34">
        <f t="shared" ref="AM29" si="32">AM28-AM27</f>
        <v>0.13461538461538458</v>
      </c>
      <c r="AN29" s="34">
        <f t="shared" ref="AN29" si="33">AN28-AN27</f>
        <v>0.30128205128205121</v>
      </c>
      <c r="AO29" s="34">
        <f t="shared" ref="AO29" si="34">AO28-AO27</f>
        <v>0.3571428571428571</v>
      </c>
      <c r="AP29" s="34">
        <f t="shared" ref="AP29" si="35">AP28-AP27</f>
        <v>0.10389610389610393</v>
      </c>
      <c r="AQ29" s="34">
        <f t="shared" ref="AQ29" si="36">AQ28-AQ27</f>
        <v>0.13095238095238093</v>
      </c>
      <c r="AR29" s="34">
        <f t="shared" ref="AR29" si="37">AR28-AR27</f>
        <v>-2.3809523809523725E-2</v>
      </c>
      <c r="AS29" s="34">
        <f t="shared" ref="AS29" si="38">AS28-AS27</f>
        <v>-2.3809523809523725E-2</v>
      </c>
      <c r="AT29" s="55" t="s">
        <v>154</v>
      </c>
      <c r="AZ29" s="1"/>
      <c r="BA29" s="1"/>
      <c r="BB29" s="1"/>
    </row>
    <row r="30" spans="1:54" s="108" customFormat="1" ht="15.75" x14ac:dyDescent="0.25">
      <c r="A30" s="105"/>
      <c r="B30" s="112"/>
      <c r="C30" s="106"/>
      <c r="D30" s="109"/>
      <c r="E30" s="109"/>
      <c r="F30" s="177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</row>
    <row r="31" spans="1:54" s="5" customFormat="1" ht="30" hidden="1" x14ac:dyDescent="0.25">
      <c r="A31" s="41"/>
      <c r="B31" s="111" t="s">
        <v>12</v>
      </c>
      <c r="C31" s="45">
        <v>2010</v>
      </c>
      <c r="D31" s="54"/>
      <c r="E31" s="54"/>
      <c r="F31" s="178"/>
      <c r="G31" s="33">
        <v>0.5</v>
      </c>
      <c r="H31" s="33">
        <v>1</v>
      </c>
      <c r="I31" s="33">
        <v>1</v>
      </c>
      <c r="J31" s="17" t="s">
        <v>3</v>
      </c>
      <c r="K31" s="10" t="s">
        <v>3</v>
      </c>
      <c r="L31" s="33">
        <v>0.5</v>
      </c>
      <c r="M31" s="33">
        <v>0.5</v>
      </c>
      <c r="N31" s="17" t="s">
        <v>3</v>
      </c>
      <c r="O31" s="17" t="s">
        <v>3</v>
      </c>
      <c r="P31" s="17" t="s">
        <v>3</v>
      </c>
      <c r="Q31" s="17" t="s">
        <v>3</v>
      </c>
      <c r="R31" s="17" t="s">
        <v>3</v>
      </c>
      <c r="S31" s="33">
        <v>0.5</v>
      </c>
      <c r="T31" s="33">
        <v>0.5</v>
      </c>
      <c r="U31" s="33">
        <v>0.5</v>
      </c>
      <c r="V31" s="10" t="s">
        <v>3</v>
      </c>
      <c r="W31" s="33">
        <v>0.5</v>
      </c>
      <c r="X31" s="17" t="s">
        <v>3</v>
      </c>
      <c r="Y31" s="33">
        <v>0.5</v>
      </c>
      <c r="Z31" s="33">
        <v>0.5</v>
      </c>
      <c r="AA31" s="33">
        <v>1</v>
      </c>
      <c r="AB31" s="33">
        <v>0.5</v>
      </c>
      <c r="AC31" s="33">
        <v>0.5</v>
      </c>
      <c r="AD31" s="17" t="s">
        <v>3</v>
      </c>
      <c r="AE31" s="17" t="s">
        <v>3</v>
      </c>
      <c r="AF31" s="33">
        <v>1</v>
      </c>
      <c r="AG31" s="33">
        <v>1</v>
      </c>
      <c r="AH31" s="33">
        <v>1</v>
      </c>
      <c r="AI31" s="17" t="s">
        <v>3</v>
      </c>
      <c r="AJ31" s="33">
        <v>0.5</v>
      </c>
      <c r="AK31" s="17" t="s">
        <v>3</v>
      </c>
      <c r="AL31" s="33">
        <v>0.5</v>
      </c>
      <c r="AM31" s="17" t="s">
        <v>3</v>
      </c>
      <c r="AN31" s="17" t="s">
        <v>3</v>
      </c>
      <c r="AO31" s="17" t="s">
        <v>3</v>
      </c>
      <c r="AP31" s="10" t="s">
        <v>3</v>
      </c>
    </row>
    <row r="32" spans="1:54" s="5" customFormat="1" ht="14.45" hidden="1" customHeight="1" x14ac:dyDescent="0.25">
      <c r="A32" s="41"/>
      <c r="B32" s="253"/>
      <c r="C32" s="209">
        <v>2011</v>
      </c>
      <c r="D32" s="210">
        <v>0</v>
      </c>
      <c r="E32" s="210"/>
      <c r="F32" s="176" t="s">
        <v>3</v>
      </c>
      <c r="G32" s="35" t="s">
        <v>3</v>
      </c>
      <c r="H32" s="35" t="s">
        <v>3</v>
      </c>
      <c r="I32" s="35" t="s">
        <v>3</v>
      </c>
      <c r="J32" s="17" t="s">
        <v>3</v>
      </c>
      <c r="K32" s="10" t="s">
        <v>3</v>
      </c>
      <c r="L32" s="35" t="s">
        <v>3</v>
      </c>
      <c r="M32" s="35" t="s">
        <v>3</v>
      </c>
      <c r="N32" s="17" t="s">
        <v>3</v>
      </c>
      <c r="O32" s="17" t="s">
        <v>3</v>
      </c>
      <c r="P32" s="17" t="s">
        <v>3</v>
      </c>
      <c r="Q32" s="17" t="s">
        <v>3</v>
      </c>
      <c r="R32" s="17" t="s">
        <v>3</v>
      </c>
      <c r="S32" s="35" t="s">
        <v>3</v>
      </c>
      <c r="T32" s="35" t="s">
        <v>3</v>
      </c>
      <c r="U32" s="35" t="s">
        <v>3</v>
      </c>
      <c r="V32" s="10" t="s">
        <v>3</v>
      </c>
      <c r="W32" s="35" t="s">
        <v>3</v>
      </c>
      <c r="X32" s="17" t="s">
        <v>3</v>
      </c>
      <c r="Y32" s="35" t="s">
        <v>3</v>
      </c>
      <c r="Z32" s="35" t="s">
        <v>3</v>
      </c>
      <c r="AA32" s="35" t="s">
        <v>3</v>
      </c>
      <c r="AB32" s="35" t="s">
        <v>3</v>
      </c>
      <c r="AC32" s="35" t="s">
        <v>3</v>
      </c>
      <c r="AD32" s="17" t="s">
        <v>3</v>
      </c>
      <c r="AE32" s="17" t="s">
        <v>3</v>
      </c>
      <c r="AF32" s="35" t="s">
        <v>3</v>
      </c>
      <c r="AG32" s="35" t="s">
        <v>3</v>
      </c>
      <c r="AH32" s="35" t="s">
        <v>3</v>
      </c>
      <c r="AI32" s="17" t="s">
        <v>3</v>
      </c>
      <c r="AJ32" s="35" t="s">
        <v>3</v>
      </c>
      <c r="AK32" s="17" t="s">
        <v>3</v>
      </c>
      <c r="AL32" s="35" t="s">
        <v>3</v>
      </c>
      <c r="AM32" s="17" t="s">
        <v>3</v>
      </c>
      <c r="AN32" s="17" t="s">
        <v>3</v>
      </c>
      <c r="AO32" s="17" t="s">
        <v>3</v>
      </c>
      <c r="AP32" s="10" t="s">
        <v>3</v>
      </c>
    </row>
    <row r="33" spans="1:54" s="257" customFormat="1" hidden="1" x14ac:dyDescent="0.25">
      <c r="A33" s="254"/>
      <c r="B33" s="417" t="s">
        <v>12</v>
      </c>
      <c r="C33" s="255">
        <v>2012</v>
      </c>
      <c r="D33" s="256">
        <v>11</v>
      </c>
      <c r="E33" s="256"/>
      <c r="F33" s="176">
        <v>0.35483870967741937</v>
      </c>
      <c r="G33" s="10">
        <v>0.81818181818181823</v>
      </c>
      <c r="H33" s="10">
        <v>0.81818181818181823</v>
      </c>
      <c r="I33" s="10">
        <v>0.72727272727272729</v>
      </c>
      <c r="J33" s="17" t="s">
        <v>3</v>
      </c>
      <c r="K33" s="10" t="s">
        <v>3</v>
      </c>
      <c r="L33" s="10">
        <v>0.63636363636363635</v>
      </c>
      <c r="M33" s="10">
        <v>0.63636363636363635</v>
      </c>
      <c r="N33" s="17" t="s">
        <v>3</v>
      </c>
      <c r="O33" s="17" t="s">
        <v>3</v>
      </c>
      <c r="P33" s="17" t="s">
        <v>3</v>
      </c>
      <c r="Q33" s="17" t="s">
        <v>3</v>
      </c>
      <c r="R33" s="17" t="s">
        <v>3</v>
      </c>
      <c r="S33" s="10">
        <v>0.72727272727272729</v>
      </c>
      <c r="T33" s="10">
        <v>0.63636363636363635</v>
      </c>
      <c r="U33" s="10">
        <v>0.72727272727272729</v>
      </c>
      <c r="V33" s="10" t="s">
        <v>3</v>
      </c>
      <c r="W33" s="10">
        <v>0.66666666666666663</v>
      </c>
      <c r="X33" s="17" t="s">
        <v>3</v>
      </c>
      <c r="Y33" s="10">
        <v>0.55555555555555558</v>
      </c>
      <c r="Z33" s="10">
        <v>0.55555555555555558</v>
      </c>
      <c r="AA33" s="10">
        <v>0.81818181818181823</v>
      </c>
      <c r="AB33" s="10">
        <v>1</v>
      </c>
      <c r="AC33" s="10">
        <v>0.90909090909090906</v>
      </c>
      <c r="AD33" s="17" t="s">
        <v>3</v>
      </c>
      <c r="AE33" s="17" t="s">
        <v>3</v>
      </c>
      <c r="AF33" s="10">
        <v>0.81818181818181823</v>
      </c>
      <c r="AG33" s="10">
        <v>0.72727272727272729</v>
      </c>
      <c r="AH33" s="10">
        <v>0.45454545454545453</v>
      </c>
      <c r="AI33" s="17" t="s">
        <v>3</v>
      </c>
      <c r="AJ33" s="10">
        <v>0.72727272727272729</v>
      </c>
      <c r="AK33" s="17" t="s">
        <v>3</v>
      </c>
      <c r="AL33" s="10">
        <v>0.72727272727272729</v>
      </c>
      <c r="AM33" s="17" t="s">
        <v>3</v>
      </c>
      <c r="AN33" s="17" t="s">
        <v>3</v>
      </c>
      <c r="AO33" s="17" t="s">
        <v>3</v>
      </c>
      <c r="AP33" s="10" t="s">
        <v>3</v>
      </c>
    </row>
    <row r="34" spans="1:54" s="5" customFormat="1" hidden="1" x14ac:dyDescent="0.25">
      <c r="A34" s="41"/>
      <c r="B34" s="418"/>
      <c r="C34" s="209">
        <v>2013</v>
      </c>
      <c r="D34" s="210">
        <v>14</v>
      </c>
      <c r="E34" s="210">
        <v>36</v>
      </c>
      <c r="F34" s="299">
        <v>0.3888888888888889</v>
      </c>
      <c r="G34" s="35">
        <v>0.7857142857142857</v>
      </c>
      <c r="H34" s="35">
        <v>0.8571428571428571</v>
      </c>
      <c r="I34" s="35">
        <v>0.9285714285714286</v>
      </c>
      <c r="J34" s="17" t="s">
        <v>3</v>
      </c>
      <c r="K34" s="12" t="s">
        <v>3</v>
      </c>
      <c r="L34" s="35">
        <v>0.53846153846153844</v>
      </c>
      <c r="M34" s="35">
        <v>0.6428571428571429</v>
      </c>
      <c r="N34" s="17" t="s">
        <v>3</v>
      </c>
      <c r="O34" s="17" t="s">
        <v>3</v>
      </c>
      <c r="P34" s="17" t="s">
        <v>3</v>
      </c>
      <c r="Q34" s="17" t="s">
        <v>3</v>
      </c>
      <c r="R34" s="17" t="s">
        <v>3</v>
      </c>
      <c r="S34" s="35">
        <v>0.7857142857142857</v>
      </c>
      <c r="T34" s="35">
        <v>0.72727272727272729</v>
      </c>
      <c r="U34" s="35">
        <v>0.63636363636363635</v>
      </c>
      <c r="V34" s="12" t="s">
        <v>3</v>
      </c>
      <c r="W34" s="35">
        <v>0.7</v>
      </c>
      <c r="X34" s="17" t="s">
        <v>3</v>
      </c>
      <c r="Y34" s="35">
        <v>0.7</v>
      </c>
      <c r="Z34" s="35">
        <v>0.6</v>
      </c>
      <c r="AA34" s="35">
        <v>1</v>
      </c>
      <c r="AB34" s="35">
        <v>0.92307692307692313</v>
      </c>
      <c r="AC34" s="35">
        <v>0.9285714285714286</v>
      </c>
      <c r="AD34" s="17" t="s">
        <v>3</v>
      </c>
      <c r="AE34" s="17" t="s">
        <v>3</v>
      </c>
      <c r="AF34" s="35">
        <v>0.90909090909090906</v>
      </c>
      <c r="AG34" s="35">
        <v>0.91666666666666663</v>
      </c>
      <c r="AH34" s="35">
        <v>0.77777777777777779</v>
      </c>
      <c r="AI34" s="17" t="s">
        <v>3</v>
      </c>
      <c r="AJ34" s="35">
        <v>0.66666666666666663</v>
      </c>
      <c r="AK34" s="17" t="s">
        <v>3</v>
      </c>
      <c r="AL34" s="35">
        <v>0.75</v>
      </c>
      <c r="AM34" s="17" t="s">
        <v>3</v>
      </c>
      <c r="AN34" s="17" t="s">
        <v>3</v>
      </c>
      <c r="AO34" s="17" t="s">
        <v>3</v>
      </c>
      <c r="AP34" s="12" t="s">
        <v>3</v>
      </c>
    </row>
    <row r="35" spans="1:54" s="5" customFormat="1" x14ac:dyDescent="0.25">
      <c r="A35" s="41"/>
      <c r="B35" s="418"/>
      <c r="C35" s="281">
        <v>2014</v>
      </c>
      <c r="D35" s="210">
        <v>12</v>
      </c>
      <c r="E35" s="210">
        <v>36</v>
      </c>
      <c r="F35" s="299">
        <v>0.33333333333333331</v>
      </c>
      <c r="G35" s="34">
        <v>0.75</v>
      </c>
      <c r="H35" s="34">
        <v>0.75</v>
      </c>
      <c r="I35" s="34">
        <v>1</v>
      </c>
      <c r="J35" s="34">
        <v>1</v>
      </c>
      <c r="K35" s="34">
        <v>1</v>
      </c>
      <c r="L35" s="34">
        <v>0.66666666666666663</v>
      </c>
      <c r="M35" s="34">
        <v>0.58333333333333337</v>
      </c>
      <c r="N35" s="34">
        <v>0.75</v>
      </c>
      <c r="O35" s="34">
        <v>0.66666666666666663</v>
      </c>
      <c r="P35" s="34">
        <v>0.90909090909090906</v>
      </c>
      <c r="Q35" s="34">
        <v>0.5</v>
      </c>
      <c r="R35" s="34">
        <v>0.66666666666666663</v>
      </c>
      <c r="S35" s="34">
        <v>0.75</v>
      </c>
      <c r="T35" s="34">
        <v>0.66666666666666663</v>
      </c>
      <c r="U35" s="34">
        <v>0.66666666666666663</v>
      </c>
      <c r="V35" s="34">
        <v>1</v>
      </c>
      <c r="W35" s="34">
        <v>0.8</v>
      </c>
      <c r="X35" s="34">
        <v>1</v>
      </c>
      <c r="Y35" s="34">
        <v>1</v>
      </c>
      <c r="Z35" s="34">
        <v>1</v>
      </c>
      <c r="AA35" s="34">
        <v>0.91666666666666663</v>
      </c>
      <c r="AB35" s="34">
        <v>0.83333333333333337</v>
      </c>
      <c r="AC35" s="34">
        <v>1</v>
      </c>
      <c r="AD35" s="34">
        <v>0.83333333333333337</v>
      </c>
      <c r="AE35" s="34">
        <v>0.33333333333333331</v>
      </c>
      <c r="AF35" s="34">
        <v>1</v>
      </c>
      <c r="AG35" s="34">
        <v>0.83333333333333337</v>
      </c>
      <c r="AH35" s="34">
        <v>0.90909090909090906</v>
      </c>
      <c r="AI35" s="34">
        <v>0.81818181818181823</v>
      </c>
      <c r="AJ35" s="34">
        <v>0.58333333333333337</v>
      </c>
      <c r="AK35" s="34">
        <v>0.7</v>
      </c>
      <c r="AL35" s="34">
        <v>1</v>
      </c>
      <c r="AM35" s="34">
        <v>0.5</v>
      </c>
      <c r="AN35" s="34">
        <v>0.45454545454545453</v>
      </c>
      <c r="AO35" s="34">
        <v>0.45454545454545453</v>
      </c>
      <c r="AP35" s="34">
        <v>0.75</v>
      </c>
      <c r="AQ35" s="371" t="s">
        <v>152</v>
      </c>
      <c r="AR35" s="372"/>
      <c r="AS35" s="372"/>
      <c r="AT35" s="373"/>
    </row>
    <row r="36" spans="1:54" s="26" customFormat="1" ht="15.75" x14ac:dyDescent="0.25">
      <c r="A36" s="24"/>
      <c r="B36" s="418"/>
      <c r="C36" s="281">
        <v>2015</v>
      </c>
      <c r="D36" s="214">
        <v>14</v>
      </c>
      <c r="E36" s="214">
        <v>27</v>
      </c>
      <c r="F36" s="299">
        <v>0.51851851851851849</v>
      </c>
      <c r="G36" s="123">
        <v>0.8571428571428571</v>
      </c>
      <c r="H36" s="123">
        <v>0.7857142857142857</v>
      </c>
      <c r="I36" s="123">
        <v>0.9285714285714286</v>
      </c>
      <c r="J36" s="123">
        <v>0.8571428571428571</v>
      </c>
      <c r="K36" s="123">
        <v>0.9285714285714286</v>
      </c>
      <c r="L36" s="123">
        <v>0.6428571428571429</v>
      </c>
      <c r="M36" s="123">
        <v>0.7857142857142857</v>
      </c>
      <c r="N36" s="123">
        <v>0.8571428571428571</v>
      </c>
      <c r="O36" s="123">
        <v>0.7142857142857143</v>
      </c>
      <c r="P36" s="123">
        <v>0.7857142857142857</v>
      </c>
      <c r="Q36" s="123">
        <v>0.5714285714285714</v>
      </c>
      <c r="R36" s="123">
        <v>0.7857142857142857</v>
      </c>
      <c r="S36" s="123">
        <v>0.8571428571428571</v>
      </c>
      <c r="T36" s="123">
        <v>0.7857142857142857</v>
      </c>
      <c r="U36" s="123">
        <v>0.5</v>
      </c>
      <c r="V36" s="123">
        <v>0.69230769230769229</v>
      </c>
      <c r="W36" s="123">
        <v>0.83333333333333337</v>
      </c>
      <c r="X36" s="123">
        <v>0.72727272727272729</v>
      </c>
      <c r="Y36" s="123">
        <v>1</v>
      </c>
      <c r="Z36" s="123">
        <v>1</v>
      </c>
      <c r="AA36" s="123">
        <v>0.8571428571428571</v>
      </c>
      <c r="AB36" s="123">
        <v>0.7142857142857143</v>
      </c>
      <c r="AC36" s="123">
        <v>0.8571428571428571</v>
      </c>
      <c r="AD36" s="123">
        <v>0.7857142857142857</v>
      </c>
      <c r="AE36" s="123">
        <v>0.7857142857142857</v>
      </c>
      <c r="AF36" s="123">
        <v>0.84615384615384615</v>
      </c>
      <c r="AG36" s="123">
        <v>0.7857142857142857</v>
      </c>
      <c r="AH36" s="123">
        <v>0.6428571428571429</v>
      </c>
      <c r="AI36" s="123">
        <v>0.7857142857142857</v>
      </c>
      <c r="AJ36" s="123">
        <v>0.6428571428571429</v>
      </c>
      <c r="AK36" s="123">
        <v>0.5714285714285714</v>
      </c>
      <c r="AL36" s="123">
        <v>0.9285714285714286</v>
      </c>
      <c r="AM36" s="123">
        <v>0.6428571428571429</v>
      </c>
      <c r="AN36" s="123">
        <v>0.66666666666666663</v>
      </c>
      <c r="AO36" s="123">
        <v>0.66666666666666663</v>
      </c>
      <c r="AP36" s="123">
        <v>0.9285714285714286</v>
      </c>
      <c r="AQ36" s="374"/>
      <c r="AR36" s="375"/>
      <c r="AS36" s="375"/>
      <c r="AT36" s="376"/>
      <c r="AU36" s="25"/>
      <c r="AV36" s="25"/>
      <c r="AW36" s="25"/>
      <c r="AX36" s="25"/>
      <c r="AY36" s="25"/>
      <c r="AZ36" s="25"/>
      <c r="BA36" s="25"/>
    </row>
    <row r="37" spans="1:54" s="26" customFormat="1" ht="15.75" x14ac:dyDescent="0.25">
      <c r="A37" s="24"/>
      <c r="B37" s="418"/>
      <c r="C37" s="281">
        <v>2016</v>
      </c>
      <c r="D37" s="214">
        <v>9</v>
      </c>
      <c r="E37" s="214">
        <v>18</v>
      </c>
      <c r="F37" s="299">
        <v>0.5</v>
      </c>
      <c r="G37" s="55">
        <v>0.77777777777777779</v>
      </c>
      <c r="H37" s="55">
        <v>0.88888888888888884</v>
      </c>
      <c r="I37" s="55">
        <v>0.77777777777777779</v>
      </c>
      <c r="J37" s="55">
        <v>0.88888888888888884</v>
      </c>
      <c r="K37" s="55">
        <v>0.77777777777777779</v>
      </c>
      <c r="L37" s="55">
        <v>0.77777777777777779</v>
      </c>
      <c r="M37" s="55">
        <v>0.77777777777777779</v>
      </c>
      <c r="N37" s="55">
        <v>1</v>
      </c>
      <c r="O37" s="55">
        <v>0.66666666666666663</v>
      </c>
      <c r="P37" s="55">
        <v>0.66666666666666663</v>
      </c>
      <c r="Q37" s="55">
        <v>0.44444444444444442</v>
      </c>
      <c r="R37" s="55">
        <v>0.77777777777777779</v>
      </c>
      <c r="S37" s="55">
        <v>0.66666666666666663</v>
      </c>
      <c r="T37" s="55">
        <v>0.875</v>
      </c>
      <c r="U37" s="55">
        <v>0.75</v>
      </c>
      <c r="V37" s="55">
        <v>0.5</v>
      </c>
      <c r="W37" s="55">
        <v>1</v>
      </c>
      <c r="X37" s="55">
        <v>0.66666666666666663</v>
      </c>
      <c r="Y37" s="55">
        <v>1</v>
      </c>
      <c r="Z37" s="55">
        <v>0.8</v>
      </c>
      <c r="AA37" s="55">
        <v>1</v>
      </c>
      <c r="AB37" s="55">
        <v>0.88888888888888884</v>
      </c>
      <c r="AC37" s="55">
        <v>0.66666666666666663</v>
      </c>
      <c r="AD37" s="55">
        <v>0.66666666666666663</v>
      </c>
      <c r="AE37" s="55">
        <v>0.66666666666666663</v>
      </c>
      <c r="AF37" s="55">
        <v>0.5</v>
      </c>
      <c r="AG37" s="55">
        <v>0.7142857142857143</v>
      </c>
      <c r="AH37" s="55">
        <v>0.75</v>
      </c>
      <c r="AI37" s="55">
        <v>0.75</v>
      </c>
      <c r="AJ37" s="55">
        <v>0.66666666666666663</v>
      </c>
      <c r="AK37" s="55">
        <v>0.55555555555555558</v>
      </c>
      <c r="AL37" s="55">
        <v>0.875</v>
      </c>
      <c r="AM37" s="55">
        <v>0.75</v>
      </c>
      <c r="AN37" s="55">
        <v>0.75</v>
      </c>
      <c r="AO37" s="55">
        <v>0.625</v>
      </c>
      <c r="AP37" s="55">
        <v>0.77777777777777779</v>
      </c>
      <c r="AQ37" s="374"/>
      <c r="AR37" s="375"/>
      <c r="AS37" s="375"/>
      <c r="AT37" s="376"/>
      <c r="AU37" s="25"/>
      <c r="AV37" s="25"/>
      <c r="AW37" s="25"/>
      <c r="AX37" s="25"/>
      <c r="AY37" s="25"/>
      <c r="AZ37" s="25"/>
      <c r="BA37" s="25"/>
    </row>
    <row r="38" spans="1:54" s="26" customFormat="1" ht="15.75" x14ac:dyDescent="0.25">
      <c r="A38" s="24"/>
      <c r="B38" s="418"/>
      <c r="C38" s="281">
        <v>2017</v>
      </c>
      <c r="D38" s="214">
        <v>19</v>
      </c>
      <c r="E38" s="214">
        <v>35</v>
      </c>
      <c r="F38" s="299">
        <v>0.54285714285714282</v>
      </c>
      <c r="G38" s="55">
        <v>0.94736842105263153</v>
      </c>
      <c r="H38" s="55">
        <v>0.89473684210526316</v>
      </c>
      <c r="I38" s="55">
        <v>0.89473684210526316</v>
      </c>
      <c r="J38" s="55">
        <v>0.89473684210526316</v>
      </c>
      <c r="K38" s="55">
        <v>0.78947368421052633</v>
      </c>
      <c r="L38" s="55">
        <v>0.78947368421052633</v>
      </c>
      <c r="M38" s="55">
        <v>0.84210526315789469</v>
      </c>
      <c r="N38" s="55">
        <v>0.78947368421052633</v>
      </c>
      <c r="O38" s="55">
        <v>0.61111111111111116</v>
      </c>
      <c r="P38" s="55">
        <v>0.84210526315789469</v>
      </c>
      <c r="Q38" s="55">
        <v>0.68421052631578949</v>
      </c>
      <c r="R38" s="55">
        <v>0.89473684210526316</v>
      </c>
      <c r="S38" s="55">
        <v>0.94736842105263153</v>
      </c>
      <c r="T38" s="55">
        <v>0.94736842105263153</v>
      </c>
      <c r="U38" s="55">
        <v>0.84210526315789469</v>
      </c>
      <c r="V38" s="55">
        <v>0.84210526315789469</v>
      </c>
      <c r="W38" s="55">
        <v>1</v>
      </c>
      <c r="X38" s="55">
        <v>0.90909090909090906</v>
      </c>
      <c r="Y38" s="55">
        <v>1</v>
      </c>
      <c r="Z38" s="55">
        <v>0.72727272727272729</v>
      </c>
      <c r="AA38" s="55">
        <v>0.84210526315789469</v>
      </c>
      <c r="AB38" s="55">
        <v>0.83333333333333337</v>
      </c>
      <c r="AC38" s="55">
        <v>0.89473684210526316</v>
      </c>
      <c r="AD38" s="55">
        <v>0.68421052631578949</v>
      </c>
      <c r="AE38" s="55">
        <v>0.47368421052631576</v>
      </c>
      <c r="AF38" s="55">
        <v>0.82352941176470584</v>
      </c>
      <c r="AG38" s="55">
        <v>0.83333333333333337</v>
      </c>
      <c r="AH38" s="55">
        <v>0.88888888888888884</v>
      </c>
      <c r="AI38" s="55">
        <v>0.70588235294117652</v>
      </c>
      <c r="AJ38" s="55">
        <v>0.73684210526315785</v>
      </c>
      <c r="AK38" s="55">
        <v>0.52631578947368418</v>
      </c>
      <c r="AL38" s="55">
        <v>0.89473684210526316</v>
      </c>
      <c r="AM38" s="55">
        <v>0.78947368421052633</v>
      </c>
      <c r="AN38" s="55">
        <v>0.68421052631578949</v>
      </c>
      <c r="AO38" s="55">
        <v>0.73684210526315785</v>
      </c>
      <c r="AP38" s="55">
        <v>0.89473684210526316</v>
      </c>
      <c r="AQ38" s="377"/>
      <c r="AR38" s="378"/>
      <c r="AS38" s="378"/>
      <c r="AT38" s="379"/>
      <c r="AU38" s="25"/>
      <c r="AV38" s="25"/>
      <c r="AW38" s="25"/>
      <c r="AX38" s="25"/>
      <c r="AY38" s="25"/>
      <c r="AZ38" s="25"/>
      <c r="BA38" s="25"/>
    </row>
    <row r="39" spans="1:54" s="26" customFormat="1" ht="15.75" x14ac:dyDescent="0.25">
      <c r="A39" s="24"/>
      <c r="B39" s="418"/>
      <c r="C39" s="281">
        <v>2018</v>
      </c>
      <c r="D39" s="214">
        <v>13</v>
      </c>
      <c r="E39" s="214">
        <v>34</v>
      </c>
      <c r="F39" s="299">
        <v>0.38235294117647056</v>
      </c>
      <c r="G39" s="55">
        <v>0.92307692307692313</v>
      </c>
      <c r="H39" s="55">
        <v>0.76923076923076927</v>
      </c>
      <c r="I39" s="55">
        <v>0.84615384615384615</v>
      </c>
      <c r="J39" s="55">
        <v>0.84615384615384615</v>
      </c>
      <c r="K39" s="55">
        <v>0.76923076923076927</v>
      </c>
      <c r="L39" s="55">
        <v>0.66666666666666663</v>
      </c>
      <c r="M39" s="55">
        <v>0.69230769230769229</v>
      </c>
      <c r="N39" s="55">
        <v>0.69230769230769229</v>
      </c>
      <c r="O39" s="55">
        <v>0.69230769230769229</v>
      </c>
      <c r="P39" s="55">
        <v>0.61538461538461542</v>
      </c>
      <c r="Q39" s="55">
        <v>0.46153846153846156</v>
      </c>
      <c r="R39" s="55">
        <v>0.53846153846153844</v>
      </c>
      <c r="S39" s="55">
        <v>0.61538461538461542</v>
      </c>
      <c r="T39" s="55">
        <v>0.69230769230769229</v>
      </c>
      <c r="U39" s="55">
        <v>0.92307692307692313</v>
      </c>
      <c r="V39" s="55">
        <v>0.53846153846153844</v>
      </c>
      <c r="W39" s="55">
        <v>0.66666666666666663</v>
      </c>
      <c r="X39" s="55">
        <v>0.8</v>
      </c>
      <c r="Y39" s="55">
        <v>0.9</v>
      </c>
      <c r="Z39" s="55">
        <v>0.8</v>
      </c>
      <c r="AA39" s="55">
        <v>1</v>
      </c>
      <c r="AB39" s="55">
        <v>0.61538461538461542</v>
      </c>
      <c r="AC39" s="55">
        <v>0.53846153846153844</v>
      </c>
      <c r="AD39" s="55">
        <v>0.69230769230769229</v>
      </c>
      <c r="AE39" s="55">
        <v>0.61538461538461542</v>
      </c>
      <c r="AF39" s="55">
        <v>0.66666666666666663</v>
      </c>
      <c r="AG39" s="55">
        <v>0.69230769230769229</v>
      </c>
      <c r="AH39" s="55">
        <v>0.63636363636363635</v>
      </c>
      <c r="AI39" s="55">
        <v>0.58333333333333337</v>
      </c>
      <c r="AJ39" s="55">
        <v>0.61538461538461542</v>
      </c>
      <c r="AK39" s="55">
        <v>0.69230769230769229</v>
      </c>
      <c r="AL39" s="55">
        <v>0.84615384615384615</v>
      </c>
      <c r="AM39" s="55">
        <v>0.46153846153846156</v>
      </c>
      <c r="AN39" s="55">
        <v>0.46153846153846156</v>
      </c>
      <c r="AO39" s="55">
        <v>0.61538461538461542</v>
      </c>
      <c r="AP39" s="55">
        <v>0.61538461538461542</v>
      </c>
      <c r="AQ39" s="55">
        <v>0.76923076923076927</v>
      </c>
      <c r="AR39" s="55">
        <v>0.69230769230769229</v>
      </c>
      <c r="AS39" s="55">
        <v>0.69230769230769229</v>
      </c>
      <c r="AT39" s="55">
        <v>0</v>
      </c>
      <c r="AU39" s="25"/>
      <c r="AV39" s="25"/>
      <c r="AW39" s="25"/>
      <c r="AX39" s="25"/>
      <c r="AY39" s="25"/>
      <c r="AZ39" s="25"/>
      <c r="BA39" s="25"/>
    </row>
    <row r="40" spans="1:54" s="26" customFormat="1" ht="15.75" x14ac:dyDescent="0.25">
      <c r="A40" s="24"/>
      <c r="B40" s="418"/>
      <c r="C40" s="281">
        <v>2019</v>
      </c>
      <c r="D40" s="214">
        <v>11</v>
      </c>
      <c r="E40" s="214">
        <v>28</v>
      </c>
      <c r="F40" s="299">
        <f>D40/E40</f>
        <v>0.39285714285714285</v>
      </c>
      <c r="G40" s="55">
        <v>0.81818181818181823</v>
      </c>
      <c r="H40" s="55">
        <v>1</v>
      </c>
      <c r="I40" s="55">
        <v>0.90909090909090906</v>
      </c>
      <c r="J40" s="55">
        <v>0.90909090909090906</v>
      </c>
      <c r="K40" s="55">
        <v>0.7</v>
      </c>
      <c r="L40" s="55">
        <v>0.81818181818181823</v>
      </c>
      <c r="M40" s="55">
        <v>0.90909090909090906</v>
      </c>
      <c r="N40" s="55">
        <v>0.81818181818181823</v>
      </c>
      <c r="O40" s="55">
        <v>0.72727272727272729</v>
      </c>
      <c r="P40" s="55">
        <v>0.81818181818181823</v>
      </c>
      <c r="Q40" s="55">
        <v>0.63636363636363635</v>
      </c>
      <c r="R40" s="55">
        <v>0.63636363636363635</v>
      </c>
      <c r="S40" s="55">
        <v>0.54545454545454541</v>
      </c>
      <c r="T40" s="55">
        <v>1</v>
      </c>
      <c r="U40" s="55">
        <v>1</v>
      </c>
      <c r="V40" s="55">
        <v>0.81818181818181823</v>
      </c>
      <c r="W40" s="55">
        <v>0.6</v>
      </c>
      <c r="X40" s="55">
        <v>0.66666666666666663</v>
      </c>
      <c r="Y40" s="55">
        <v>1</v>
      </c>
      <c r="Z40" s="55">
        <v>1</v>
      </c>
      <c r="AA40" s="55">
        <v>0.72727272727272729</v>
      </c>
      <c r="AB40" s="55">
        <v>0.81818181818181823</v>
      </c>
      <c r="AC40" s="55">
        <v>0.81818181818181823</v>
      </c>
      <c r="AD40" s="55">
        <v>0.81818181818181823</v>
      </c>
      <c r="AE40" s="55">
        <v>0.72727272727272729</v>
      </c>
      <c r="AF40" s="55">
        <v>0.81818181818181823</v>
      </c>
      <c r="AG40" s="55">
        <v>0.9</v>
      </c>
      <c r="AH40" s="55">
        <v>0.9</v>
      </c>
      <c r="AI40" s="55">
        <v>0.7</v>
      </c>
      <c r="AJ40" s="55">
        <v>0.81818181818181823</v>
      </c>
      <c r="AK40" s="55">
        <v>0.81818181818181823</v>
      </c>
      <c r="AL40" s="55">
        <v>0.90909090909090906</v>
      </c>
      <c r="AM40" s="55">
        <v>0.81818181818181823</v>
      </c>
      <c r="AN40" s="55">
        <v>0.54545454545454541</v>
      </c>
      <c r="AO40" s="55">
        <v>0.72727272727272729</v>
      </c>
      <c r="AP40" s="55">
        <v>0.81818181818181823</v>
      </c>
      <c r="AQ40" s="55">
        <v>0.90909090909090906</v>
      </c>
      <c r="AR40" s="55">
        <v>0.9</v>
      </c>
      <c r="AS40" s="55">
        <v>0.88888888888888884</v>
      </c>
      <c r="AT40" s="55" t="s">
        <v>3</v>
      </c>
      <c r="AU40" s="25"/>
      <c r="AV40" s="25"/>
      <c r="AW40" s="25"/>
      <c r="AX40" s="25"/>
      <c r="AY40" s="25"/>
      <c r="AZ40" s="25"/>
      <c r="BA40" s="25"/>
    </row>
    <row r="41" spans="1:54" ht="15.6" customHeight="1" x14ac:dyDescent="0.25">
      <c r="B41" s="419"/>
      <c r="C41" s="412" t="s">
        <v>153</v>
      </c>
      <c r="D41" s="413"/>
      <c r="E41" s="413"/>
      <c r="F41" s="413"/>
      <c r="G41" s="34">
        <f>G40-G39</f>
        <v>-0.1048951048951049</v>
      </c>
      <c r="H41" s="34">
        <f t="shared" ref="H41" si="39">H40-H39</f>
        <v>0.23076923076923073</v>
      </c>
      <c r="I41" s="34">
        <f t="shared" ref="I41" si="40">I40-I39</f>
        <v>6.2937062937062915E-2</v>
      </c>
      <c r="J41" s="34">
        <f t="shared" ref="J41" si="41">J40-J39</f>
        <v>6.2937062937062915E-2</v>
      </c>
      <c r="K41" s="34">
        <f t="shared" ref="K41" si="42">K40-K39</f>
        <v>-6.9230769230769318E-2</v>
      </c>
      <c r="L41" s="34">
        <f t="shared" ref="L41" si="43">L40-L39</f>
        <v>0.1515151515151516</v>
      </c>
      <c r="M41" s="34">
        <f t="shared" ref="M41" si="44">M40-M39</f>
        <v>0.21678321678321677</v>
      </c>
      <c r="N41" s="34">
        <f t="shared" ref="N41" si="45">N40-N39</f>
        <v>0.12587412587412594</v>
      </c>
      <c r="O41" s="34">
        <f t="shared" ref="O41" si="46">O40-O39</f>
        <v>3.4965034965035002E-2</v>
      </c>
      <c r="P41" s="34">
        <f t="shared" ref="P41" si="47">P40-P39</f>
        <v>0.20279720279720281</v>
      </c>
      <c r="Q41" s="34">
        <f t="shared" ref="Q41" si="48">Q40-Q39</f>
        <v>0.17482517482517479</v>
      </c>
      <c r="R41" s="34">
        <f t="shared" ref="R41" si="49">R40-R39</f>
        <v>9.7902097902097918E-2</v>
      </c>
      <c r="S41" s="34">
        <f t="shared" ref="S41" si="50">S40-S39</f>
        <v>-6.9930069930070005E-2</v>
      </c>
      <c r="T41" s="34">
        <f t="shared" ref="T41" si="51">T40-T39</f>
        <v>0.30769230769230771</v>
      </c>
      <c r="U41" s="34">
        <f t="shared" ref="U41" si="52">U40-U39</f>
        <v>7.6923076923076872E-2</v>
      </c>
      <c r="V41" s="34">
        <f t="shared" ref="V41" si="53">V40-V39</f>
        <v>0.2797202797202798</v>
      </c>
      <c r="W41" s="34">
        <f t="shared" ref="W41" si="54">W40-W39</f>
        <v>-6.6666666666666652E-2</v>
      </c>
      <c r="X41" s="34">
        <f t="shared" ref="X41" si="55">X40-X39</f>
        <v>-0.13333333333333341</v>
      </c>
      <c r="Y41" s="34">
        <f t="shared" ref="Y41" si="56">Y40-Y39</f>
        <v>9.9999999999999978E-2</v>
      </c>
      <c r="Z41" s="34">
        <f t="shared" ref="Z41" si="57">Z40-Z39</f>
        <v>0.19999999999999996</v>
      </c>
      <c r="AA41" s="34">
        <f t="shared" ref="AA41" si="58">AA40-AA39</f>
        <v>-0.27272727272727271</v>
      </c>
      <c r="AB41" s="34">
        <f t="shared" ref="AB41" si="59">AB40-AB39</f>
        <v>0.20279720279720281</v>
      </c>
      <c r="AC41" s="34">
        <f t="shared" ref="AC41" si="60">AC40-AC39</f>
        <v>0.2797202797202798</v>
      </c>
      <c r="AD41" s="34">
        <f t="shared" ref="AD41" si="61">AD40-AD39</f>
        <v>0.12587412587412594</v>
      </c>
      <c r="AE41" s="34">
        <f t="shared" ref="AE41" si="62">AE40-AE39</f>
        <v>0.11188811188811187</v>
      </c>
      <c r="AF41" s="34">
        <f t="shared" ref="AF41" si="63">AF40-AF39</f>
        <v>0.1515151515151516</v>
      </c>
      <c r="AG41" s="34">
        <f t="shared" ref="AG41" si="64">AG40-AG39</f>
        <v>0.20769230769230773</v>
      </c>
      <c r="AH41" s="34">
        <f t="shared" ref="AH41" si="65">AH40-AH39</f>
        <v>0.26363636363636367</v>
      </c>
      <c r="AI41" s="34">
        <f t="shared" ref="AI41" si="66">AI40-AI39</f>
        <v>0.11666666666666659</v>
      </c>
      <c r="AJ41" s="34">
        <f t="shared" ref="AJ41" si="67">AJ40-AJ39</f>
        <v>0.20279720279720281</v>
      </c>
      <c r="AK41" s="34">
        <f t="shared" ref="AK41" si="68">AK40-AK39</f>
        <v>0.12587412587412594</v>
      </c>
      <c r="AL41" s="34">
        <f t="shared" ref="AL41" si="69">AL40-AL39</f>
        <v>6.2937062937062915E-2</v>
      </c>
      <c r="AM41" s="34">
        <f t="shared" ref="AM41" si="70">AM40-AM39</f>
        <v>0.35664335664335667</v>
      </c>
      <c r="AN41" s="34">
        <f t="shared" ref="AN41" si="71">AN40-AN39</f>
        <v>8.391608391608385E-2</v>
      </c>
      <c r="AO41" s="34">
        <f t="shared" ref="AO41" si="72">AO40-AO39</f>
        <v>0.11188811188811187</v>
      </c>
      <c r="AP41" s="34">
        <f t="shared" ref="AP41" si="73">AP40-AP39</f>
        <v>0.20279720279720281</v>
      </c>
      <c r="AQ41" s="34">
        <f t="shared" ref="AQ41" si="74">AQ40-AQ39</f>
        <v>0.13986013986013979</v>
      </c>
      <c r="AR41" s="34">
        <f t="shared" ref="AR41" si="75">AR40-AR39</f>
        <v>0.20769230769230773</v>
      </c>
      <c r="AS41" s="34">
        <f t="shared" ref="AS41" si="76">AS40-AS39</f>
        <v>0.19658119658119655</v>
      </c>
      <c r="AT41" s="55" t="s">
        <v>3</v>
      </c>
      <c r="AZ41" s="1"/>
      <c r="BA41" s="1"/>
      <c r="BB41" s="1"/>
    </row>
    <row r="42" spans="1:54" s="108" customFormat="1" ht="15.75" x14ac:dyDescent="0.25">
      <c r="A42" s="105"/>
      <c r="B42" s="112"/>
      <c r="C42" s="106"/>
      <c r="D42" s="109"/>
      <c r="E42" s="109"/>
      <c r="F42" s="177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</row>
    <row r="43" spans="1:54" s="5" customFormat="1" hidden="1" x14ac:dyDescent="0.25">
      <c r="A43" s="41"/>
      <c r="B43" s="111"/>
      <c r="C43" s="54">
        <v>2010</v>
      </c>
      <c r="D43" s="54"/>
      <c r="E43" s="54"/>
      <c r="F43" s="178"/>
      <c r="G43" s="33">
        <v>0.76923076923076927</v>
      </c>
      <c r="H43" s="33">
        <v>1</v>
      </c>
      <c r="I43" s="33">
        <v>0.92307692307692313</v>
      </c>
      <c r="J43" s="17" t="s">
        <v>3</v>
      </c>
      <c r="K43" s="33" t="s">
        <v>3</v>
      </c>
      <c r="L43" s="33">
        <v>0.84615384615384615</v>
      </c>
      <c r="M43" s="33">
        <v>0.61538461538461542</v>
      </c>
      <c r="N43" s="17" t="s">
        <v>3</v>
      </c>
      <c r="O43" s="17" t="s">
        <v>3</v>
      </c>
      <c r="P43" s="17" t="s">
        <v>3</v>
      </c>
      <c r="Q43" s="17" t="s">
        <v>3</v>
      </c>
      <c r="R43" s="17" t="s">
        <v>3</v>
      </c>
      <c r="S43" s="33">
        <v>0.38461538461538464</v>
      </c>
      <c r="T43" s="33">
        <v>0.46153846153846156</v>
      </c>
      <c r="U43" s="33">
        <v>0.23076923076923078</v>
      </c>
      <c r="V43" s="33" t="s">
        <v>3</v>
      </c>
      <c r="W43" s="33">
        <v>0.36363636363636365</v>
      </c>
      <c r="X43" s="17" t="s">
        <v>3</v>
      </c>
      <c r="Y43" s="33">
        <v>0.81818181818181823</v>
      </c>
      <c r="Z43" s="33">
        <v>0.36363636363636365</v>
      </c>
      <c r="AA43" s="33">
        <v>0.46153846153846156</v>
      </c>
      <c r="AB43" s="33">
        <v>0.84615384615384615</v>
      </c>
      <c r="AC43" s="33">
        <v>0.53846153846153844</v>
      </c>
      <c r="AD43" s="17" t="s">
        <v>3</v>
      </c>
      <c r="AE43" s="17" t="s">
        <v>3</v>
      </c>
      <c r="AF43" s="33">
        <v>0.46153846153846156</v>
      </c>
      <c r="AG43" s="33">
        <v>0.38461538461538464</v>
      </c>
      <c r="AH43" s="33">
        <v>0.23076923076923078</v>
      </c>
      <c r="AI43" s="17" t="s">
        <v>3</v>
      </c>
      <c r="AJ43" s="33">
        <v>0.53846153846153844</v>
      </c>
      <c r="AK43" s="17" t="s">
        <v>3</v>
      </c>
      <c r="AL43" s="33">
        <v>0.92307692307692313</v>
      </c>
      <c r="AM43" s="17" t="s">
        <v>3</v>
      </c>
      <c r="AN43" s="17" t="s">
        <v>3</v>
      </c>
      <c r="AO43" s="17" t="s">
        <v>3</v>
      </c>
      <c r="AP43" s="33" t="s">
        <v>3</v>
      </c>
    </row>
    <row r="44" spans="1:54" s="5" customFormat="1" hidden="1" x14ac:dyDescent="0.25">
      <c r="A44" s="41"/>
      <c r="B44" s="253"/>
      <c r="C44" s="209">
        <v>2011</v>
      </c>
      <c r="D44" s="210">
        <v>4</v>
      </c>
      <c r="E44" s="210"/>
      <c r="F44" s="176" t="s">
        <v>3</v>
      </c>
      <c r="G44" s="33">
        <v>0.75</v>
      </c>
      <c r="H44" s="33">
        <v>1</v>
      </c>
      <c r="I44" s="33">
        <v>1</v>
      </c>
      <c r="J44" s="17" t="s">
        <v>3</v>
      </c>
      <c r="K44" s="33" t="s">
        <v>3</v>
      </c>
      <c r="L44" s="33">
        <v>0.5</v>
      </c>
      <c r="M44" s="33">
        <v>0.75</v>
      </c>
      <c r="N44" s="17" t="s">
        <v>3</v>
      </c>
      <c r="O44" s="17" t="s">
        <v>3</v>
      </c>
      <c r="P44" s="17" t="s">
        <v>3</v>
      </c>
      <c r="Q44" s="17" t="s">
        <v>3</v>
      </c>
      <c r="R44" s="17" t="s">
        <v>3</v>
      </c>
      <c r="S44" s="33">
        <v>0.5</v>
      </c>
      <c r="T44" s="33">
        <v>0.5</v>
      </c>
      <c r="U44" s="33">
        <v>0.33333333333333331</v>
      </c>
      <c r="V44" s="33" t="s">
        <v>3</v>
      </c>
      <c r="W44" s="33">
        <v>0.5</v>
      </c>
      <c r="X44" s="17" t="s">
        <v>3</v>
      </c>
      <c r="Y44" s="33">
        <v>0.5</v>
      </c>
      <c r="Z44" s="33">
        <v>0.75</v>
      </c>
      <c r="AA44" s="33">
        <v>0.5</v>
      </c>
      <c r="AB44" s="33">
        <v>0.5</v>
      </c>
      <c r="AC44" s="33">
        <v>0.25</v>
      </c>
      <c r="AD44" s="17" t="s">
        <v>3</v>
      </c>
      <c r="AE44" s="17" t="s">
        <v>3</v>
      </c>
      <c r="AF44" s="33">
        <v>0.5</v>
      </c>
      <c r="AG44" s="33">
        <v>1</v>
      </c>
      <c r="AH44" s="33">
        <v>0.5</v>
      </c>
      <c r="AI44" s="17" t="s">
        <v>3</v>
      </c>
      <c r="AJ44" s="33">
        <v>0.75</v>
      </c>
      <c r="AK44" s="17" t="s">
        <v>3</v>
      </c>
      <c r="AL44" s="33">
        <v>0.75</v>
      </c>
      <c r="AM44" s="17" t="s">
        <v>3</v>
      </c>
      <c r="AN44" s="17" t="s">
        <v>3</v>
      </c>
      <c r="AO44" s="17" t="s">
        <v>3</v>
      </c>
      <c r="AP44" s="33" t="s">
        <v>3</v>
      </c>
    </row>
    <row r="45" spans="1:54" s="5" customFormat="1" hidden="1" x14ac:dyDescent="0.25">
      <c r="A45" s="41"/>
      <c r="B45" s="417" t="s">
        <v>42</v>
      </c>
      <c r="C45" s="209">
        <v>2012</v>
      </c>
      <c r="D45" s="210">
        <v>7</v>
      </c>
      <c r="E45" s="210"/>
      <c r="F45" s="176">
        <v>0.31818181818181818</v>
      </c>
      <c r="G45" s="33">
        <v>0.8571428571428571</v>
      </c>
      <c r="H45" s="33">
        <v>1</v>
      </c>
      <c r="I45" s="33">
        <v>1</v>
      </c>
      <c r="J45" s="17" t="s">
        <v>3</v>
      </c>
      <c r="K45" s="33" t="s">
        <v>3</v>
      </c>
      <c r="L45" s="33">
        <v>0.8571428571428571</v>
      </c>
      <c r="M45" s="33">
        <v>0.8571428571428571</v>
      </c>
      <c r="N45" s="17" t="s">
        <v>3</v>
      </c>
      <c r="O45" s="17" t="s">
        <v>3</v>
      </c>
      <c r="P45" s="17" t="s">
        <v>3</v>
      </c>
      <c r="Q45" s="17" t="s">
        <v>3</v>
      </c>
      <c r="R45" s="17" t="s">
        <v>3</v>
      </c>
      <c r="S45" s="33">
        <v>0.5714285714285714</v>
      </c>
      <c r="T45" s="33">
        <v>0.7142857142857143</v>
      </c>
      <c r="U45" s="33">
        <v>0.42857142857142855</v>
      </c>
      <c r="V45" s="33" t="s">
        <v>3</v>
      </c>
      <c r="W45" s="33">
        <v>0.8571428571428571</v>
      </c>
      <c r="X45" s="17" t="s">
        <v>3</v>
      </c>
      <c r="Y45" s="33">
        <v>1</v>
      </c>
      <c r="Z45" s="33">
        <v>1</v>
      </c>
      <c r="AA45" s="33">
        <v>0.5714285714285714</v>
      </c>
      <c r="AB45" s="33">
        <v>0.7142857142857143</v>
      </c>
      <c r="AC45" s="33">
        <v>0.7142857142857143</v>
      </c>
      <c r="AD45" s="17" t="s">
        <v>3</v>
      </c>
      <c r="AE45" s="17" t="s">
        <v>3</v>
      </c>
      <c r="AF45" s="33">
        <v>0.5714285714285714</v>
      </c>
      <c r="AG45" s="33">
        <v>0.7142857142857143</v>
      </c>
      <c r="AH45" s="33">
        <v>0.5714285714285714</v>
      </c>
      <c r="AI45" s="17" t="s">
        <v>3</v>
      </c>
      <c r="AJ45" s="33">
        <v>0.7142857142857143</v>
      </c>
      <c r="AK45" s="17" t="s">
        <v>3</v>
      </c>
      <c r="AL45" s="33">
        <v>1</v>
      </c>
      <c r="AM45" s="17" t="s">
        <v>3</v>
      </c>
      <c r="AN45" s="17" t="s">
        <v>3</v>
      </c>
      <c r="AO45" s="17" t="s">
        <v>3</v>
      </c>
      <c r="AP45" s="33" t="s">
        <v>3</v>
      </c>
    </row>
    <row r="46" spans="1:54" s="5" customFormat="1" hidden="1" x14ac:dyDescent="0.25">
      <c r="A46" s="41"/>
      <c r="B46" s="418"/>
      <c r="C46" s="209">
        <v>2013</v>
      </c>
      <c r="D46" s="210">
        <v>6</v>
      </c>
      <c r="E46" s="210">
        <v>20</v>
      </c>
      <c r="F46" s="299">
        <v>0.3</v>
      </c>
      <c r="G46" s="35">
        <v>0.83333333333333337</v>
      </c>
      <c r="H46" s="35">
        <v>0.66666666666666663</v>
      </c>
      <c r="I46" s="35">
        <v>1</v>
      </c>
      <c r="J46" s="17" t="s">
        <v>3</v>
      </c>
      <c r="K46" s="35" t="s">
        <v>3</v>
      </c>
      <c r="L46" s="35">
        <v>0.33333333333333331</v>
      </c>
      <c r="M46" s="35">
        <v>0.83333333333333337</v>
      </c>
      <c r="N46" s="17" t="s">
        <v>3</v>
      </c>
      <c r="O46" s="17" t="s">
        <v>3</v>
      </c>
      <c r="P46" s="17" t="s">
        <v>3</v>
      </c>
      <c r="Q46" s="17" t="s">
        <v>3</v>
      </c>
      <c r="R46" s="17" t="s">
        <v>3</v>
      </c>
      <c r="S46" s="35">
        <v>0.5</v>
      </c>
      <c r="T46" s="35">
        <v>0.33333333333333331</v>
      </c>
      <c r="U46" s="35">
        <v>0</v>
      </c>
      <c r="V46" s="35" t="s">
        <v>3</v>
      </c>
      <c r="W46" s="35">
        <v>1</v>
      </c>
      <c r="X46" s="17" t="s">
        <v>3</v>
      </c>
      <c r="Y46" s="35">
        <v>1</v>
      </c>
      <c r="Z46" s="35">
        <v>0.5</v>
      </c>
      <c r="AA46" s="35">
        <v>0.66666666666666663</v>
      </c>
      <c r="AB46" s="35">
        <v>0.5</v>
      </c>
      <c r="AC46" s="35">
        <v>0.33333333333333331</v>
      </c>
      <c r="AD46" s="17" t="s">
        <v>3</v>
      </c>
      <c r="AE46" s="17" t="s">
        <v>3</v>
      </c>
      <c r="AF46" s="35">
        <v>0.8</v>
      </c>
      <c r="AG46" s="35">
        <v>0.83333333333333337</v>
      </c>
      <c r="AH46" s="35">
        <v>0.6</v>
      </c>
      <c r="AI46" s="17" t="s">
        <v>3</v>
      </c>
      <c r="AJ46" s="35">
        <v>0.5</v>
      </c>
      <c r="AK46" s="17" t="s">
        <v>3</v>
      </c>
      <c r="AL46" s="35">
        <v>0.66666666666666663</v>
      </c>
      <c r="AM46" s="17" t="s">
        <v>3</v>
      </c>
      <c r="AN46" s="17" t="s">
        <v>3</v>
      </c>
      <c r="AO46" s="17" t="s">
        <v>3</v>
      </c>
      <c r="AP46" s="35" t="s">
        <v>3</v>
      </c>
    </row>
    <row r="47" spans="1:54" s="5" customFormat="1" x14ac:dyDescent="0.25">
      <c r="A47" s="41"/>
      <c r="B47" s="418"/>
      <c r="C47" s="281">
        <v>2014</v>
      </c>
      <c r="D47" s="210">
        <v>4</v>
      </c>
      <c r="E47" s="302">
        <v>22.933333333333334</v>
      </c>
      <c r="F47" s="299">
        <v>0.1744186046511628</v>
      </c>
      <c r="G47" s="34">
        <v>1</v>
      </c>
      <c r="H47" s="34">
        <v>1</v>
      </c>
      <c r="I47" s="34">
        <v>1</v>
      </c>
      <c r="J47" s="34">
        <v>1</v>
      </c>
      <c r="K47" s="34">
        <v>0.66666666666666663</v>
      </c>
      <c r="L47" s="34">
        <v>0.25</v>
      </c>
      <c r="M47" s="34">
        <v>0.75</v>
      </c>
      <c r="N47" s="34">
        <v>0.75</v>
      </c>
      <c r="O47" s="34">
        <v>1</v>
      </c>
      <c r="P47" s="34">
        <v>1</v>
      </c>
      <c r="Q47" s="34">
        <v>0.75</v>
      </c>
      <c r="R47" s="34">
        <v>1</v>
      </c>
      <c r="S47" s="34">
        <v>0.5</v>
      </c>
      <c r="T47" s="34">
        <v>1</v>
      </c>
      <c r="U47" s="34">
        <v>0.66666666666666663</v>
      </c>
      <c r="V47" s="34">
        <v>0.66666666666666663</v>
      </c>
      <c r="W47" s="34">
        <v>1</v>
      </c>
      <c r="X47" s="34">
        <v>0.75</v>
      </c>
      <c r="Y47" s="34">
        <v>0.75</v>
      </c>
      <c r="Z47" s="34">
        <v>0.75</v>
      </c>
      <c r="AA47" s="34">
        <v>1</v>
      </c>
      <c r="AB47" s="34">
        <v>0.75</v>
      </c>
      <c r="AC47" s="34">
        <v>1</v>
      </c>
      <c r="AD47" s="34">
        <v>0.5</v>
      </c>
      <c r="AE47" s="34">
        <v>0.5</v>
      </c>
      <c r="AF47" s="34">
        <v>0.75</v>
      </c>
      <c r="AG47" s="34">
        <v>0.75</v>
      </c>
      <c r="AH47" s="34">
        <v>1</v>
      </c>
      <c r="AI47" s="34">
        <v>1</v>
      </c>
      <c r="AJ47" s="34">
        <v>1</v>
      </c>
      <c r="AK47" s="34">
        <v>1</v>
      </c>
      <c r="AL47" s="34">
        <v>1</v>
      </c>
      <c r="AM47" s="34">
        <v>0.75</v>
      </c>
      <c r="AN47" s="34">
        <v>1</v>
      </c>
      <c r="AO47" s="34">
        <v>1</v>
      </c>
      <c r="AP47" s="34">
        <v>1</v>
      </c>
      <c r="AQ47" s="371" t="s">
        <v>152</v>
      </c>
      <c r="AR47" s="372"/>
      <c r="AS47" s="372"/>
      <c r="AT47" s="373"/>
    </row>
    <row r="48" spans="1:54" s="5" customFormat="1" x14ac:dyDescent="0.25">
      <c r="A48" s="41"/>
      <c r="B48" s="418"/>
      <c r="C48" s="281">
        <v>2015</v>
      </c>
      <c r="D48" s="210">
        <v>20</v>
      </c>
      <c r="E48" s="210">
        <v>37</v>
      </c>
      <c r="F48" s="299">
        <v>0.52631578947368418</v>
      </c>
      <c r="G48" s="34">
        <v>0.9</v>
      </c>
      <c r="H48" s="34">
        <v>1</v>
      </c>
      <c r="I48" s="34">
        <v>0.8</v>
      </c>
      <c r="J48" s="34">
        <v>0.85</v>
      </c>
      <c r="K48" s="34">
        <v>0.65</v>
      </c>
      <c r="L48" s="34">
        <v>0.75</v>
      </c>
      <c r="M48" s="34">
        <v>0.8</v>
      </c>
      <c r="N48" s="34">
        <v>1</v>
      </c>
      <c r="O48" s="34">
        <v>0.9</v>
      </c>
      <c r="P48" s="34">
        <v>0.9</v>
      </c>
      <c r="Q48" s="34">
        <v>0.85</v>
      </c>
      <c r="R48" s="34">
        <v>0.85</v>
      </c>
      <c r="S48" s="34">
        <v>0.6</v>
      </c>
      <c r="T48" s="34">
        <v>0.84210526315789469</v>
      </c>
      <c r="U48" s="34">
        <v>0.47368421052631576</v>
      </c>
      <c r="V48" s="34">
        <v>0.78947368421052633</v>
      </c>
      <c r="W48" s="34">
        <v>0.68421052631578949</v>
      </c>
      <c r="X48" s="34">
        <v>0.73684210526315785</v>
      </c>
      <c r="Y48" s="34">
        <v>0.89473684210526316</v>
      </c>
      <c r="Z48" s="34">
        <v>0.73684210526315785</v>
      </c>
      <c r="AA48" s="34">
        <v>0.7</v>
      </c>
      <c r="AB48" s="34">
        <v>0.55555555555555558</v>
      </c>
      <c r="AC48" s="34">
        <v>0.65</v>
      </c>
      <c r="AD48" s="34">
        <v>0.89473684210526316</v>
      </c>
      <c r="AE48" s="34">
        <v>0.68421052631578949</v>
      </c>
      <c r="AF48" s="34">
        <v>0.55000000000000004</v>
      </c>
      <c r="AG48" s="34">
        <v>0.7</v>
      </c>
      <c r="AH48" s="34">
        <v>0.68421052631578949</v>
      </c>
      <c r="AI48" s="34">
        <v>0.63157894736842102</v>
      </c>
      <c r="AJ48" s="34">
        <v>0.85</v>
      </c>
      <c r="AK48" s="34">
        <v>0.75</v>
      </c>
      <c r="AL48" s="34">
        <v>0.85</v>
      </c>
      <c r="AM48" s="34">
        <v>0.7</v>
      </c>
      <c r="AN48" s="34">
        <v>0.8</v>
      </c>
      <c r="AO48" s="34">
        <v>0.8</v>
      </c>
      <c r="AP48" s="34">
        <v>0.75</v>
      </c>
      <c r="AQ48" s="374"/>
      <c r="AR48" s="375"/>
      <c r="AS48" s="375"/>
      <c r="AT48" s="376"/>
    </row>
    <row r="49" spans="1:54" s="5" customFormat="1" x14ac:dyDescent="0.25">
      <c r="A49" s="41"/>
      <c r="B49" s="418"/>
      <c r="C49" s="281">
        <v>2016</v>
      </c>
      <c r="D49" s="210">
        <v>19</v>
      </c>
      <c r="E49" s="210">
        <v>43</v>
      </c>
      <c r="F49" s="299">
        <v>0.44186046511627908</v>
      </c>
      <c r="G49" s="55">
        <v>0.84210526315789469</v>
      </c>
      <c r="H49" s="55">
        <v>0.94736842105263153</v>
      </c>
      <c r="I49" s="55">
        <v>0.94736842105263153</v>
      </c>
      <c r="J49" s="55">
        <v>1</v>
      </c>
      <c r="K49" s="55">
        <v>0.88888888888888884</v>
      </c>
      <c r="L49" s="55">
        <v>0.73684210526315785</v>
      </c>
      <c r="M49" s="55">
        <v>0.89473684210526316</v>
      </c>
      <c r="N49" s="55">
        <v>0.89473684210526316</v>
      </c>
      <c r="O49" s="55">
        <v>0.94736842105263153</v>
      </c>
      <c r="P49" s="55">
        <v>1</v>
      </c>
      <c r="Q49" s="55">
        <v>0.89473684210526316</v>
      </c>
      <c r="R49" s="55">
        <v>0.84210526315789469</v>
      </c>
      <c r="S49" s="55">
        <v>0.52631578947368418</v>
      </c>
      <c r="T49" s="55">
        <v>0.84210526315789469</v>
      </c>
      <c r="U49" s="55">
        <v>0.57894736842105265</v>
      </c>
      <c r="V49" s="55">
        <v>0.63157894736842102</v>
      </c>
      <c r="W49" s="55">
        <v>0.70588235294117652</v>
      </c>
      <c r="X49" s="55">
        <v>0.76470588235294112</v>
      </c>
      <c r="Y49" s="55">
        <v>1</v>
      </c>
      <c r="Z49" s="55">
        <v>0.9375</v>
      </c>
      <c r="AA49" s="55">
        <v>0.73684210526315785</v>
      </c>
      <c r="AB49" s="55">
        <v>0.73684210526315785</v>
      </c>
      <c r="AC49" s="55">
        <v>0.63157894736842102</v>
      </c>
      <c r="AD49" s="55">
        <v>0.78947368421052633</v>
      </c>
      <c r="AE49" s="55">
        <v>0.84210526315789469</v>
      </c>
      <c r="AF49" s="55">
        <v>0.89473684210526316</v>
      </c>
      <c r="AG49" s="55">
        <v>0.68421052631578949</v>
      </c>
      <c r="AH49" s="55">
        <v>0.94736842105263153</v>
      </c>
      <c r="AI49" s="55">
        <v>0.52631578947368418</v>
      </c>
      <c r="AJ49" s="55">
        <v>0.89473684210526316</v>
      </c>
      <c r="AK49" s="55">
        <v>0.78947368421052633</v>
      </c>
      <c r="AL49" s="55">
        <v>0.89473684210526316</v>
      </c>
      <c r="AM49" s="55">
        <v>0.89473684210526316</v>
      </c>
      <c r="AN49" s="55">
        <v>0.68421052631578949</v>
      </c>
      <c r="AO49" s="55">
        <v>0.84210526315789469</v>
      </c>
      <c r="AP49" s="55">
        <v>0.89473684210526316</v>
      </c>
      <c r="AQ49" s="374"/>
      <c r="AR49" s="375"/>
      <c r="AS49" s="375"/>
      <c r="AT49" s="376"/>
    </row>
    <row r="50" spans="1:54" s="5" customFormat="1" x14ac:dyDescent="0.25">
      <c r="A50" s="41"/>
      <c r="B50" s="418"/>
      <c r="C50" s="281">
        <v>2017</v>
      </c>
      <c r="D50" s="210">
        <v>32</v>
      </c>
      <c r="E50" s="210">
        <v>68</v>
      </c>
      <c r="F50" s="300">
        <v>0.47058823529411764</v>
      </c>
      <c r="G50" s="55">
        <v>0.78125</v>
      </c>
      <c r="H50" s="55">
        <v>0.84375</v>
      </c>
      <c r="I50" s="55">
        <v>0.78125</v>
      </c>
      <c r="J50" s="55">
        <v>0.74193548387096775</v>
      </c>
      <c r="K50" s="55">
        <v>0.71875</v>
      </c>
      <c r="L50" s="55">
        <v>0.625</v>
      </c>
      <c r="M50" s="55">
        <v>0.75</v>
      </c>
      <c r="N50" s="55">
        <v>0.84375</v>
      </c>
      <c r="O50" s="55">
        <v>0.77419354838709675</v>
      </c>
      <c r="P50" s="55">
        <v>0.77419354838709675</v>
      </c>
      <c r="Q50" s="55">
        <v>0.6875</v>
      </c>
      <c r="R50" s="55">
        <v>0.74193548387096775</v>
      </c>
      <c r="S50" s="55">
        <v>0.625</v>
      </c>
      <c r="T50" s="55">
        <v>0.75</v>
      </c>
      <c r="U50" s="55">
        <v>0.40625</v>
      </c>
      <c r="V50" s="55">
        <v>0.78125</v>
      </c>
      <c r="W50" s="55">
        <v>0.77419354838709675</v>
      </c>
      <c r="X50" s="55">
        <v>0.74193548387096775</v>
      </c>
      <c r="Y50" s="55">
        <v>0.83870967741935487</v>
      </c>
      <c r="Z50" s="55">
        <v>0.88888888888888884</v>
      </c>
      <c r="AA50" s="55">
        <v>0.78125</v>
      </c>
      <c r="AB50" s="55">
        <v>0.5</v>
      </c>
      <c r="AC50" s="55">
        <v>0.61290322580645162</v>
      </c>
      <c r="AD50" s="55">
        <v>0.71875</v>
      </c>
      <c r="AE50" s="55">
        <v>0.5161290322580645</v>
      </c>
      <c r="AF50" s="55">
        <v>0.77419354838709675</v>
      </c>
      <c r="AG50" s="55">
        <v>0.80645161290322576</v>
      </c>
      <c r="AH50" s="55">
        <v>0.8</v>
      </c>
      <c r="AI50" s="55">
        <v>0.66666666666666663</v>
      </c>
      <c r="AJ50" s="55">
        <v>0.67741935483870963</v>
      </c>
      <c r="AK50" s="55">
        <v>0.64516129032258063</v>
      </c>
      <c r="AL50" s="55">
        <v>0.8</v>
      </c>
      <c r="AM50" s="55">
        <v>0.67741935483870963</v>
      </c>
      <c r="AN50" s="55">
        <v>0.5161290322580645</v>
      </c>
      <c r="AO50" s="55">
        <v>0.70967741935483875</v>
      </c>
      <c r="AP50" s="55">
        <v>0.74193548387096775</v>
      </c>
      <c r="AQ50" s="377"/>
      <c r="AR50" s="378"/>
      <c r="AS50" s="378"/>
      <c r="AT50" s="379"/>
    </row>
    <row r="51" spans="1:54" s="26" customFormat="1" ht="15.75" x14ac:dyDescent="0.25">
      <c r="A51" s="24"/>
      <c r="B51" s="418"/>
      <c r="C51" s="281">
        <v>2018</v>
      </c>
      <c r="D51" s="214">
        <v>33</v>
      </c>
      <c r="E51" s="214">
        <v>72</v>
      </c>
      <c r="F51" s="299">
        <v>0.45833333333333331</v>
      </c>
      <c r="G51" s="55">
        <v>0.93939393939393945</v>
      </c>
      <c r="H51" s="55">
        <v>0.93939393939393945</v>
      </c>
      <c r="I51" s="55">
        <v>0.93939393939393945</v>
      </c>
      <c r="J51" s="55">
        <v>0.90909090909090906</v>
      </c>
      <c r="K51" s="55">
        <v>0.81818181818181823</v>
      </c>
      <c r="L51" s="55">
        <v>0.69696969696969702</v>
      </c>
      <c r="M51" s="55">
        <v>0.71875</v>
      </c>
      <c r="N51" s="55">
        <v>0.87878787878787878</v>
      </c>
      <c r="O51" s="55">
        <v>0.81818181818181823</v>
      </c>
      <c r="P51" s="55">
        <v>0.84848484848484851</v>
      </c>
      <c r="Q51" s="55">
        <v>0.72727272727272729</v>
      </c>
      <c r="R51" s="55">
        <v>0.75</v>
      </c>
      <c r="S51" s="55">
        <v>0.81818181818181823</v>
      </c>
      <c r="T51" s="55">
        <v>0.84848484848484851</v>
      </c>
      <c r="U51" s="55">
        <v>0.27272727272727271</v>
      </c>
      <c r="V51" s="55">
        <v>0.72727272727272729</v>
      </c>
      <c r="W51" s="55">
        <v>0.84375</v>
      </c>
      <c r="X51" s="55">
        <v>0.76666666666666672</v>
      </c>
      <c r="Y51" s="55">
        <v>0.93548387096774188</v>
      </c>
      <c r="Z51" s="55">
        <v>0.81481481481481477</v>
      </c>
      <c r="AA51" s="55">
        <v>0.77419354838709675</v>
      </c>
      <c r="AB51" s="55">
        <v>0.75757575757575757</v>
      </c>
      <c r="AC51" s="55">
        <v>0.75757575757575757</v>
      </c>
      <c r="AD51" s="55">
        <v>0.84848484848484851</v>
      </c>
      <c r="AE51" s="55">
        <v>0.5757575757575758</v>
      </c>
      <c r="AF51" s="55">
        <v>0.78787878787878785</v>
      </c>
      <c r="AG51" s="55">
        <v>0.875</v>
      </c>
      <c r="AH51" s="55">
        <v>0.87878787878787878</v>
      </c>
      <c r="AI51" s="55">
        <v>0.71875</v>
      </c>
      <c r="AJ51" s="55">
        <v>0.90909090909090906</v>
      </c>
      <c r="AK51" s="55">
        <v>0.78125</v>
      </c>
      <c r="AL51" s="55">
        <v>0.84848484848484851</v>
      </c>
      <c r="AM51" s="55">
        <v>0.87878787878787878</v>
      </c>
      <c r="AN51" s="55">
        <v>0.72727272727272729</v>
      </c>
      <c r="AO51" s="55">
        <v>0.75757575757575757</v>
      </c>
      <c r="AP51" s="55">
        <v>0.87878787878787878</v>
      </c>
      <c r="AQ51" s="55">
        <v>0.90909090909090906</v>
      </c>
      <c r="AR51" s="55">
        <v>0.90909090909090906</v>
      </c>
      <c r="AS51" s="55">
        <v>0.78787878787878785</v>
      </c>
      <c r="AT51" s="55">
        <v>0.5</v>
      </c>
      <c r="AU51" s="25"/>
      <c r="AV51" s="25"/>
      <c r="AW51" s="25"/>
      <c r="AX51" s="25"/>
      <c r="AY51" s="25"/>
      <c r="AZ51" s="25"/>
      <c r="BA51" s="25"/>
    </row>
    <row r="52" spans="1:54" s="26" customFormat="1" ht="15.75" x14ac:dyDescent="0.25">
      <c r="A52" s="24"/>
      <c r="B52" s="418"/>
      <c r="C52" s="281">
        <v>2019</v>
      </c>
      <c r="D52" s="214">
        <v>32</v>
      </c>
      <c r="E52" s="214">
        <v>85</v>
      </c>
      <c r="F52" s="299">
        <f>D52/E52</f>
        <v>0.37647058823529411</v>
      </c>
      <c r="G52" s="55">
        <v>0.84375</v>
      </c>
      <c r="H52" s="55">
        <v>0.875</v>
      </c>
      <c r="I52" s="55">
        <v>0.90625</v>
      </c>
      <c r="J52" s="55">
        <v>0.71875</v>
      </c>
      <c r="K52" s="55">
        <v>0.71875</v>
      </c>
      <c r="L52" s="55">
        <v>0.78125</v>
      </c>
      <c r="M52" s="55">
        <v>0.78125</v>
      </c>
      <c r="N52" s="55">
        <v>0.84375</v>
      </c>
      <c r="O52" s="55">
        <v>0.6875</v>
      </c>
      <c r="P52" s="55">
        <v>0.6875</v>
      </c>
      <c r="Q52" s="55">
        <v>0.75</v>
      </c>
      <c r="R52" s="55">
        <v>0.8125</v>
      </c>
      <c r="S52" s="55">
        <v>0.6875</v>
      </c>
      <c r="T52" s="55">
        <v>0.78125</v>
      </c>
      <c r="U52" s="55">
        <v>0.625</v>
      </c>
      <c r="V52" s="55">
        <v>0.65625</v>
      </c>
      <c r="W52" s="55">
        <v>0.74193548387096775</v>
      </c>
      <c r="X52" s="55">
        <v>0.75</v>
      </c>
      <c r="Y52" s="55">
        <v>0.96875</v>
      </c>
      <c r="Z52" s="55">
        <v>0.86206896551724133</v>
      </c>
      <c r="AA52" s="55">
        <v>0.875</v>
      </c>
      <c r="AB52" s="55">
        <v>0.7857142857142857</v>
      </c>
      <c r="AC52" s="55">
        <v>0.8125</v>
      </c>
      <c r="AD52" s="55">
        <v>0.65625</v>
      </c>
      <c r="AE52" s="55">
        <v>0.625</v>
      </c>
      <c r="AF52" s="55">
        <v>0.625</v>
      </c>
      <c r="AG52" s="55">
        <v>0.84375</v>
      </c>
      <c r="AH52" s="55">
        <v>0.90625</v>
      </c>
      <c r="AI52" s="55">
        <v>0.78125</v>
      </c>
      <c r="AJ52" s="55">
        <v>0.78125</v>
      </c>
      <c r="AK52" s="55">
        <v>0.71875</v>
      </c>
      <c r="AL52" s="55">
        <v>0.84375</v>
      </c>
      <c r="AM52" s="55">
        <v>0.84375</v>
      </c>
      <c r="AN52" s="55">
        <v>0.70967741935483875</v>
      </c>
      <c r="AO52" s="55">
        <v>0.75</v>
      </c>
      <c r="AP52" s="55">
        <v>0.71875</v>
      </c>
      <c r="AQ52" s="55">
        <v>0.93548387096774188</v>
      </c>
      <c r="AR52" s="55">
        <v>0.9</v>
      </c>
      <c r="AS52" s="55">
        <v>0.6333333333333333</v>
      </c>
      <c r="AT52" s="55" t="s">
        <v>154</v>
      </c>
      <c r="AU52" s="25"/>
      <c r="AV52" s="25"/>
      <c r="AW52" s="25"/>
      <c r="AX52" s="25"/>
      <c r="AY52" s="25"/>
      <c r="AZ52" s="25"/>
      <c r="BA52" s="25"/>
    </row>
    <row r="53" spans="1:54" ht="15.6" customHeight="1" x14ac:dyDescent="0.25">
      <c r="B53" s="419"/>
      <c r="C53" s="412" t="s">
        <v>153</v>
      </c>
      <c r="D53" s="413"/>
      <c r="E53" s="413"/>
      <c r="F53" s="413"/>
      <c r="G53" s="34">
        <f>G52-G51</f>
        <v>-9.5643939393939448E-2</v>
      </c>
      <c r="H53" s="34">
        <f t="shared" ref="H53" si="77">H52-H51</f>
        <v>-6.4393939393939448E-2</v>
      </c>
      <c r="I53" s="34">
        <f t="shared" ref="I53" si="78">I52-I51</f>
        <v>-3.3143939393939448E-2</v>
      </c>
      <c r="J53" s="34">
        <f t="shared" ref="J53" si="79">J52-J51</f>
        <v>-0.19034090909090906</v>
      </c>
      <c r="K53" s="34">
        <f t="shared" ref="K53" si="80">K52-K51</f>
        <v>-9.9431818181818232E-2</v>
      </c>
      <c r="L53" s="34">
        <f t="shared" ref="L53" si="81">L52-L51</f>
        <v>8.4280303030302983E-2</v>
      </c>
      <c r="M53" s="34">
        <f t="shared" ref="M53" si="82">M52-M51</f>
        <v>6.25E-2</v>
      </c>
      <c r="N53" s="34">
        <f t="shared" ref="N53" si="83">N52-N51</f>
        <v>-3.5037878787878785E-2</v>
      </c>
      <c r="O53" s="34">
        <f t="shared" ref="O53" si="84">O52-O51</f>
        <v>-0.13068181818181823</v>
      </c>
      <c r="P53" s="34">
        <f t="shared" ref="P53" si="85">P52-P51</f>
        <v>-0.16098484848484851</v>
      </c>
      <c r="Q53" s="34">
        <f t="shared" ref="Q53" si="86">Q52-Q51</f>
        <v>2.2727272727272707E-2</v>
      </c>
      <c r="R53" s="34">
        <f t="shared" ref="R53" si="87">R52-R51</f>
        <v>6.25E-2</v>
      </c>
      <c r="S53" s="34">
        <f t="shared" ref="S53" si="88">S52-S51</f>
        <v>-0.13068181818181823</v>
      </c>
      <c r="T53" s="34">
        <f t="shared" ref="T53" si="89">T52-T51</f>
        <v>-6.7234848484848508E-2</v>
      </c>
      <c r="U53" s="34">
        <f t="shared" ref="U53" si="90">U52-U51</f>
        <v>0.35227272727272729</v>
      </c>
      <c r="V53" s="34">
        <f t="shared" ref="V53" si="91">V52-V51</f>
        <v>-7.1022727272727293E-2</v>
      </c>
      <c r="W53" s="34">
        <f t="shared" ref="W53" si="92">W52-W51</f>
        <v>-0.10181451612903225</v>
      </c>
      <c r="X53" s="34">
        <f t="shared" ref="X53" si="93">X52-X51</f>
        <v>-1.6666666666666718E-2</v>
      </c>
      <c r="Y53" s="34">
        <f t="shared" ref="Y53" si="94">Y52-Y51</f>
        <v>3.3266129032258118E-2</v>
      </c>
      <c r="Z53" s="34">
        <f t="shared" ref="Z53" si="95">Z52-Z51</f>
        <v>4.7254150702426556E-2</v>
      </c>
      <c r="AA53" s="34">
        <f t="shared" ref="AA53" si="96">AA52-AA51</f>
        <v>0.10080645161290325</v>
      </c>
      <c r="AB53" s="34">
        <f t="shared" ref="AB53" si="97">AB52-AB51</f>
        <v>2.8138528138528129E-2</v>
      </c>
      <c r="AC53" s="34">
        <f t="shared" ref="AC53" si="98">AC52-AC51</f>
        <v>5.4924242424242431E-2</v>
      </c>
      <c r="AD53" s="34">
        <f t="shared" ref="AD53" si="99">AD52-AD51</f>
        <v>-0.19223484848484851</v>
      </c>
      <c r="AE53" s="34">
        <f t="shared" ref="AE53" si="100">AE52-AE51</f>
        <v>4.9242424242424199E-2</v>
      </c>
      <c r="AF53" s="34">
        <f t="shared" ref="AF53" si="101">AF52-AF51</f>
        <v>-0.16287878787878785</v>
      </c>
      <c r="AG53" s="34">
        <f t="shared" ref="AG53" si="102">AG52-AG51</f>
        <v>-3.125E-2</v>
      </c>
      <c r="AH53" s="34">
        <f t="shared" ref="AH53" si="103">AH52-AH51</f>
        <v>2.7462121212121215E-2</v>
      </c>
      <c r="AI53" s="34">
        <f t="shared" ref="AI53" si="104">AI52-AI51</f>
        <v>6.25E-2</v>
      </c>
      <c r="AJ53" s="34">
        <f t="shared" ref="AJ53" si="105">AJ52-AJ51</f>
        <v>-0.12784090909090906</v>
      </c>
      <c r="AK53" s="34">
        <f t="shared" ref="AK53" si="106">AK52-AK51</f>
        <v>-6.25E-2</v>
      </c>
      <c r="AL53" s="34">
        <f t="shared" ref="AL53" si="107">AL52-AL51</f>
        <v>-4.7348484848485084E-3</v>
      </c>
      <c r="AM53" s="34">
        <f t="shared" ref="AM53" si="108">AM52-AM51</f>
        <v>-3.5037878787878785E-2</v>
      </c>
      <c r="AN53" s="34">
        <f t="shared" ref="AN53" si="109">AN52-AN51</f>
        <v>-1.7595307917888547E-2</v>
      </c>
      <c r="AO53" s="34">
        <f t="shared" ref="AO53" si="110">AO52-AO51</f>
        <v>-7.575757575757569E-3</v>
      </c>
      <c r="AP53" s="34">
        <f t="shared" ref="AP53" si="111">AP52-AP51</f>
        <v>-0.16003787878787878</v>
      </c>
      <c r="AQ53" s="34">
        <f t="shared" ref="AQ53" si="112">AQ52-AQ51</f>
        <v>2.6392961876832821E-2</v>
      </c>
      <c r="AR53" s="34">
        <f t="shared" ref="AR53" si="113">AR52-AR51</f>
        <v>-9.0909090909090384E-3</v>
      </c>
      <c r="AS53" s="34">
        <f t="shared" ref="AS53" si="114">AS52-AS51</f>
        <v>-0.15454545454545454</v>
      </c>
      <c r="AT53" s="55" t="s">
        <v>154</v>
      </c>
      <c r="AZ53" s="1"/>
      <c r="BA53" s="1"/>
      <c r="BB53" s="1"/>
    </row>
    <row r="54" spans="1:54" s="5" customFormat="1" x14ac:dyDescent="0.25">
      <c r="A54" s="41"/>
      <c r="B54" s="115"/>
      <c r="C54" s="22"/>
      <c r="D54" s="22"/>
      <c r="E54" s="22"/>
      <c r="F54" s="173"/>
      <c r="G54" s="42"/>
      <c r="H54" s="42"/>
      <c r="I54" s="42"/>
      <c r="J54" s="43"/>
      <c r="K54" s="42"/>
      <c r="L54" s="42"/>
      <c r="M54" s="42"/>
      <c r="N54" s="43"/>
      <c r="O54" s="43"/>
      <c r="P54" s="43"/>
      <c r="Q54" s="43"/>
      <c r="R54" s="43"/>
      <c r="S54" s="42"/>
      <c r="T54" s="42"/>
      <c r="U54" s="42"/>
      <c r="V54" s="42"/>
      <c r="W54" s="42"/>
      <c r="X54" s="43"/>
      <c r="Y54" s="42"/>
      <c r="Z54" s="42"/>
      <c r="AA54" s="42"/>
      <c r="AB54" s="42"/>
      <c r="AC54" s="42"/>
      <c r="AD54" s="43"/>
      <c r="AE54" s="43"/>
      <c r="AF54" s="42"/>
      <c r="AG54" s="42"/>
      <c r="AH54" s="42"/>
      <c r="AI54" s="43"/>
      <c r="AJ54" s="42"/>
      <c r="AK54" s="43"/>
      <c r="AL54" s="42"/>
      <c r="AM54" s="43"/>
      <c r="AN54" s="43"/>
      <c r="AO54" s="43"/>
      <c r="AP54" s="42"/>
    </row>
    <row r="55" spans="1:54" s="5" customFormat="1" hidden="1" x14ac:dyDescent="0.25">
      <c r="A55" s="41"/>
      <c r="B55" s="111"/>
      <c r="C55" s="45">
        <v>2010</v>
      </c>
      <c r="D55" s="54"/>
      <c r="E55" s="54"/>
      <c r="F55" s="178"/>
      <c r="G55" s="33">
        <v>0.82499999999999996</v>
      </c>
      <c r="H55" s="33">
        <v>0.75</v>
      </c>
      <c r="I55" s="33">
        <v>0.7</v>
      </c>
      <c r="J55" s="17" t="s">
        <v>3</v>
      </c>
      <c r="K55" s="10" t="s">
        <v>3</v>
      </c>
      <c r="L55" s="33">
        <v>0.8</v>
      </c>
      <c r="M55" s="33">
        <v>0.75</v>
      </c>
      <c r="N55" s="17" t="s">
        <v>3</v>
      </c>
      <c r="O55" s="17" t="s">
        <v>3</v>
      </c>
      <c r="P55" s="17" t="s">
        <v>3</v>
      </c>
      <c r="Q55" s="17" t="s">
        <v>3</v>
      </c>
      <c r="R55" s="17" t="s">
        <v>3</v>
      </c>
      <c r="S55" s="33">
        <v>0.51282051282051277</v>
      </c>
      <c r="T55" s="33">
        <v>0.61538461538461542</v>
      </c>
      <c r="U55" s="33">
        <v>0.4358974358974359</v>
      </c>
      <c r="V55" s="10" t="s">
        <v>3</v>
      </c>
      <c r="W55" s="33">
        <v>0.71052631578947367</v>
      </c>
      <c r="X55" s="17" t="s">
        <v>3</v>
      </c>
      <c r="Y55" s="33">
        <v>0.78947368421052633</v>
      </c>
      <c r="Z55" s="33">
        <v>0.71052631578947367</v>
      </c>
      <c r="AA55" s="33">
        <v>0.58974358974358976</v>
      </c>
      <c r="AB55" s="33">
        <v>0.61538461538461542</v>
      </c>
      <c r="AC55" s="33">
        <v>0.5</v>
      </c>
      <c r="AD55" s="17" t="s">
        <v>3</v>
      </c>
      <c r="AE55" s="17" t="s">
        <v>3</v>
      </c>
      <c r="AF55" s="33">
        <v>0.6</v>
      </c>
      <c r="AG55" s="33">
        <v>0.71052631578947367</v>
      </c>
      <c r="AH55" s="33">
        <v>0.46153846153846156</v>
      </c>
      <c r="AI55" s="17" t="s">
        <v>3</v>
      </c>
      <c r="AJ55" s="33">
        <v>0.76315789473684215</v>
      </c>
      <c r="AK55" s="17" t="s">
        <v>3</v>
      </c>
      <c r="AL55" s="33">
        <v>0.72499999999999998</v>
      </c>
      <c r="AM55" s="17" t="s">
        <v>3</v>
      </c>
      <c r="AN55" s="17" t="s">
        <v>3</v>
      </c>
      <c r="AO55" s="17" t="s">
        <v>3</v>
      </c>
      <c r="AP55" s="10" t="s">
        <v>3</v>
      </c>
    </row>
    <row r="56" spans="1:54" s="5" customFormat="1" hidden="1" x14ac:dyDescent="0.25">
      <c r="A56" s="41"/>
      <c r="B56" s="253" t="s">
        <v>43</v>
      </c>
      <c r="C56" s="209">
        <v>2011</v>
      </c>
      <c r="D56" s="210">
        <v>13</v>
      </c>
      <c r="E56" s="210"/>
      <c r="F56" s="176" t="s">
        <v>3</v>
      </c>
      <c r="G56" s="33">
        <v>0.76923076923076927</v>
      </c>
      <c r="H56" s="33">
        <v>0.92307692307692313</v>
      </c>
      <c r="I56" s="33">
        <v>0.84615384615384615</v>
      </c>
      <c r="J56" s="17" t="s">
        <v>3</v>
      </c>
      <c r="K56" s="10" t="s">
        <v>3</v>
      </c>
      <c r="L56" s="33">
        <v>0.76923076923076927</v>
      </c>
      <c r="M56" s="33">
        <v>0.76923076923076927</v>
      </c>
      <c r="N56" s="17" t="s">
        <v>3</v>
      </c>
      <c r="O56" s="17" t="s">
        <v>3</v>
      </c>
      <c r="P56" s="17" t="s">
        <v>3</v>
      </c>
      <c r="Q56" s="17" t="s">
        <v>3</v>
      </c>
      <c r="R56" s="17" t="s">
        <v>3</v>
      </c>
      <c r="S56" s="33">
        <v>0.61538461538461542</v>
      </c>
      <c r="T56" s="33">
        <v>0.46153846153846156</v>
      </c>
      <c r="U56" s="33">
        <v>0.53846153846153844</v>
      </c>
      <c r="V56" s="10" t="s">
        <v>3</v>
      </c>
      <c r="W56" s="33">
        <v>0.76923076923076927</v>
      </c>
      <c r="X56" s="17" t="s">
        <v>3</v>
      </c>
      <c r="Y56" s="33">
        <v>0.84615384615384615</v>
      </c>
      <c r="Z56" s="33">
        <v>0.76923076923076927</v>
      </c>
      <c r="AA56" s="33">
        <v>0.84615384615384615</v>
      </c>
      <c r="AB56" s="33">
        <v>0.92307692307692313</v>
      </c>
      <c r="AC56" s="33">
        <v>0.84615384615384615</v>
      </c>
      <c r="AD56" s="17" t="s">
        <v>3</v>
      </c>
      <c r="AE56" s="17" t="s">
        <v>3</v>
      </c>
      <c r="AF56" s="33">
        <v>0.76923076923076927</v>
      </c>
      <c r="AG56" s="33">
        <v>0.84615384615384615</v>
      </c>
      <c r="AH56" s="33">
        <v>0.61538461538461542</v>
      </c>
      <c r="AI56" s="17" t="s">
        <v>3</v>
      </c>
      <c r="AJ56" s="33">
        <v>0.92307692307692313</v>
      </c>
      <c r="AK56" s="17" t="s">
        <v>3</v>
      </c>
      <c r="AL56" s="33">
        <v>0.92307692307692313</v>
      </c>
      <c r="AM56" s="17" t="s">
        <v>3</v>
      </c>
      <c r="AN56" s="17" t="s">
        <v>3</v>
      </c>
      <c r="AO56" s="17" t="s">
        <v>3</v>
      </c>
      <c r="AP56" s="10" t="s">
        <v>3</v>
      </c>
    </row>
    <row r="57" spans="1:54" s="5" customFormat="1" hidden="1" x14ac:dyDescent="0.25">
      <c r="A57" s="41"/>
      <c r="B57" s="417" t="s">
        <v>43</v>
      </c>
      <c r="C57" s="209">
        <v>2012</v>
      </c>
      <c r="D57" s="210">
        <v>22</v>
      </c>
      <c r="E57" s="210"/>
      <c r="F57" s="176">
        <v>0.4</v>
      </c>
      <c r="G57" s="33">
        <v>0.80952380952380953</v>
      </c>
      <c r="H57" s="33">
        <v>0.66666666666666663</v>
      </c>
      <c r="I57" s="33">
        <v>0.8571428571428571</v>
      </c>
      <c r="J57" s="17" t="s">
        <v>3</v>
      </c>
      <c r="K57" s="10" t="s">
        <v>3</v>
      </c>
      <c r="L57" s="33">
        <v>0.5714285714285714</v>
      </c>
      <c r="M57" s="33">
        <v>0.7142857142857143</v>
      </c>
      <c r="N57" s="17" t="s">
        <v>3</v>
      </c>
      <c r="O57" s="17" t="s">
        <v>3</v>
      </c>
      <c r="P57" s="17" t="s">
        <v>3</v>
      </c>
      <c r="Q57" s="17" t="s">
        <v>3</v>
      </c>
      <c r="R57" s="17" t="s">
        <v>3</v>
      </c>
      <c r="S57" s="33">
        <v>0.76190476190476186</v>
      </c>
      <c r="T57" s="33">
        <v>0.66666666666666663</v>
      </c>
      <c r="U57" s="33">
        <v>0.52380952380952384</v>
      </c>
      <c r="V57" s="10" t="s">
        <v>3</v>
      </c>
      <c r="W57" s="33">
        <v>0.7</v>
      </c>
      <c r="X57" s="17" t="s">
        <v>3</v>
      </c>
      <c r="Y57" s="33">
        <v>0.85</v>
      </c>
      <c r="Z57" s="33">
        <v>0.65</v>
      </c>
      <c r="AA57" s="33">
        <v>0.75</v>
      </c>
      <c r="AB57" s="33">
        <v>0.76190476190476186</v>
      </c>
      <c r="AC57" s="33">
        <v>0.8571428571428571</v>
      </c>
      <c r="AD57" s="17" t="s">
        <v>3</v>
      </c>
      <c r="AE57" s="17" t="s">
        <v>3</v>
      </c>
      <c r="AF57" s="33">
        <v>0.76190476190476186</v>
      </c>
      <c r="AG57" s="33">
        <v>0.80952380952380953</v>
      </c>
      <c r="AH57" s="33">
        <v>0.80952380952380953</v>
      </c>
      <c r="AI57" s="17" t="s">
        <v>3</v>
      </c>
      <c r="AJ57" s="33">
        <v>0.7142857142857143</v>
      </c>
      <c r="AK57" s="17" t="s">
        <v>3</v>
      </c>
      <c r="AL57" s="33">
        <v>0.86363636363636365</v>
      </c>
      <c r="AM57" s="17" t="s">
        <v>3</v>
      </c>
      <c r="AN57" s="17" t="s">
        <v>3</v>
      </c>
      <c r="AO57" s="17" t="s">
        <v>3</v>
      </c>
      <c r="AP57" s="10" t="s">
        <v>3</v>
      </c>
    </row>
    <row r="58" spans="1:54" s="5" customFormat="1" hidden="1" x14ac:dyDescent="0.25">
      <c r="A58" s="41"/>
      <c r="B58" s="418"/>
      <c r="C58" s="209">
        <v>2013</v>
      </c>
      <c r="D58" s="210">
        <v>33</v>
      </c>
      <c r="E58" s="210">
        <v>94</v>
      </c>
      <c r="F58" s="299">
        <v>0.35106382978723405</v>
      </c>
      <c r="G58" s="35">
        <v>0.75757575757575757</v>
      </c>
      <c r="H58" s="35">
        <v>0.87878787878787878</v>
      </c>
      <c r="I58" s="35">
        <v>0.78787878787878785</v>
      </c>
      <c r="J58" s="17" t="s">
        <v>3</v>
      </c>
      <c r="K58" s="12" t="s">
        <v>3</v>
      </c>
      <c r="L58" s="35">
        <v>0.63636363636363635</v>
      </c>
      <c r="M58" s="35">
        <v>0.66666666666666663</v>
      </c>
      <c r="N58" s="17" t="s">
        <v>3</v>
      </c>
      <c r="O58" s="17" t="s">
        <v>3</v>
      </c>
      <c r="P58" s="17" t="s">
        <v>3</v>
      </c>
      <c r="Q58" s="17" t="s">
        <v>3</v>
      </c>
      <c r="R58" s="17" t="s">
        <v>3</v>
      </c>
      <c r="S58" s="35">
        <v>0.63636363636363635</v>
      </c>
      <c r="T58" s="35">
        <v>0.54545454545454541</v>
      </c>
      <c r="U58" s="35">
        <v>0.33333333333333331</v>
      </c>
      <c r="V58" s="12" t="s">
        <v>3</v>
      </c>
      <c r="W58" s="35">
        <v>0.63636363636363635</v>
      </c>
      <c r="X58" s="17" t="s">
        <v>3</v>
      </c>
      <c r="Y58" s="35">
        <v>0.87878787878787878</v>
      </c>
      <c r="Z58" s="35">
        <v>0.69696969696969702</v>
      </c>
      <c r="AA58" s="35">
        <v>0.66666666666666663</v>
      </c>
      <c r="AB58" s="35">
        <v>0.63636363636363635</v>
      </c>
      <c r="AC58" s="35">
        <v>0.63636363636363635</v>
      </c>
      <c r="AD58" s="17" t="s">
        <v>3</v>
      </c>
      <c r="AE58" s="17" t="s">
        <v>3</v>
      </c>
      <c r="AF58" s="35">
        <v>0.84848484848484851</v>
      </c>
      <c r="AG58" s="35">
        <v>0.63636363636363635</v>
      </c>
      <c r="AH58" s="35">
        <v>0.6333333333333333</v>
      </c>
      <c r="AI58" s="17" t="s">
        <v>3</v>
      </c>
      <c r="AJ58" s="35">
        <v>0.72727272727272729</v>
      </c>
      <c r="AK58" s="17" t="s">
        <v>3</v>
      </c>
      <c r="AL58" s="35">
        <v>0.81818181818181823</v>
      </c>
      <c r="AM58" s="17" t="s">
        <v>3</v>
      </c>
      <c r="AN58" s="17" t="s">
        <v>3</v>
      </c>
      <c r="AO58" s="17" t="s">
        <v>3</v>
      </c>
      <c r="AP58" s="12" t="s">
        <v>3</v>
      </c>
    </row>
    <row r="59" spans="1:54" s="5" customFormat="1" x14ac:dyDescent="0.25">
      <c r="A59" s="41"/>
      <c r="B59" s="418"/>
      <c r="C59" s="209">
        <v>2014</v>
      </c>
      <c r="D59" s="210">
        <v>15</v>
      </c>
      <c r="E59" s="302">
        <v>54.705882352941181</v>
      </c>
      <c r="F59" s="299">
        <v>0.27419354838709675</v>
      </c>
      <c r="G59" s="34">
        <v>0.8</v>
      </c>
      <c r="H59" s="34">
        <v>0.8666666666666667</v>
      </c>
      <c r="I59" s="34">
        <v>0.66666666666666663</v>
      </c>
      <c r="J59" s="34">
        <v>0.8</v>
      </c>
      <c r="K59" s="34">
        <v>0.66666666666666663</v>
      </c>
      <c r="L59" s="34">
        <v>0.46666666666666667</v>
      </c>
      <c r="M59" s="34">
        <v>0.6</v>
      </c>
      <c r="N59" s="34">
        <v>0.8</v>
      </c>
      <c r="O59" s="34">
        <v>0.53333333333333333</v>
      </c>
      <c r="P59" s="34">
        <v>0.66666666666666663</v>
      </c>
      <c r="Q59" s="34">
        <v>0.9285714285714286</v>
      </c>
      <c r="R59" s="34">
        <v>0.53333333333333333</v>
      </c>
      <c r="S59" s="34">
        <v>0.5714285714285714</v>
      </c>
      <c r="T59" s="34">
        <v>0.6428571428571429</v>
      </c>
      <c r="U59" s="34">
        <v>0.33333333333333331</v>
      </c>
      <c r="V59" s="34">
        <v>0.53333333333333333</v>
      </c>
      <c r="W59" s="34">
        <v>0.6428571428571429</v>
      </c>
      <c r="X59" s="34">
        <v>0.7142857142857143</v>
      </c>
      <c r="Y59" s="34">
        <v>0.9285714285714286</v>
      </c>
      <c r="Z59" s="34">
        <v>0.7857142857142857</v>
      </c>
      <c r="AA59" s="34">
        <v>0.7857142857142857</v>
      </c>
      <c r="AB59" s="34">
        <v>0.5</v>
      </c>
      <c r="AC59" s="34">
        <v>0.66666666666666663</v>
      </c>
      <c r="AD59" s="34">
        <v>0.6</v>
      </c>
      <c r="AE59" s="34">
        <v>0.53846153846153844</v>
      </c>
      <c r="AF59" s="34">
        <v>0.7857142857142857</v>
      </c>
      <c r="AG59" s="34">
        <v>0.8666666666666667</v>
      </c>
      <c r="AH59" s="34">
        <v>0.66666666666666663</v>
      </c>
      <c r="AI59" s="34">
        <v>0.93333333333333335</v>
      </c>
      <c r="AJ59" s="34">
        <v>0.8</v>
      </c>
      <c r="AK59" s="34">
        <v>0.73333333333333328</v>
      </c>
      <c r="AL59" s="34">
        <v>0.8666666666666667</v>
      </c>
      <c r="AM59" s="34">
        <v>0.8</v>
      </c>
      <c r="AN59" s="34">
        <v>0.73333333333333328</v>
      </c>
      <c r="AO59" s="34">
        <v>0.7857142857142857</v>
      </c>
      <c r="AP59" s="34">
        <v>0.73333333333333328</v>
      </c>
      <c r="AQ59" s="371" t="s">
        <v>152</v>
      </c>
      <c r="AR59" s="372"/>
      <c r="AS59" s="372"/>
      <c r="AT59" s="373"/>
    </row>
    <row r="60" spans="1:54" s="5" customFormat="1" x14ac:dyDescent="0.25">
      <c r="A60" s="41"/>
      <c r="B60" s="418"/>
      <c r="C60" s="209">
        <v>2015</v>
      </c>
      <c r="D60" s="210">
        <v>28</v>
      </c>
      <c r="E60" s="210">
        <v>61</v>
      </c>
      <c r="F60" s="299">
        <v>0.45901639344262296</v>
      </c>
      <c r="G60" s="35">
        <v>0.6428571428571429</v>
      </c>
      <c r="H60" s="35">
        <v>0.6785714285714286</v>
      </c>
      <c r="I60" s="35">
        <v>0.6071428571428571</v>
      </c>
      <c r="J60" s="35">
        <v>0.5714285714285714</v>
      </c>
      <c r="K60" s="35">
        <v>0.4642857142857143</v>
      </c>
      <c r="L60" s="35">
        <v>0.5357142857142857</v>
      </c>
      <c r="M60" s="35">
        <v>0.5357142857142857</v>
      </c>
      <c r="N60" s="35">
        <v>0.6071428571428571</v>
      </c>
      <c r="O60" s="35">
        <v>0.6428571428571429</v>
      </c>
      <c r="P60" s="35">
        <v>0.6785714285714286</v>
      </c>
      <c r="Q60" s="35">
        <v>0.5</v>
      </c>
      <c r="R60" s="35">
        <v>0.42857142857142855</v>
      </c>
      <c r="S60" s="35">
        <v>0.5714285714285714</v>
      </c>
      <c r="T60" s="35">
        <v>0.5714285714285714</v>
      </c>
      <c r="U60" s="35">
        <v>0.39285714285714285</v>
      </c>
      <c r="V60" s="35">
        <v>0.35714285714285715</v>
      </c>
      <c r="W60" s="35">
        <v>0.6</v>
      </c>
      <c r="X60" s="35">
        <v>0.52</v>
      </c>
      <c r="Y60" s="35">
        <v>0.84</v>
      </c>
      <c r="Z60" s="35">
        <v>0.5714285714285714</v>
      </c>
      <c r="AA60" s="35">
        <v>0.5357142857142857</v>
      </c>
      <c r="AB60" s="35">
        <v>0.51851851851851849</v>
      </c>
      <c r="AC60" s="35">
        <v>0.44444444444444442</v>
      </c>
      <c r="AD60" s="35">
        <v>0.37037037037037035</v>
      </c>
      <c r="AE60" s="35">
        <v>0.25925925925925924</v>
      </c>
      <c r="AF60" s="35">
        <v>0.66666666666666663</v>
      </c>
      <c r="AG60" s="35">
        <v>0.81481481481481477</v>
      </c>
      <c r="AH60" s="35">
        <v>0.55555555555555558</v>
      </c>
      <c r="AI60" s="35">
        <v>0.80769230769230771</v>
      </c>
      <c r="AJ60" s="35">
        <v>0.70370370370370372</v>
      </c>
      <c r="AK60" s="35">
        <v>0.48148148148148145</v>
      </c>
      <c r="AL60" s="35">
        <v>0.7407407407407407</v>
      </c>
      <c r="AM60" s="35">
        <v>0.48148148148148145</v>
      </c>
      <c r="AN60" s="35">
        <v>0.44444444444444442</v>
      </c>
      <c r="AO60" s="35">
        <v>0.51851851851851849</v>
      </c>
      <c r="AP60" s="35">
        <v>0.5</v>
      </c>
      <c r="AQ60" s="374"/>
      <c r="AR60" s="375"/>
      <c r="AS60" s="375"/>
      <c r="AT60" s="376"/>
    </row>
    <row r="61" spans="1:54" s="5" customFormat="1" x14ac:dyDescent="0.25">
      <c r="A61" s="41"/>
      <c r="B61" s="418"/>
      <c r="C61" s="242">
        <v>2016</v>
      </c>
      <c r="D61" s="210">
        <v>21</v>
      </c>
      <c r="E61" s="210">
        <v>52</v>
      </c>
      <c r="F61" s="299">
        <v>0.40384615384615385</v>
      </c>
      <c r="G61" s="55">
        <v>0.76190476190476186</v>
      </c>
      <c r="H61" s="55">
        <v>0.7142857142857143</v>
      </c>
      <c r="I61" s="55">
        <v>0.80952380952380953</v>
      </c>
      <c r="J61" s="55">
        <v>0.8571428571428571</v>
      </c>
      <c r="K61" s="55">
        <v>0.61904761904761907</v>
      </c>
      <c r="L61" s="55">
        <v>0.66666666666666663</v>
      </c>
      <c r="M61" s="55">
        <v>0.7142857142857143</v>
      </c>
      <c r="N61" s="55">
        <v>0.76190476190476186</v>
      </c>
      <c r="O61" s="55">
        <v>0.66666666666666663</v>
      </c>
      <c r="P61" s="55">
        <v>0.8571428571428571</v>
      </c>
      <c r="Q61" s="55">
        <v>0.38095238095238093</v>
      </c>
      <c r="R61" s="55">
        <v>0.66666666666666663</v>
      </c>
      <c r="S61" s="55">
        <v>0.76190476190476186</v>
      </c>
      <c r="T61" s="55">
        <v>0.66666666666666663</v>
      </c>
      <c r="U61" s="55">
        <v>0.42857142857142855</v>
      </c>
      <c r="V61" s="55">
        <v>0.38095238095238093</v>
      </c>
      <c r="W61" s="55">
        <v>0.85</v>
      </c>
      <c r="X61" s="55">
        <v>0.8</v>
      </c>
      <c r="Y61" s="55">
        <v>0.95</v>
      </c>
      <c r="Z61" s="55">
        <v>0.9</v>
      </c>
      <c r="AA61" s="55">
        <v>0.61904761904761907</v>
      </c>
      <c r="AB61" s="55">
        <v>0.80952380952380953</v>
      </c>
      <c r="AC61" s="55">
        <v>0.61904761904761907</v>
      </c>
      <c r="AD61" s="55">
        <v>0.61904761904761907</v>
      </c>
      <c r="AE61" s="55">
        <v>0.42857142857142855</v>
      </c>
      <c r="AF61" s="55">
        <v>0.76190476190476186</v>
      </c>
      <c r="AG61" s="55">
        <v>0.7</v>
      </c>
      <c r="AH61" s="55">
        <v>0.52380952380952384</v>
      </c>
      <c r="AI61" s="55">
        <v>0.7142857142857143</v>
      </c>
      <c r="AJ61" s="55">
        <v>0.80952380952380953</v>
      </c>
      <c r="AK61" s="55">
        <v>0.66666666666666663</v>
      </c>
      <c r="AL61" s="55">
        <v>0.95238095238095233</v>
      </c>
      <c r="AM61" s="55">
        <v>0.7142857142857143</v>
      </c>
      <c r="AN61" s="55">
        <v>0.76190476190476186</v>
      </c>
      <c r="AO61" s="55">
        <v>0.7142857142857143</v>
      </c>
      <c r="AP61" s="55">
        <v>0.80952380952380953</v>
      </c>
      <c r="AQ61" s="374"/>
      <c r="AR61" s="375"/>
      <c r="AS61" s="375"/>
      <c r="AT61" s="376"/>
    </row>
    <row r="62" spans="1:54" s="5" customFormat="1" x14ac:dyDescent="0.25">
      <c r="A62" s="41"/>
      <c r="B62" s="418"/>
      <c r="C62" s="281">
        <v>2017</v>
      </c>
      <c r="D62" s="210">
        <v>39</v>
      </c>
      <c r="E62" s="210">
        <v>72</v>
      </c>
      <c r="F62" s="300">
        <v>0.54166666666666663</v>
      </c>
      <c r="G62" s="55">
        <v>0.71794871794871795</v>
      </c>
      <c r="H62" s="55">
        <v>0.71794871794871795</v>
      </c>
      <c r="I62" s="55">
        <v>0.71794871794871795</v>
      </c>
      <c r="J62" s="55">
        <v>0.79487179487179482</v>
      </c>
      <c r="K62" s="55">
        <v>0.76923076923076927</v>
      </c>
      <c r="L62" s="55">
        <v>0.53846153846153844</v>
      </c>
      <c r="M62" s="55">
        <v>0.61538461538461542</v>
      </c>
      <c r="N62" s="55">
        <v>0.69230769230769229</v>
      </c>
      <c r="O62" s="55">
        <v>0.64102564102564108</v>
      </c>
      <c r="P62" s="55">
        <v>0.68421052631578949</v>
      </c>
      <c r="Q62" s="55">
        <v>0.46153846153846156</v>
      </c>
      <c r="R62" s="55">
        <v>0.51282051282051277</v>
      </c>
      <c r="S62" s="55">
        <v>0.69230769230769229</v>
      </c>
      <c r="T62" s="55">
        <v>0.58974358974358976</v>
      </c>
      <c r="U62" s="55">
        <v>0.55263157894736847</v>
      </c>
      <c r="V62" s="55">
        <v>0.52631578947368418</v>
      </c>
      <c r="W62" s="55">
        <v>0.63157894736842102</v>
      </c>
      <c r="X62" s="55">
        <v>0.60526315789473684</v>
      </c>
      <c r="Y62" s="55">
        <v>0.91891891891891897</v>
      </c>
      <c r="Z62" s="55">
        <v>0.74285714285714288</v>
      </c>
      <c r="AA62" s="55">
        <v>0.58974358974358976</v>
      </c>
      <c r="AB62" s="55">
        <v>0.71794871794871795</v>
      </c>
      <c r="AC62" s="55">
        <v>0.5641025641025641</v>
      </c>
      <c r="AD62" s="55">
        <v>0.5641025641025641</v>
      </c>
      <c r="AE62" s="55">
        <v>0.47368421052631576</v>
      </c>
      <c r="AF62" s="55">
        <v>0.94871794871794868</v>
      </c>
      <c r="AG62" s="55">
        <v>0.89743589743589747</v>
      </c>
      <c r="AH62" s="55">
        <v>0.92307692307692313</v>
      </c>
      <c r="AI62" s="55">
        <v>0.79487179487179482</v>
      </c>
      <c r="AJ62" s="55">
        <v>0.79487179487179482</v>
      </c>
      <c r="AK62" s="55">
        <v>0.69230769230769229</v>
      </c>
      <c r="AL62" s="55">
        <v>0.79487179487179482</v>
      </c>
      <c r="AM62" s="55">
        <v>0.64102564102564108</v>
      </c>
      <c r="AN62" s="55">
        <v>0.71794871794871795</v>
      </c>
      <c r="AO62" s="55">
        <v>0.71052631578947367</v>
      </c>
      <c r="AP62" s="55">
        <v>0.74358974358974361</v>
      </c>
      <c r="AQ62" s="377"/>
      <c r="AR62" s="378"/>
      <c r="AS62" s="378"/>
      <c r="AT62" s="379"/>
    </row>
    <row r="63" spans="1:54" s="26" customFormat="1" ht="15.75" x14ac:dyDescent="0.25">
      <c r="A63" s="24"/>
      <c r="B63" s="418"/>
      <c r="C63" s="281">
        <v>2018</v>
      </c>
      <c r="D63" s="214">
        <v>30</v>
      </c>
      <c r="E63" s="214">
        <v>74</v>
      </c>
      <c r="F63" s="299">
        <v>0.40540540540540543</v>
      </c>
      <c r="G63" s="217">
        <v>0.7</v>
      </c>
      <c r="H63" s="217">
        <v>0.7</v>
      </c>
      <c r="I63" s="217">
        <v>0.7</v>
      </c>
      <c r="J63" s="217">
        <v>0.7</v>
      </c>
      <c r="K63" s="217">
        <v>0.7</v>
      </c>
      <c r="L63" s="217">
        <v>0.5</v>
      </c>
      <c r="M63" s="217">
        <v>0.58620689655172409</v>
      </c>
      <c r="N63" s="217">
        <v>0.83333333333333337</v>
      </c>
      <c r="O63" s="217">
        <v>0.7</v>
      </c>
      <c r="P63" s="217">
        <v>0.76666666666666672</v>
      </c>
      <c r="Q63" s="217">
        <v>0.53333333333333333</v>
      </c>
      <c r="R63" s="217">
        <v>0.43333333333333335</v>
      </c>
      <c r="S63" s="217">
        <v>0.6333333333333333</v>
      </c>
      <c r="T63" s="217">
        <v>0.5</v>
      </c>
      <c r="U63" s="217">
        <v>0.26666666666666666</v>
      </c>
      <c r="V63" s="217">
        <v>0.44827586206896552</v>
      </c>
      <c r="W63" s="217">
        <v>0.65517241379310343</v>
      </c>
      <c r="X63" s="217">
        <v>0.55172413793103448</v>
      </c>
      <c r="Y63" s="217">
        <v>0.82758620689655171</v>
      </c>
      <c r="Z63" s="217">
        <v>0.62068965517241381</v>
      </c>
      <c r="AA63" s="217">
        <v>0.53333333333333333</v>
      </c>
      <c r="AB63" s="217">
        <v>0.66666666666666663</v>
      </c>
      <c r="AC63" s="217">
        <v>0.5</v>
      </c>
      <c r="AD63" s="217">
        <v>0.46666666666666667</v>
      </c>
      <c r="AE63" s="217">
        <v>0.5</v>
      </c>
      <c r="AF63" s="217">
        <v>0.8</v>
      </c>
      <c r="AG63" s="217">
        <v>0.96666666666666667</v>
      </c>
      <c r="AH63" s="217">
        <v>0.76666666666666672</v>
      </c>
      <c r="AI63" s="217">
        <v>0.7931034482758621</v>
      </c>
      <c r="AJ63" s="217">
        <v>0.83333333333333337</v>
      </c>
      <c r="AK63" s="217">
        <v>0.66666666666666663</v>
      </c>
      <c r="AL63" s="217">
        <v>0.83333333333333337</v>
      </c>
      <c r="AM63" s="217">
        <v>0.8</v>
      </c>
      <c r="AN63" s="217">
        <v>0.7</v>
      </c>
      <c r="AO63" s="217">
        <v>0.56666666666666665</v>
      </c>
      <c r="AP63" s="217">
        <v>0.7</v>
      </c>
      <c r="AQ63" s="55">
        <v>0.8666666666666667</v>
      </c>
      <c r="AR63" s="55">
        <v>0.7407407407407407</v>
      </c>
      <c r="AS63" s="55">
        <v>0.6785714285714286</v>
      </c>
      <c r="AT63" s="55">
        <v>0.6</v>
      </c>
      <c r="AU63" s="25"/>
      <c r="AV63" s="25"/>
      <c r="AW63" s="25"/>
      <c r="AX63" s="25"/>
      <c r="AY63" s="25"/>
      <c r="AZ63" s="25"/>
      <c r="BA63" s="25"/>
    </row>
    <row r="64" spans="1:54" s="26" customFormat="1" ht="15.75" x14ac:dyDescent="0.25">
      <c r="A64" s="24"/>
      <c r="B64" s="418"/>
      <c r="C64" s="281">
        <v>2019</v>
      </c>
      <c r="D64" s="214">
        <v>14</v>
      </c>
      <c r="E64" s="214">
        <v>68</v>
      </c>
      <c r="F64" s="299">
        <f>D64/E64</f>
        <v>0.20588235294117646</v>
      </c>
      <c r="G64" s="55">
        <v>0.8571428571428571</v>
      </c>
      <c r="H64" s="55">
        <v>0.8571428571428571</v>
      </c>
      <c r="I64" s="55">
        <v>0.7857142857142857</v>
      </c>
      <c r="J64" s="55">
        <v>0.7142857142857143</v>
      </c>
      <c r="K64" s="55">
        <v>0.6428571428571429</v>
      </c>
      <c r="L64" s="55">
        <v>0.5714285714285714</v>
      </c>
      <c r="M64" s="55">
        <v>0.7142857142857143</v>
      </c>
      <c r="N64" s="55">
        <v>0.7857142857142857</v>
      </c>
      <c r="O64" s="55">
        <v>0.7142857142857143</v>
      </c>
      <c r="P64" s="55">
        <v>0.8571428571428571</v>
      </c>
      <c r="Q64" s="55">
        <v>0.6428571428571429</v>
      </c>
      <c r="R64" s="55">
        <v>0.5714285714285714</v>
      </c>
      <c r="S64" s="55">
        <v>0.7857142857142857</v>
      </c>
      <c r="T64" s="55">
        <v>0.7857142857142857</v>
      </c>
      <c r="U64" s="55">
        <v>0.5</v>
      </c>
      <c r="V64" s="55">
        <v>0.35714285714285715</v>
      </c>
      <c r="W64" s="55">
        <v>0.5714285714285714</v>
      </c>
      <c r="X64" s="55">
        <v>0.8571428571428571</v>
      </c>
      <c r="Y64" s="55">
        <v>1</v>
      </c>
      <c r="Z64" s="55">
        <v>0.9285714285714286</v>
      </c>
      <c r="AA64" s="55">
        <v>0.5714285714285714</v>
      </c>
      <c r="AB64" s="55">
        <v>0.5714285714285714</v>
      </c>
      <c r="AC64" s="55">
        <v>0.7857142857142857</v>
      </c>
      <c r="AD64" s="55">
        <v>0.7142857142857143</v>
      </c>
      <c r="AE64" s="55">
        <v>0.5</v>
      </c>
      <c r="AF64" s="55">
        <v>0.76923076923076927</v>
      </c>
      <c r="AG64" s="55">
        <v>0.9285714285714286</v>
      </c>
      <c r="AH64" s="55">
        <v>0.7857142857142857</v>
      </c>
      <c r="AI64" s="55">
        <v>0.7857142857142857</v>
      </c>
      <c r="AJ64" s="55">
        <v>0.92307692307692313</v>
      </c>
      <c r="AK64" s="55">
        <v>0.8571428571428571</v>
      </c>
      <c r="AL64" s="55">
        <v>0.7857142857142857</v>
      </c>
      <c r="AM64" s="55">
        <v>0.6428571428571429</v>
      </c>
      <c r="AN64" s="55">
        <v>0.8571428571428571</v>
      </c>
      <c r="AO64" s="55">
        <v>0.8571428571428571</v>
      </c>
      <c r="AP64" s="55">
        <v>0.5714285714285714</v>
      </c>
      <c r="AQ64" s="55">
        <v>0.9285714285714286</v>
      </c>
      <c r="AR64" s="55">
        <v>0.9285714285714286</v>
      </c>
      <c r="AS64" s="55">
        <v>0.7142857142857143</v>
      </c>
      <c r="AT64" s="55" t="s">
        <v>154</v>
      </c>
      <c r="AU64" s="25"/>
      <c r="AV64" s="25"/>
      <c r="AW64" s="25"/>
      <c r="AX64" s="25"/>
      <c r="AY64" s="25"/>
      <c r="AZ64" s="25"/>
      <c r="BA64" s="25"/>
    </row>
    <row r="65" spans="1:54" ht="15.6" customHeight="1" x14ac:dyDescent="0.25">
      <c r="B65" s="419"/>
      <c r="C65" s="412" t="s">
        <v>153</v>
      </c>
      <c r="D65" s="413"/>
      <c r="E65" s="413"/>
      <c r="F65" s="413"/>
      <c r="G65" s="34">
        <f>G64-G63</f>
        <v>0.15714285714285714</v>
      </c>
      <c r="H65" s="34">
        <f t="shared" ref="H65" si="115">H64-H63</f>
        <v>0.15714285714285714</v>
      </c>
      <c r="I65" s="34">
        <f t="shared" ref="I65" si="116">I64-I63</f>
        <v>8.5714285714285743E-2</v>
      </c>
      <c r="J65" s="34">
        <f t="shared" ref="J65" si="117">J64-J63</f>
        <v>1.4285714285714346E-2</v>
      </c>
      <c r="K65" s="34">
        <f t="shared" ref="K65" si="118">K64-K63</f>
        <v>-5.7142857142857051E-2</v>
      </c>
      <c r="L65" s="34">
        <f t="shared" ref="L65" si="119">L64-L63</f>
        <v>7.1428571428571397E-2</v>
      </c>
      <c r="M65" s="34">
        <f t="shared" ref="M65" si="120">M64-M63</f>
        <v>0.12807881773399021</v>
      </c>
      <c r="N65" s="34">
        <f t="shared" ref="N65" si="121">N64-N63</f>
        <v>-4.7619047619047672E-2</v>
      </c>
      <c r="O65" s="34">
        <f t="shared" ref="O65" si="122">O64-O63</f>
        <v>1.4285714285714346E-2</v>
      </c>
      <c r="P65" s="34">
        <f t="shared" ref="P65" si="123">P64-P63</f>
        <v>9.0476190476190377E-2</v>
      </c>
      <c r="Q65" s="34">
        <f t="shared" ref="Q65" si="124">Q64-Q63</f>
        <v>0.10952380952380958</v>
      </c>
      <c r="R65" s="34">
        <f t="shared" ref="R65" si="125">R64-R63</f>
        <v>0.13809523809523805</v>
      </c>
      <c r="S65" s="34">
        <f t="shared" ref="S65" si="126">S64-S63</f>
        <v>0.15238095238095239</v>
      </c>
      <c r="T65" s="34">
        <f t="shared" ref="T65" si="127">T64-T63</f>
        <v>0.2857142857142857</v>
      </c>
      <c r="U65" s="34">
        <f t="shared" ref="U65" si="128">U64-U63</f>
        <v>0.23333333333333334</v>
      </c>
      <c r="V65" s="34">
        <f t="shared" ref="V65" si="129">V64-V63</f>
        <v>-9.1133004926108374E-2</v>
      </c>
      <c r="W65" s="34">
        <f t="shared" ref="W65" si="130">W64-W63</f>
        <v>-8.3743842364532028E-2</v>
      </c>
      <c r="X65" s="34">
        <f t="shared" ref="X65" si="131">X64-X63</f>
        <v>0.30541871921182262</v>
      </c>
      <c r="Y65" s="34">
        <f t="shared" ref="Y65" si="132">Y64-Y63</f>
        <v>0.17241379310344829</v>
      </c>
      <c r="Z65" s="34">
        <f t="shared" ref="Z65" si="133">Z64-Z63</f>
        <v>0.30788177339901479</v>
      </c>
      <c r="AA65" s="34">
        <f t="shared" ref="AA65" si="134">AA64-AA63</f>
        <v>3.8095238095238071E-2</v>
      </c>
      <c r="AB65" s="34">
        <f t="shared" ref="AB65" si="135">AB64-AB63</f>
        <v>-9.5238095238095233E-2</v>
      </c>
      <c r="AC65" s="34">
        <f t="shared" ref="AC65" si="136">AC64-AC63</f>
        <v>0.2857142857142857</v>
      </c>
      <c r="AD65" s="34">
        <f t="shared" ref="AD65" si="137">AD64-AD63</f>
        <v>0.24761904761904763</v>
      </c>
      <c r="AE65" s="34">
        <f t="shared" ref="AE65" si="138">AE64-AE63</f>
        <v>0</v>
      </c>
      <c r="AF65" s="34">
        <f t="shared" ref="AF65" si="139">AF64-AF63</f>
        <v>-3.0769230769230771E-2</v>
      </c>
      <c r="AG65" s="34">
        <f t="shared" ref="AG65" si="140">AG64-AG63</f>
        <v>-3.8095238095238071E-2</v>
      </c>
      <c r="AH65" s="34">
        <f t="shared" ref="AH65" si="141">AH64-AH63</f>
        <v>1.904761904761898E-2</v>
      </c>
      <c r="AI65" s="34">
        <f t="shared" ref="AI65" si="142">AI64-AI63</f>
        <v>-7.3891625615764012E-3</v>
      </c>
      <c r="AJ65" s="34">
        <f t="shared" ref="AJ65" si="143">AJ64-AJ63</f>
        <v>8.9743589743589758E-2</v>
      </c>
      <c r="AK65" s="34">
        <f t="shared" ref="AK65" si="144">AK64-AK63</f>
        <v>0.19047619047619047</v>
      </c>
      <c r="AL65" s="34">
        <f t="shared" ref="AL65" si="145">AL64-AL63</f>
        <v>-4.7619047619047672E-2</v>
      </c>
      <c r="AM65" s="34">
        <f t="shared" ref="AM65" si="146">AM64-AM63</f>
        <v>-0.15714285714285714</v>
      </c>
      <c r="AN65" s="34">
        <f t="shared" ref="AN65" si="147">AN64-AN63</f>
        <v>0.15714285714285714</v>
      </c>
      <c r="AO65" s="34">
        <f t="shared" ref="AO65" si="148">AO64-AO63</f>
        <v>0.29047619047619044</v>
      </c>
      <c r="AP65" s="34">
        <f t="shared" ref="AP65" si="149">AP64-AP63</f>
        <v>-0.12857142857142856</v>
      </c>
      <c r="AQ65" s="34">
        <f t="shared" ref="AQ65" si="150">AQ64-AQ63</f>
        <v>6.1904761904761907E-2</v>
      </c>
      <c r="AR65" s="34">
        <f t="shared" ref="AR65" si="151">AR64-AR63</f>
        <v>0.1878306878306879</v>
      </c>
      <c r="AS65" s="34">
        <f t="shared" ref="AS65" si="152">AS64-AS63</f>
        <v>3.5714285714285698E-2</v>
      </c>
      <c r="AT65" s="55" t="s">
        <v>154</v>
      </c>
      <c r="AZ65" s="1"/>
      <c r="BA65" s="1"/>
      <c r="BB65" s="1"/>
    </row>
    <row r="66" spans="1:54" x14ac:dyDescent="0.25">
      <c r="B66" s="118"/>
      <c r="C66" s="38"/>
      <c r="G66" s="40"/>
      <c r="AQ66"/>
      <c r="BB66" s="1"/>
    </row>
    <row r="68" spans="1:54" s="20" customFormat="1" ht="15" hidden="1" customHeight="1" x14ac:dyDescent="0.25">
      <c r="B68" s="258" t="s">
        <v>0</v>
      </c>
      <c r="C68" s="209">
        <v>2011</v>
      </c>
      <c r="D68" s="210">
        <v>34</v>
      </c>
      <c r="E68" s="210"/>
      <c r="F68" s="211" t="s">
        <v>3</v>
      </c>
      <c r="G68" s="33">
        <v>0.82352941176470584</v>
      </c>
      <c r="H68" s="33">
        <v>0.91176470588235292</v>
      </c>
      <c r="I68" s="33">
        <v>0.91176470588235292</v>
      </c>
      <c r="J68" s="34" t="s">
        <v>3</v>
      </c>
      <c r="K68" s="33" t="s">
        <v>3</v>
      </c>
      <c r="L68" s="33">
        <v>0.73529411764705888</v>
      </c>
      <c r="M68" s="33">
        <v>0.79411764705882348</v>
      </c>
      <c r="N68" s="34" t="s">
        <v>3</v>
      </c>
      <c r="O68" s="34" t="s">
        <v>3</v>
      </c>
      <c r="P68" s="34" t="s">
        <v>3</v>
      </c>
      <c r="Q68" s="34" t="s">
        <v>3</v>
      </c>
      <c r="R68" s="34" t="s">
        <v>3</v>
      </c>
      <c r="S68" s="33">
        <v>0.61764705882352944</v>
      </c>
      <c r="T68" s="33">
        <v>0.55882352941176472</v>
      </c>
      <c r="U68" s="33">
        <v>0.63636363636363635</v>
      </c>
      <c r="V68" s="33" t="s">
        <v>3</v>
      </c>
      <c r="W68" s="33">
        <v>0.75757575757575757</v>
      </c>
      <c r="X68" s="34" t="s">
        <v>3</v>
      </c>
      <c r="Y68" s="33">
        <v>0.75757575757575757</v>
      </c>
      <c r="Z68" s="33">
        <v>0.6875</v>
      </c>
      <c r="AA68" s="33">
        <v>0.79411764705882348</v>
      </c>
      <c r="AB68" s="33">
        <v>0.8529411764705882</v>
      </c>
      <c r="AC68" s="33">
        <v>0.79411764705882348</v>
      </c>
      <c r="AD68" s="34" t="s">
        <v>3</v>
      </c>
      <c r="AE68" s="34" t="s">
        <v>3</v>
      </c>
      <c r="AF68" s="33">
        <v>0.76470588235294112</v>
      </c>
      <c r="AG68" s="33">
        <v>0.79411764705882348</v>
      </c>
      <c r="AH68" s="33">
        <v>0.5</v>
      </c>
      <c r="AI68" s="34" t="s">
        <v>3</v>
      </c>
      <c r="AJ68" s="33">
        <v>0.73529411764705888</v>
      </c>
      <c r="AK68" s="34" t="s">
        <v>3</v>
      </c>
      <c r="AL68" s="33">
        <v>0.79411764705882348</v>
      </c>
      <c r="AM68" s="34" t="s">
        <v>3</v>
      </c>
      <c r="AN68" s="34" t="s">
        <v>3</v>
      </c>
      <c r="AO68" s="34" t="s">
        <v>3</v>
      </c>
      <c r="AP68" s="33" t="s">
        <v>3</v>
      </c>
    </row>
    <row r="69" spans="1:54" s="20" customFormat="1" ht="15" hidden="1" customHeight="1" x14ac:dyDescent="0.25">
      <c r="B69" s="420" t="s">
        <v>0</v>
      </c>
      <c r="C69" s="209">
        <v>2012</v>
      </c>
      <c r="D69" s="210">
        <v>92</v>
      </c>
      <c r="E69" s="210"/>
      <c r="F69" s="211">
        <v>0.34328358208955223</v>
      </c>
      <c r="G69" s="61">
        <v>0.78021978021978022</v>
      </c>
      <c r="H69" s="61">
        <v>0.73626373626373631</v>
      </c>
      <c r="I69" s="61">
        <v>0.80219780219780223</v>
      </c>
      <c r="J69" s="34" t="s">
        <v>3</v>
      </c>
      <c r="K69" s="33" t="s">
        <v>3</v>
      </c>
      <c r="L69" s="61">
        <v>0.63736263736263732</v>
      </c>
      <c r="M69" s="61">
        <v>0.7142857142857143</v>
      </c>
      <c r="N69" s="34" t="s">
        <v>3</v>
      </c>
      <c r="O69" s="34" t="s">
        <v>3</v>
      </c>
      <c r="P69" s="34" t="s">
        <v>3</v>
      </c>
      <c r="Q69" s="34" t="s">
        <v>3</v>
      </c>
      <c r="R69" s="34" t="s">
        <v>3</v>
      </c>
      <c r="S69" s="61">
        <v>0.74725274725274726</v>
      </c>
      <c r="T69" s="61">
        <v>0.63736263736263732</v>
      </c>
      <c r="U69" s="61">
        <v>0.550561797752809</v>
      </c>
      <c r="V69" s="33" t="s">
        <v>3</v>
      </c>
      <c r="W69" s="61">
        <v>0.6875</v>
      </c>
      <c r="X69" s="34" t="s">
        <v>3</v>
      </c>
      <c r="Y69" s="61">
        <v>0.8125</v>
      </c>
      <c r="Z69" s="61">
        <v>0.67500000000000004</v>
      </c>
      <c r="AA69" s="61">
        <v>0.68888888888888888</v>
      </c>
      <c r="AB69" s="61">
        <v>0.73626373626373631</v>
      </c>
      <c r="AC69" s="61">
        <v>0.77777777777777779</v>
      </c>
      <c r="AD69" s="34" t="s">
        <v>3</v>
      </c>
      <c r="AE69" s="34" t="s">
        <v>3</v>
      </c>
      <c r="AF69" s="61">
        <v>0.72527472527472525</v>
      </c>
      <c r="AG69" s="61">
        <v>0.73626373626373631</v>
      </c>
      <c r="AH69" s="61">
        <v>0.58241758241758246</v>
      </c>
      <c r="AI69" s="34" t="s">
        <v>3</v>
      </c>
      <c r="AJ69" s="61">
        <v>0.79120879120879117</v>
      </c>
      <c r="AK69" s="34" t="s">
        <v>3</v>
      </c>
      <c r="AL69" s="61">
        <v>0.84782608695652173</v>
      </c>
      <c r="AM69" s="34" t="s">
        <v>3</v>
      </c>
      <c r="AN69" s="34" t="s">
        <v>3</v>
      </c>
      <c r="AO69" s="34" t="s">
        <v>3</v>
      </c>
      <c r="AP69" s="33" t="s">
        <v>3</v>
      </c>
    </row>
    <row r="70" spans="1:54" s="20" customFormat="1" ht="15" hidden="1" customHeight="1" x14ac:dyDescent="0.25">
      <c r="B70" s="421"/>
      <c r="C70" s="209">
        <v>2013</v>
      </c>
      <c r="D70" s="210">
        <v>117</v>
      </c>
      <c r="E70" s="210">
        <v>384</v>
      </c>
      <c r="F70" s="211">
        <v>0.3046875</v>
      </c>
      <c r="G70" s="34">
        <v>0.71794871794871795</v>
      </c>
      <c r="H70" s="34">
        <v>0.74358974358974361</v>
      </c>
      <c r="I70" s="34">
        <v>0.75213675213675213</v>
      </c>
      <c r="J70" s="34" t="s">
        <v>3</v>
      </c>
      <c r="K70" s="34" t="s">
        <v>3</v>
      </c>
      <c r="L70" s="34">
        <v>0.52586206896551724</v>
      </c>
      <c r="M70" s="34">
        <v>0.62393162393162394</v>
      </c>
      <c r="N70" s="34" t="s">
        <v>3</v>
      </c>
      <c r="O70" s="34" t="s">
        <v>3</v>
      </c>
      <c r="P70" s="34" t="s">
        <v>3</v>
      </c>
      <c r="Q70" s="34" t="s">
        <v>3</v>
      </c>
      <c r="R70" s="34" t="s">
        <v>3</v>
      </c>
      <c r="S70" s="34">
        <v>0.62393162393162394</v>
      </c>
      <c r="T70" s="34">
        <v>0.55752212389380529</v>
      </c>
      <c r="U70" s="34">
        <v>0.47368421052631576</v>
      </c>
      <c r="V70" s="34" t="s">
        <v>3</v>
      </c>
      <c r="W70" s="34">
        <v>0.70526315789473681</v>
      </c>
      <c r="X70" s="34" t="s">
        <v>3</v>
      </c>
      <c r="Y70" s="34">
        <v>0.86170212765957444</v>
      </c>
      <c r="Z70" s="34">
        <v>0.73170731707317072</v>
      </c>
      <c r="AA70" s="34">
        <v>0.6495726495726496</v>
      </c>
      <c r="AB70" s="34">
        <v>0.65517241379310343</v>
      </c>
      <c r="AC70" s="34">
        <v>0.64102564102564108</v>
      </c>
      <c r="AD70" s="34" t="s">
        <v>3</v>
      </c>
      <c r="AE70" s="34" t="s">
        <v>3</v>
      </c>
      <c r="AF70" s="34">
        <v>0.77358490566037741</v>
      </c>
      <c r="AG70" s="34">
        <v>0.7678571428571429</v>
      </c>
      <c r="AH70" s="34">
        <v>0.65625</v>
      </c>
      <c r="AI70" s="34" t="s">
        <v>3</v>
      </c>
      <c r="AJ70" s="34">
        <v>0.67543859649122806</v>
      </c>
      <c r="AK70" s="34" t="s">
        <v>3</v>
      </c>
      <c r="AL70" s="34">
        <v>0.70175438596491224</v>
      </c>
      <c r="AM70" s="34" t="s">
        <v>3</v>
      </c>
      <c r="AN70" s="34" t="s">
        <v>3</v>
      </c>
      <c r="AO70" s="34" t="s">
        <v>3</v>
      </c>
      <c r="AP70" s="33" t="s">
        <v>3</v>
      </c>
    </row>
    <row r="71" spans="1:54" s="20" customFormat="1" x14ac:dyDescent="0.25">
      <c r="B71" s="421"/>
      <c r="C71" s="209">
        <v>2014</v>
      </c>
      <c r="D71" s="210">
        <v>90</v>
      </c>
      <c r="E71" s="210">
        <v>318</v>
      </c>
      <c r="F71" s="211">
        <v>0.28301886792452829</v>
      </c>
      <c r="G71" s="34">
        <v>0.73333333333333328</v>
      </c>
      <c r="H71" s="34">
        <v>0.78888888888888886</v>
      </c>
      <c r="I71" s="34">
        <v>0.82222222222222219</v>
      </c>
      <c r="J71" s="34">
        <v>0.8539325842696629</v>
      </c>
      <c r="K71" s="34">
        <v>0.73863636363636365</v>
      </c>
      <c r="L71" s="34">
        <v>0.58888888888888891</v>
      </c>
      <c r="M71" s="34">
        <v>0.6</v>
      </c>
      <c r="N71" s="34">
        <v>0.79069767441860461</v>
      </c>
      <c r="O71" s="34">
        <v>0.63855421686746983</v>
      </c>
      <c r="P71" s="34">
        <v>0.78409090909090906</v>
      </c>
      <c r="Q71" s="34">
        <v>0.58620689655172409</v>
      </c>
      <c r="R71" s="34">
        <v>0.67045454545454541</v>
      </c>
      <c r="S71" s="34">
        <v>0.64367816091954022</v>
      </c>
      <c r="T71" s="34">
        <v>0.69411764705882351</v>
      </c>
      <c r="U71" s="34">
        <v>0.51724137931034486</v>
      </c>
      <c r="V71" s="34">
        <v>0.61627906976744184</v>
      </c>
      <c r="W71" s="34">
        <v>0.66666666666666663</v>
      </c>
      <c r="X71" s="34">
        <v>0.69444444444444442</v>
      </c>
      <c r="Y71" s="34">
        <v>0.84931506849315064</v>
      </c>
      <c r="Z71" s="34">
        <v>0.8</v>
      </c>
      <c r="AA71" s="34">
        <v>0.6966292134831461</v>
      </c>
      <c r="AB71" s="34">
        <v>0.67441860465116277</v>
      </c>
      <c r="AC71" s="34">
        <v>0.6741573033707865</v>
      </c>
      <c r="AD71" s="34">
        <v>0.59090909090909094</v>
      </c>
      <c r="AE71" s="34">
        <v>0.51162790697674421</v>
      </c>
      <c r="AF71" s="34">
        <v>0.83333333333333337</v>
      </c>
      <c r="AG71" s="34">
        <v>0.8</v>
      </c>
      <c r="AH71" s="34">
        <v>0.74712643678160917</v>
      </c>
      <c r="AI71" s="34">
        <v>0.79518072289156627</v>
      </c>
      <c r="AJ71" s="34">
        <v>0.73333333333333328</v>
      </c>
      <c r="AK71" s="34">
        <v>0.72413793103448276</v>
      </c>
      <c r="AL71" s="34">
        <v>0.7752808988764045</v>
      </c>
      <c r="AM71" s="34">
        <v>0.57777777777777772</v>
      </c>
      <c r="AN71" s="34">
        <v>0.62068965517241381</v>
      </c>
      <c r="AO71" s="34">
        <v>0.71764705882352942</v>
      </c>
      <c r="AP71" s="34">
        <v>0.72222222222222221</v>
      </c>
      <c r="AQ71" s="371" t="s">
        <v>152</v>
      </c>
      <c r="AR71" s="372"/>
      <c r="AS71" s="372"/>
      <c r="AT71" s="373"/>
    </row>
    <row r="72" spans="1:54" s="20" customFormat="1" x14ac:dyDescent="0.25">
      <c r="B72" s="421"/>
      <c r="C72" s="210">
        <v>2015</v>
      </c>
      <c r="D72" s="210">
        <v>132</v>
      </c>
      <c r="E72" s="210">
        <v>296</v>
      </c>
      <c r="F72" s="211">
        <v>0.43278688524590164</v>
      </c>
      <c r="G72" s="34">
        <v>0.75</v>
      </c>
      <c r="H72" s="34">
        <v>0.78787878787878785</v>
      </c>
      <c r="I72" s="34">
        <v>0.70454545454545459</v>
      </c>
      <c r="J72" s="34">
        <v>0.75757575757575757</v>
      </c>
      <c r="K72" s="34">
        <v>0.64885496183206104</v>
      </c>
      <c r="L72" s="34">
        <v>0.5725190839694656</v>
      </c>
      <c r="M72" s="34">
        <v>0.63358778625954193</v>
      </c>
      <c r="N72" s="34">
        <v>0.73076923076923073</v>
      </c>
      <c r="O72" s="34">
        <v>0.65648854961832059</v>
      </c>
      <c r="P72" s="34">
        <v>0.70992366412213737</v>
      </c>
      <c r="Q72" s="34">
        <v>0.61068702290076338</v>
      </c>
      <c r="R72" s="34">
        <v>0.62595419847328249</v>
      </c>
      <c r="S72" s="34">
        <v>0.68702290076335881</v>
      </c>
      <c r="T72" s="34">
        <v>0.66153846153846152</v>
      </c>
      <c r="U72" s="34">
        <v>0.47328244274809161</v>
      </c>
      <c r="V72" s="34">
        <v>0.58139534883720934</v>
      </c>
      <c r="W72" s="34">
        <v>0.6339285714285714</v>
      </c>
      <c r="X72" s="34">
        <v>0.6071428571428571</v>
      </c>
      <c r="Y72" s="34">
        <v>0.8571428571428571</v>
      </c>
      <c r="Z72" s="34">
        <v>0.68316831683168322</v>
      </c>
      <c r="AA72" s="34">
        <v>0.68992248062015504</v>
      </c>
      <c r="AB72" s="34">
        <v>0.6692913385826772</v>
      </c>
      <c r="AC72" s="34">
        <v>0.69230769230769229</v>
      </c>
      <c r="AD72" s="34">
        <v>0.63846153846153841</v>
      </c>
      <c r="AE72" s="34">
        <v>0.46511627906976744</v>
      </c>
      <c r="AF72" s="34">
        <v>0.6953125</v>
      </c>
      <c r="AG72" s="34">
        <v>0.74045801526717558</v>
      </c>
      <c r="AH72" s="34">
        <v>0.70542635658914732</v>
      </c>
      <c r="AI72" s="34">
        <v>0.72222222222222221</v>
      </c>
      <c r="AJ72" s="34">
        <v>0.70769230769230773</v>
      </c>
      <c r="AK72" s="34">
        <v>0.63076923076923075</v>
      </c>
      <c r="AL72" s="34">
        <v>0.69767441860465118</v>
      </c>
      <c r="AM72" s="34">
        <v>0.56589147286821706</v>
      </c>
      <c r="AN72" s="34">
        <v>0.5859375</v>
      </c>
      <c r="AO72" s="34">
        <v>0.63709677419354838</v>
      </c>
      <c r="AP72" s="34">
        <v>0.71212121212121215</v>
      </c>
      <c r="AQ72" s="374"/>
      <c r="AR72" s="375"/>
      <c r="AS72" s="375"/>
      <c r="AT72" s="376"/>
    </row>
    <row r="73" spans="1:54" s="20" customFormat="1" x14ac:dyDescent="0.25">
      <c r="B73" s="421"/>
      <c r="C73" s="210">
        <v>2016</v>
      </c>
      <c r="D73" s="210">
        <v>157</v>
      </c>
      <c r="E73" s="281">
        <v>307</v>
      </c>
      <c r="F73" s="259">
        <v>0.51140065146579805</v>
      </c>
      <c r="G73" s="55">
        <v>0.83333333333333337</v>
      </c>
      <c r="H73" s="55">
        <v>0.85897435897435892</v>
      </c>
      <c r="I73" s="55">
        <v>0.80769230769230771</v>
      </c>
      <c r="J73" s="55">
        <v>0.88461538461538458</v>
      </c>
      <c r="K73" s="55">
        <v>0.81168831168831168</v>
      </c>
      <c r="L73" s="55">
        <v>0.67948717948717952</v>
      </c>
      <c r="M73" s="55">
        <v>0.76923076923076927</v>
      </c>
      <c r="N73" s="55">
        <v>0.83439490445859876</v>
      </c>
      <c r="O73" s="55">
        <v>0.76282051282051277</v>
      </c>
      <c r="P73" s="55">
        <v>0.85256410256410253</v>
      </c>
      <c r="Q73" s="55">
        <v>0.62987012987012991</v>
      </c>
      <c r="R73" s="55">
        <v>0.76923076923076927</v>
      </c>
      <c r="S73" s="55">
        <v>0.73717948717948723</v>
      </c>
      <c r="T73" s="55">
        <v>0.74025974025974028</v>
      </c>
      <c r="U73" s="55">
        <v>0.56129032258064515</v>
      </c>
      <c r="V73" s="55">
        <v>0.58709677419354833</v>
      </c>
      <c r="W73" s="55">
        <v>0.78195488721804507</v>
      </c>
      <c r="X73" s="55">
        <v>0.74242424242424243</v>
      </c>
      <c r="Y73" s="55">
        <v>0.90769230769230769</v>
      </c>
      <c r="Z73" s="55">
        <v>0.85599999999999998</v>
      </c>
      <c r="AA73" s="55">
        <v>0.66666666666666663</v>
      </c>
      <c r="AB73" s="55">
        <v>0.76282051282051277</v>
      </c>
      <c r="AC73" s="55">
        <v>0.66666666666666663</v>
      </c>
      <c r="AD73" s="55">
        <v>0.69230769230769229</v>
      </c>
      <c r="AE73" s="55">
        <v>0.6064516129032258</v>
      </c>
      <c r="AF73" s="55">
        <v>0.79738562091503273</v>
      </c>
      <c r="AG73" s="55">
        <v>0.81045751633986929</v>
      </c>
      <c r="AH73" s="55">
        <v>0.78205128205128205</v>
      </c>
      <c r="AI73" s="55">
        <v>0.67532467532467533</v>
      </c>
      <c r="AJ73" s="55">
        <v>0.7870967741935484</v>
      </c>
      <c r="AK73" s="55">
        <v>0.72435897435897434</v>
      </c>
      <c r="AL73" s="55">
        <v>0.79084967320261434</v>
      </c>
      <c r="AM73" s="55">
        <v>0.7142857142857143</v>
      </c>
      <c r="AN73" s="55">
        <v>0.68387096774193545</v>
      </c>
      <c r="AO73" s="55">
        <v>0.77419354838709675</v>
      </c>
      <c r="AP73" s="55">
        <v>0.82692307692307687</v>
      </c>
      <c r="AQ73" s="374"/>
      <c r="AR73" s="375"/>
      <c r="AS73" s="375"/>
      <c r="AT73" s="376"/>
    </row>
    <row r="74" spans="1:54" s="20" customFormat="1" x14ac:dyDescent="0.25">
      <c r="B74" s="421"/>
      <c r="C74" s="280">
        <v>2017</v>
      </c>
      <c r="D74" s="210">
        <v>196</v>
      </c>
      <c r="E74" s="210">
        <v>392</v>
      </c>
      <c r="F74" s="300">
        <v>0.5</v>
      </c>
      <c r="G74" s="55">
        <v>0.82474226804123707</v>
      </c>
      <c r="H74" s="55">
        <v>0.81958762886597936</v>
      </c>
      <c r="I74" s="55">
        <v>0.82291666666666663</v>
      </c>
      <c r="J74" s="55">
        <v>0.83419689119170981</v>
      </c>
      <c r="K74" s="55">
        <v>0.80412371134020622</v>
      </c>
      <c r="L74" s="55">
        <v>0.70256410256410251</v>
      </c>
      <c r="M74" s="55">
        <v>0.73195876288659789</v>
      </c>
      <c r="N74" s="55">
        <v>0.77835051546391754</v>
      </c>
      <c r="O74" s="55">
        <v>0.71875</v>
      </c>
      <c r="P74" s="55">
        <v>0.77604166666666663</v>
      </c>
      <c r="Q74" s="55">
        <v>0.65104166666666663</v>
      </c>
      <c r="R74" s="55">
        <v>0.703125</v>
      </c>
      <c r="S74" s="55">
        <v>0.73711340206185572</v>
      </c>
      <c r="T74" s="55">
        <v>0.75257731958762886</v>
      </c>
      <c r="U74" s="55">
        <v>0.53367875647668395</v>
      </c>
      <c r="V74" s="55">
        <v>0.72774869109947649</v>
      </c>
      <c r="W74" s="55">
        <v>0.75287356321839083</v>
      </c>
      <c r="X74" s="55">
        <v>0.72832369942196529</v>
      </c>
      <c r="Y74" s="55">
        <v>0.89940828402366868</v>
      </c>
      <c r="Z74" s="55">
        <v>0.81290322580645158</v>
      </c>
      <c r="AA74" s="55">
        <v>0.67357512953367871</v>
      </c>
      <c r="AB74" s="55">
        <v>0.71875</v>
      </c>
      <c r="AC74" s="55">
        <v>0.68911917098445596</v>
      </c>
      <c r="AD74" s="55">
        <v>0.69072164948453607</v>
      </c>
      <c r="AE74" s="55">
        <v>0.55555555555555558</v>
      </c>
      <c r="AF74" s="55">
        <v>0.77956989247311825</v>
      </c>
      <c r="AG74" s="55">
        <v>0.84293193717277481</v>
      </c>
      <c r="AH74" s="55">
        <v>0.84126984126984128</v>
      </c>
      <c r="AI74" s="55">
        <v>0.7142857142857143</v>
      </c>
      <c r="AJ74" s="55">
        <v>0.75647668393782386</v>
      </c>
      <c r="AK74" s="55">
        <v>0.68229166666666663</v>
      </c>
      <c r="AL74" s="55">
        <v>0.80729166666666663</v>
      </c>
      <c r="AM74" s="55">
        <v>0.69633507853403143</v>
      </c>
      <c r="AN74" s="55">
        <v>0.67894736842105263</v>
      </c>
      <c r="AO74" s="55">
        <v>0.73821989528795806</v>
      </c>
      <c r="AP74" s="55">
        <v>0.79274611398963735</v>
      </c>
      <c r="AQ74" s="377"/>
      <c r="AR74" s="378"/>
      <c r="AS74" s="378"/>
      <c r="AT74" s="379"/>
    </row>
    <row r="75" spans="1:54" s="26" customFormat="1" ht="15.75" x14ac:dyDescent="0.25">
      <c r="A75" s="24"/>
      <c r="B75" s="421"/>
      <c r="C75" s="281">
        <v>2018</v>
      </c>
      <c r="D75" s="214">
        <v>171</v>
      </c>
      <c r="E75" s="214">
        <v>496</v>
      </c>
      <c r="F75" s="299">
        <v>0.34475806451612906</v>
      </c>
      <c r="G75" s="55">
        <v>0.783625730994152</v>
      </c>
      <c r="H75" s="55">
        <v>0.78947368421052633</v>
      </c>
      <c r="I75" s="55">
        <v>0.83040935672514615</v>
      </c>
      <c r="J75" s="55">
        <v>0.80116959064327486</v>
      </c>
      <c r="K75" s="55">
        <v>0.7192982456140351</v>
      </c>
      <c r="L75" s="55">
        <v>0.58823529411764708</v>
      </c>
      <c r="M75" s="55">
        <v>0.63313609467455623</v>
      </c>
      <c r="N75" s="55">
        <v>0.78823529411764703</v>
      </c>
      <c r="O75" s="55">
        <v>0.72514619883040932</v>
      </c>
      <c r="P75" s="55">
        <v>0.783625730994152</v>
      </c>
      <c r="Q75" s="55">
        <v>0.59064327485380119</v>
      </c>
      <c r="R75" s="55">
        <v>0.61904761904761907</v>
      </c>
      <c r="S75" s="55">
        <v>0.71345029239766078</v>
      </c>
      <c r="T75" s="55">
        <v>0.71176470588235297</v>
      </c>
      <c r="U75" s="55">
        <v>0.46783625730994149</v>
      </c>
      <c r="V75" s="55">
        <v>0.65294117647058825</v>
      </c>
      <c r="W75" s="55">
        <v>0.65306122448979587</v>
      </c>
      <c r="X75" s="55">
        <v>0.61904761904761907</v>
      </c>
      <c r="Y75" s="55">
        <v>0.82269503546099287</v>
      </c>
      <c r="Z75" s="55">
        <v>0.73134328358208955</v>
      </c>
      <c r="AA75" s="55">
        <v>0.63905325443786987</v>
      </c>
      <c r="AB75" s="55">
        <v>0.6900584795321637</v>
      </c>
      <c r="AC75" s="55">
        <v>0.57894736842105265</v>
      </c>
      <c r="AD75" s="55">
        <v>0.58823529411764708</v>
      </c>
      <c r="AE75" s="55">
        <v>0.50887573964497046</v>
      </c>
      <c r="AF75" s="55">
        <v>0.79881656804733725</v>
      </c>
      <c r="AG75" s="55">
        <v>0.85798816568047342</v>
      </c>
      <c r="AH75" s="55">
        <v>0.79289940828402372</v>
      </c>
      <c r="AI75" s="55">
        <v>0.7168674698795181</v>
      </c>
      <c r="AJ75" s="55">
        <v>0.79532163742690054</v>
      </c>
      <c r="AK75" s="55">
        <v>0.7</v>
      </c>
      <c r="AL75" s="55">
        <v>0.77380952380952384</v>
      </c>
      <c r="AM75" s="55">
        <v>0.67647058823529416</v>
      </c>
      <c r="AN75" s="55">
        <v>0.65680473372781067</v>
      </c>
      <c r="AO75" s="55">
        <v>0.6705882352941176</v>
      </c>
      <c r="AP75" s="55">
        <v>0.67251461988304095</v>
      </c>
      <c r="AQ75" s="55">
        <v>0.80838323353293418</v>
      </c>
      <c r="AR75" s="55">
        <v>0.78527607361963192</v>
      </c>
      <c r="AS75" s="55">
        <v>0.67901234567901236</v>
      </c>
      <c r="AT75" s="55">
        <v>0.41176470588235292</v>
      </c>
      <c r="AU75" s="25"/>
      <c r="AV75" s="25"/>
      <c r="AW75" s="25"/>
      <c r="AX75" s="25"/>
      <c r="AY75" s="25"/>
      <c r="AZ75" s="25"/>
      <c r="BA75" s="25"/>
    </row>
    <row r="76" spans="1:54" s="26" customFormat="1" ht="15.75" x14ac:dyDescent="0.25">
      <c r="A76" s="24"/>
      <c r="B76" s="421"/>
      <c r="C76" s="281">
        <v>2019</v>
      </c>
      <c r="D76" s="214">
        <v>158</v>
      </c>
      <c r="E76" s="214">
        <f>SUM(E16,E28,E40,E52,E64)</f>
        <v>393</v>
      </c>
      <c r="F76" s="299">
        <f>D76/E76</f>
        <v>0.4020356234096692</v>
      </c>
      <c r="G76" s="55">
        <v>0.759493670886076</v>
      </c>
      <c r="H76" s="55">
        <v>0.72151898734177211</v>
      </c>
      <c r="I76" s="55">
        <v>0.80379746835443033</v>
      </c>
      <c r="J76" s="55">
        <v>0.77215189873417722</v>
      </c>
      <c r="K76" s="55">
        <v>0.67515923566878977</v>
      </c>
      <c r="L76" s="55">
        <v>0.58333333333333337</v>
      </c>
      <c r="M76" s="55">
        <v>0.67088607594936711</v>
      </c>
      <c r="N76" s="55">
        <v>0.77215189873417722</v>
      </c>
      <c r="O76" s="55">
        <v>0.69620253164556967</v>
      </c>
      <c r="P76" s="55">
        <v>0.70886075949367089</v>
      </c>
      <c r="Q76" s="55">
        <v>0.59872611464968151</v>
      </c>
      <c r="R76" s="55">
        <v>0.67515923566878977</v>
      </c>
      <c r="S76" s="55">
        <v>0.63924050632911389</v>
      </c>
      <c r="T76" s="55">
        <v>0.72611464968152861</v>
      </c>
      <c r="U76" s="55">
        <v>0.52229299363057324</v>
      </c>
      <c r="V76" s="55">
        <v>0.58860759493670889</v>
      </c>
      <c r="W76" s="55">
        <v>0.64335664335664333</v>
      </c>
      <c r="X76" s="55">
        <v>0.66428571428571426</v>
      </c>
      <c r="Y76" s="55">
        <v>0.88405797101449279</v>
      </c>
      <c r="Z76" s="55">
        <v>0.79844961240310075</v>
      </c>
      <c r="AA76" s="55">
        <v>0.68152866242038213</v>
      </c>
      <c r="AB76" s="55">
        <v>0.63398692810457513</v>
      </c>
      <c r="AC76" s="55">
        <v>0.64968152866242035</v>
      </c>
      <c r="AD76" s="55">
        <v>0.58333333333333337</v>
      </c>
      <c r="AE76" s="55">
        <v>0.49681528662420382</v>
      </c>
      <c r="AF76" s="55">
        <v>0.69032258064516128</v>
      </c>
      <c r="AG76" s="55">
        <v>0.80254777070063699</v>
      </c>
      <c r="AH76" s="55">
        <v>0.75641025641025639</v>
      </c>
      <c r="AI76" s="55">
        <v>0.69032258064516128</v>
      </c>
      <c r="AJ76" s="55">
        <v>0.79487179487179482</v>
      </c>
      <c r="AK76" s="55">
        <v>0.689873417721519</v>
      </c>
      <c r="AL76" s="55">
        <v>0.75641025641025639</v>
      </c>
      <c r="AM76" s="55">
        <v>0.62658227848101267</v>
      </c>
      <c r="AN76" s="55">
        <v>0.66666666666666663</v>
      </c>
      <c r="AO76" s="55">
        <v>0.70700636942675155</v>
      </c>
      <c r="AP76" s="55">
        <v>0.63694267515923564</v>
      </c>
      <c r="AQ76" s="55">
        <v>0.77419354838709675</v>
      </c>
      <c r="AR76" s="55">
        <v>0.76973684210526316</v>
      </c>
      <c r="AS76" s="55">
        <v>0.62745098039215685</v>
      </c>
      <c r="AT76" s="55">
        <v>0.49566447041512779</v>
      </c>
      <c r="AU76" s="25"/>
      <c r="AV76" s="25"/>
      <c r="AW76" s="25"/>
      <c r="AX76" s="25"/>
      <c r="AY76" s="25"/>
      <c r="AZ76" s="25"/>
      <c r="BA76" s="25"/>
    </row>
    <row r="77" spans="1:54" ht="15.6" customHeight="1" x14ac:dyDescent="0.25">
      <c r="B77" s="422"/>
      <c r="C77" s="412" t="s">
        <v>153</v>
      </c>
      <c r="D77" s="413"/>
      <c r="E77" s="413"/>
      <c r="F77" s="413"/>
      <c r="G77" s="34">
        <f>G76-G75</f>
        <v>-2.4132060108076003E-2</v>
      </c>
      <c r="H77" s="34">
        <f t="shared" ref="H77" si="153">H76-H75</f>
        <v>-6.7954696868754216E-2</v>
      </c>
      <c r="I77" s="34">
        <f t="shared" ref="I77" si="154">I76-I75</f>
        <v>-2.6611888370715819E-2</v>
      </c>
      <c r="J77" s="34">
        <f t="shared" ref="J77" si="155">J76-J75</f>
        <v>-2.9017691909097643E-2</v>
      </c>
      <c r="K77" s="34">
        <f t="shared" ref="K77" si="156">K76-K75</f>
        <v>-4.4139009945245333E-2</v>
      </c>
      <c r="L77" s="34">
        <f t="shared" ref="L77" si="157">L76-L75</f>
        <v>-4.9019607843137081E-3</v>
      </c>
      <c r="M77" s="34">
        <f t="shared" ref="M77" si="158">M76-M75</f>
        <v>3.7749981274810884E-2</v>
      </c>
      <c r="N77" s="34">
        <f t="shared" ref="N77" si="159">N76-N75</f>
        <v>-1.6083395383469812E-2</v>
      </c>
      <c r="O77" s="34">
        <f t="shared" ref="O77" si="160">O76-O75</f>
        <v>-2.894366718483965E-2</v>
      </c>
      <c r="P77" s="34">
        <f t="shared" ref="P77" si="161">P76-P75</f>
        <v>-7.4764971500481114E-2</v>
      </c>
      <c r="Q77" s="34">
        <f t="shared" ref="Q77" si="162">Q76-Q75</f>
        <v>8.0828397958803144E-3</v>
      </c>
      <c r="R77" s="34">
        <f t="shared" ref="R77" si="163">R76-R75</f>
        <v>5.6111616621170701E-2</v>
      </c>
      <c r="S77" s="34">
        <f t="shared" ref="S77" si="164">S76-S75</f>
        <v>-7.420978606854689E-2</v>
      </c>
      <c r="T77" s="34">
        <f t="shared" ref="T77" si="165">T76-T75</f>
        <v>1.4349943799175646E-2</v>
      </c>
      <c r="U77" s="34">
        <f t="shared" ref="U77" si="166">U76-U75</f>
        <v>5.4456736320631749E-2</v>
      </c>
      <c r="V77" s="34">
        <f t="shared" ref="V77" si="167">V76-V75</f>
        <v>-6.4333581533879358E-2</v>
      </c>
      <c r="W77" s="34">
        <f t="shared" ref="W77" si="168">W76-W75</f>
        <v>-9.7045811331525345E-3</v>
      </c>
      <c r="X77" s="34">
        <f t="shared" ref="X77" si="169">X76-X75</f>
        <v>4.5238095238095188E-2</v>
      </c>
      <c r="Y77" s="34">
        <f t="shared" ref="Y77" si="170">Y76-Y75</f>
        <v>6.136293555349992E-2</v>
      </c>
      <c r="Z77" s="34">
        <f t="shared" ref="Z77" si="171">Z76-Z75</f>
        <v>6.7106328821011196E-2</v>
      </c>
      <c r="AA77" s="34">
        <f t="shared" ref="AA77" si="172">AA76-AA75</f>
        <v>4.2475407982512259E-2</v>
      </c>
      <c r="AB77" s="34">
        <f t="shared" ref="AB77" si="173">AB76-AB75</f>
        <v>-5.6071551427588573E-2</v>
      </c>
      <c r="AC77" s="34">
        <f t="shared" ref="AC77" si="174">AC76-AC75</f>
        <v>7.0734160241367694E-2</v>
      </c>
      <c r="AD77" s="34">
        <f t="shared" ref="AD77" si="175">AD76-AD75</f>
        <v>-4.9019607843137081E-3</v>
      </c>
      <c r="AE77" s="34">
        <f t="shared" ref="AE77" si="176">AE76-AE75</f>
        <v>-1.2060453020766637E-2</v>
      </c>
      <c r="AF77" s="34">
        <f t="shared" ref="AF77" si="177">AF76-AF75</f>
        <v>-0.10849398740217597</v>
      </c>
      <c r="AG77" s="34">
        <f t="shared" ref="AG77" si="178">AG76-AG75</f>
        <v>-5.5440394979836438E-2</v>
      </c>
      <c r="AH77" s="34">
        <f t="shared" ref="AH77" si="179">AH76-AH75</f>
        <v>-3.6489151873767334E-2</v>
      </c>
      <c r="AI77" s="34">
        <f t="shared" ref="AI77" si="180">AI76-AI75</f>
        <v>-2.6544889234356828E-2</v>
      </c>
      <c r="AJ77" s="34">
        <f t="shared" ref="AJ77" si="181">AJ76-AJ75</f>
        <v>-4.4984255510571725E-4</v>
      </c>
      <c r="AK77" s="34">
        <f t="shared" ref="AK77" si="182">AK76-AK75</f>
        <v>-1.0126582278480956E-2</v>
      </c>
      <c r="AL77" s="34">
        <f t="shared" ref="AL77" si="183">AL76-AL75</f>
        <v>-1.7399267399267448E-2</v>
      </c>
      <c r="AM77" s="34">
        <f t="shared" ref="AM77" si="184">AM76-AM75</f>
        <v>-4.988830975428149E-2</v>
      </c>
      <c r="AN77" s="34">
        <f t="shared" ref="AN77" si="185">AN76-AN75</f>
        <v>9.8619329388559551E-3</v>
      </c>
      <c r="AO77" s="34">
        <f t="shared" ref="AO77" si="186">AO76-AO75</f>
        <v>3.641813413263395E-2</v>
      </c>
      <c r="AP77" s="34">
        <f t="shared" ref="AP77" si="187">AP76-AP75</f>
        <v>-3.5571944723805315E-2</v>
      </c>
      <c r="AQ77" s="34">
        <f t="shared" ref="AQ77" si="188">AQ76-AQ75</f>
        <v>-3.4189685145837423E-2</v>
      </c>
      <c r="AR77" s="34">
        <f t="shared" ref="AR77" si="189">AR76-AR75</f>
        <v>-1.5539231514368756E-2</v>
      </c>
      <c r="AS77" s="34">
        <f t="shared" ref="AS77" si="190">AS76-AS75</f>
        <v>-5.1561365286855509E-2</v>
      </c>
      <c r="AT77" s="34">
        <f t="shared" ref="AT77" si="191">AT76-AT75</f>
        <v>8.3899764532774868E-2</v>
      </c>
      <c r="AZ77" s="1"/>
      <c r="BA77" s="1"/>
      <c r="BB77" s="1"/>
    </row>
    <row r="79" spans="1:54" x14ac:dyDescent="0.25">
      <c r="B79" s="120" t="s">
        <v>52</v>
      </c>
      <c r="C79" s="29"/>
      <c r="D79" s="29"/>
      <c r="E79" s="29"/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4"/>
      <c r="U79" s="8"/>
      <c r="V79" s="14"/>
      <c r="W79" s="18"/>
      <c r="X79" s="8"/>
      <c r="Y79" s="8"/>
      <c r="Z79" s="8"/>
      <c r="AA79" s="8"/>
      <c r="AB79" s="8"/>
      <c r="AC79" s="8"/>
      <c r="AD79" s="14"/>
      <c r="AE79" s="8"/>
      <c r="AF79" s="8"/>
      <c r="AG79" s="14"/>
      <c r="AH79" s="14"/>
      <c r="AI79" s="8"/>
      <c r="AJ79" s="9"/>
      <c r="AK79" s="14"/>
      <c r="AL79" s="8"/>
      <c r="AM79" s="8"/>
      <c r="AN79" s="8"/>
      <c r="AO79" s="8"/>
      <c r="AP79" s="8"/>
      <c r="AQ79" s="8"/>
      <c r="AR79" s="1"/>
      <c r="BA79" s="1"/>
      <c r="BB79" s="1"/>
    </row>
    <row r="80" spans="1:54" x14ac:dyDescent="0.25">
      <c r="B80" s="117"/>
      <c r="C80" s="68" t="s">
        <v>135</v>
      </c>
      <c r="D80" s="68"/>
      <c r="E80" s="68"/>
      <c r="F80" s="179"/>
      <c r="G80" s="10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9"/>
      <c r="AK80" s="8"/>
      <c r="AL80" s="8"/>
      <c r="AM80" s="8"/>
      <c r="AN80" s="8"/>
      <c r="AO80" s="8"/>
      <c r="AP80" s="8"/>
      <c r="AQ80" s="8"/>
      <c r="AR80" s="1"/>
      <c r="BA80" s="1"/>
      <c r="BB80" s="1"/>
    </row>
    <row r="81" spans="2:54" x14ac:dyDescent="0.25">
      <c r="B81" s="117"/>
      <c r="C81" s="69" t="s">
        <v>136</v>
      </c>
      <c r="D81" s="69"/>
      <c r="E81" s="69"/>
      <c r="F81" s="180"/>
      <c r="G81" s="10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9"/>
      <c r="AK81" s="8"/>
      <c r="AL81" s="8"/>
      <c r="AM81" s="8"/>
      <c r="AN81" s="8"/>
      <c r="AO81" s="8"/>
      <c r="AP81" s="8"/>
      <c r="AQ81" s="8"/>
      <c r="AR81" s="1"/>
      <c r="BA81" s="1"/>
      <c r="BB81" s="1"/>
    </row>
  </sheetData>
  <mergeCells count="26">
    <mergeCell ref="AJ3:AO3"/>
    <mergeCell ref="C53:F53"/>
    <mergeCell ref="C17:F17"/>
    <mergeCell ref="C29:F29"/>
    <mergeCell ref="C41:F41"/>
    <mergeCell ref="G3:M3"/>
    <mergeCell ref="N3:R3"/>
    <mergeCell ref="S3:V3"/>
    <mergeCell ref="W3:Z3"/>
    <mergeCell ref="AA3:AE3"/>
    <mergeCell ref="C65:F65"/>
    <mergeCell ref="AF3:AI3"/>
    <mergeCell ref="C77:F77"/>
    <mergeCell ref="B9:B17"/>
    <mergeCell ref="B21:B29"/>
    <mergeCell ref="B33:B41"/>
    <mergeCell ref="B45:B53"/>
    <mergeCell ref="B57:B65"/>
    <mergeCell ref="B69:B77"/>
    <mergeCell ref="AQ59:AT62"/>
    <mergeCell ref="AQ71:AT74"/>
    <mergeCell ref="AQ3:AT3"/>
    <mergeCell ref="AQ11:AT14"/>
    <mergeCell ref="AQ23:AT26"/>
    <mergeCell ref="AQ35:AT38"/>
    <mergeCell ref="AQ47:AT50"/>
  </mergeCells>
  <conditionalFormatting sqref="AP46 AP10 AP58">
    <cfRule type="cellIs" dxfId="95" priority="81" operator="lessThan">
      <formula>0</formula>
    </cfRule>
  </conditionalFormatting>
  <conditionalFormatting sqref="G17">
    <cfRule type="cellIs" dxfId="94" priority="71" operator="lessThanOrEqual">
      <formula>-0.05</formula>
    </cfRule>
    <cfRule type="cellIs" dxfId="93" priority="72" operator="greaterThanOrEqual">
      <formula>0.05</formula>
    </cfRule>
  </conditionalFormatting>
  <conditionalFormatting sqref="H17:AT17">
    <cfRule type="cellIs" dxfId="92" priority="21" operator="lessThanOrEqual">
      <formula>-0.05</formula>
    </cfRule>
    <cfRule type="cellIs" dxfId="91" priority="22" operator="greaterThanOrEqual">
      <formula>0.05</formula>
    </cfRule>
  </conditionalFormatting>
  <conditionalFormatting sqref="G53">
    <cfRule type="cellIs" dxfId="90" priority="11" operator="lessThanOrEqual">
      <formula>-0.05</formula>
    </cfRule>
    <cfRule type="cellIs" dxfId="89" priority="12" operator="greaterThanOrEqual">
      <formula>0.05</formula>
    </cfRule>
  </conditionalFormatting>
  <conditionalFormatting sqref="H41:AS41">
    <cfRule type="cellIs" dxfId="88" priority="13" operator="lessThanOrEqual">
      <formula>-0.05</formula>
    </cfRule>
    <cfRule type="cellIs" dxfId="87" priority="14" operator="greaterThanOrEqual">
      <formula>0.05</formula>
    </cfRule>
  </conditionalFormatting>
  <conditionalFormatting sqref="G41">
    <cfRule type="cellIs" dxfId="86" priority="15" operator="lessThanOrEqual">
      <formula>-0.05</formula>
    </cfRule>
    <cfRule type="cellIs" dxfId="85" priority="16" operator="greaterThanOrEqual">
      <formula>0.05</formula>
    </cfRule>
  </conditionalFormatting>
  <conditionalFormatting sqref="H29:AS29">
    <cfRule type="cellIs" dxfId="84" priority="17" operator="lessThanOrEqual">
      <formula>-0.05</formula>
    </cfRule>
    <cfRule type="cellIs" dxfId="83" priority="18" operator="greaterThanOrEqual">
      <formula>0.05</formula>
    </cfRule>
  </conditionalFormatting>
  <conditionalFormatting sqref="G29">
    <cfRule type="cellIs" dxfId="82" priority="19" operator="lessThanOrEqual">
      <formula>-0.05</formula>
    </cfRule>
    <cfRule type="cellIs" dxfId="81" priority="20" operator="greaterThanOrEqual">
      <formula>0.05</formula>
    </cfRule>
  </conditionalFormatting>
  <conditionalFormatting sqref="H53:AS53">
    <cfRule type="cellIs" dxfId="80" priority="9" operator="lessThanOrEqual">
      <formula>-0.05</formula>
    </cfRule>
    <cfRule type="cellIs" dxfId="79" priority="10" operator="greaterThanOrEqual">
      <formula>0.05</formula>
    </cfRule>
  </conditionalFormatting>
  <conditionalFormatting sqref="G65">
    <cfRule type="cellIs" dxfId="78" priority="7" operator="lessThanOrEqual">
      <formula>-0.05</formula>
    </cfRule>
    <cfRule type="cellIs" dxfId="77" priority="8" operator="greaterThanOrEqual">
      <formula>0.05</formula>
    </cfRule>
  </conditionalFormatting>
  <conditionalFormatting sqref="H65:AS65">
    <cfRule type="cellIs" dxfId="76" priority="5" operator="lessThanOrEqual">
      <formula>-0.05</formula>
    </cfRule>
    <cfRule type="cellIs" dxfId="75" priority="6" operator="greaterThanOrEqual">
      <formula>0.05</formula>
    </cfRule>
  </conditionalFormatting>
  <conditionalFormatting sqref="G77">
    <cfRule type="cellIs" dxfId="74" priority="3" operator="lessThanOrEqual">
      <formula>-0.05</formula>
    </cfRule>
    <cfRule type="cellIs" dxfId="73" priority="4" operator="greaterThanOrEqual">
      <formula>0.05</formula>
    </cfRule>
  </conditionalFormatting>
  <conditionalFormatting sqref="H77:AT77">
    <cfRule type="cellIs" dxfId="72" priority="1" operator="lessThanOrEqual">
      <formula>-0.05</formula>
    </cfRule>
    <cfRule type="cellIs" dxfId="71" priority="2" operator="greaterThanOrEqual">
      <formula>0.05</formula>
    </cfRule>
  </conditionalFormatting>
  <pageMargins left="0.31496062992125984" right="0.31496062992125984" top="0.74803149606299213" bottom="0.47244094488188981" header="0.31496062992125984" footer="0.31496062992125984"/>
  <pageSetup paperSize="9" scale="45" orientation="landscape"/>
  <colBreaks count="2" manualBreakCount="2">
    <brk id="18" max="1048575" man="1"/>
    <brk id="31" max="5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3"/>
  <sheetViews>
    <sheetView zoomScaleNormal="100" zoomScalePageLayoutView="90" workbookViewId="0">
      <pane xSplit="6" ySplit="8" topLeftCell="G165" activePane="bottomRight" state="frozen"/>
      <selection pane="topRight" activeCell="F1" sqref="F1"/>
      <selection pane="bottomLeft" activeCell="A9" sqref="A9"/>
      <selection pane="bottomRight" activeCell="C179" sqref="C179:F179"/>
    </sheetView>
  </sheetViews>
  <sheetFormatPr defaultColWidth="9.140625" defaultRowHeight="15" x14ac:dyDescent="0.25"/>
  <cols>
    <col min="1" max="1" width="2.7109375" style="1" customWidth="1"/>
    <col min="2" max="2" width="20.28515625" style="1" customWidth="1"/>
    <col min="3" max="3" width="13.42578125" style="2" customWidth="1"/>
    <col min="4" max="5" width="14.42578125" style="2" customWidth="1"/>
    <col min="6" max="6" width="13.42578125" style="188" customWidth="1"/>
    <col min="7" max="7" width="17.140625" style="3" customWidth="1"/>
    <col min="8" max="8" width="15.42578125" style="40" customWidth="1"/>
    <col min="9" max="9" width="16.140625" style="40" customWidth="1"/>
    <col min="10" max="10" width="15.42578125" style="40" customWidth="1"/>
    <col min="11" max="11" width="13.42578125" style="40" customWidth="1"/>
    <col min="12" max="12" width="18.42578125" style="40" customWidth="1"/>
    <col min="13" max="13" width="16.42578125" style="40" customWidth="1"/>
    <col min="14" max="14" width="15.7109375" style="40" customWidth="1"/>
    <col min="15" max="15" width="17.85546875" style="40" customWidth="1"/>
    <col min="16" max="16" width="17.28515625" style="40" customWidth="1"/>
    <col min="17" max="17" width="14.85546875" style="40" customWidth="1"/>
    <col min="18" max="18" width="14.140625" style="40" customWidth="1"/>
    <col min="19" max="19" width="16.42578125" style="40" customWidth="1"/>
    <col min="20" max="20" width="15.28515625" style="40" customWidth="1"/>
    <col min="21" max="21" width="15.7109375" style="40" customWidth="1"/>
    <col min="22" max="22" width="15.140625" style="40" customWidth="1"/>
    <col min="23" max="23" width="15.85546875" style="40" customWidth="1"/>
    <col min="24" max="24" width="15.42578125" style="40" customWidth="1"/>
    <col min="25" max="25" width="22.140625" style="40" customWidth="1"/>
    <col min="26" max="28" width="15.42578125" style="40" customWidth="1"/>
    <col min="29" max="29" width="15.85546875" style="40" customWidth="1"/>
    <col min="30" max="30" width="15.7109375" style="40" customWidth="1"/>
    <col min="31" max="42" width="19.42578125" style="40" customWidth="1"/>
    <col min="43" max="43" width="18.7109375" style="40" customWidth="1"/>
    <col min="44" max="44" width="18.28515625" style="43" customWidth="1"/>
    <col min="45" max="45" width="17.140625" style="6" customWidth="1"/>
    <col min="46" max="46" width="26.140625" customWidth="1"/>
    <col min="47" max="51" width="8.7109375" customWidth="1"/>
    <col min="52" max="16384" width="9.140625" style="1"/>
  </cols>
  <sheetData>
    <row r="1" spans="1:50" s="41" customFormat="1" x14ac:dyDescent="0.25">
      <c r="A1" s="102" t="s">
        <v>139</v>
      </c>
      <c r="B1" s="44"/>
      <c r="C1" s="22"/>
      <c r="D1" s="22"/>
      <c r="E1" s="22"/>
      <c r="F1" s="17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22"/>
      <c r="AS1" s="27"/>
      <c r="AT1" s="27"/>
      <c r="AU1" s="27"/>
      <c r="AV1" s="27"/>
      <c r="AW1" s="27"/>
      <c r="AX1" s="27"/>
    </row>
    <row r="2" spans="1:50" s="41" customFormat="1" x14ac:dyDescent="0.25">
      <c r="A2" s="102"/>
      <c r="B2" s="44"/>
      <c r="C2" s="22"/>
      <c r="D2" s="22"/>
      <c r="E2" s="22"/>
      <c r="F2" s="17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20"/>
      <c r="AR2" s="22"/>
      <c r="AS2" s="27"/>
      <c r="AT2" s="27"/>
      <c r="AU2" s="27"/>
      <c r="AV2" s="27"/>
      <c r="AW2" s="27"/>
      <c r="AX2" s="27"/>
    </row>
    <row r="3" spans="1:50" s="20" customFormat="1" ht="30" x14ac:dyDescent="0.25">
      <c r="C3" s="29"/>
      <c r="D3" s="29"/>
      <c r="E3" s="29"/>
      <c r="F3" s="175"/>
      <c r="G3" s="434" t="s">
        <v>58</v>
      </c>
      <c r="H3" s="435"/>
      <c r="I3" s="435"/>
      <c r="J3" s="435"/>
      <c r="K3" s="435"/>
      <c r="L3" s="435"/>
      <c r="M3" s="436"/>
      <c r="N3" s="446" t="s">
        <v>59</v>
      </c>
      <c r="O3" s="447"/>
      <c r="P3" s="447"/>
      <c r="Q3" s="447"/>
      <c r="R3" s="448"/>
      <c r="S3" s="434" t="s">
        <v>60</v>
      </c>
      <c r="T3" s="435"/>
      <c r="U3" s="435"/>
      <c r="V3" s="436"/>
      <c r="W3" s="437" t="s">
        <v>61</v>
      </c>
      <c r="X3" s="438"/>
      <c r="Y3" s="438"/>
      <c r="Z3" s="439"/>
      <c r="AA3" s="434" t="s">
        <v>62</v>
      </c>
      <c r="AB3" s="435"/>
      <c r="AC3" s="435"/>
      <c r="AD3" s="435"/>
      <c r="AE3" s="436"/>
      <c r="AF3" s="434" t="s">
        <v>63</v>
      </c>
      <c r="AG3" s="435"/>
      <c r="AH3" s="435"/>
      <c r="AI3" s="436"/>
      <c r="AJ3" s="434" t="s">
        <v>64</v>
      </c>
      <c r="AK3" s="435"/>
      <c r="AL3" s="435"/>
      <c r="AM3" s="435"/>
      <c r="AN3" s="435"/>
      <c r="AO3" s="436"/>
      <c r="AP3" s="125" t="s">
        <v>65</v>
      </c>
      <c r="AQ3" s="446" t="s">
        <v>144</v>
      </c>
      <c r="AR3" s="447"/>
      <c r="AS3" s="447"/>
      <c r="AT3" s="448"/>
    </row>
    <row r="4" spans="1:50" customFormat="1" x14ac:dyDescent="0.25">
      <c r="C4" s="124"/>
      <c r="D4" s="124"/>
      <c r="E4" s="124"/>
      <c r="F4" s="175"/>
      <c r="G4" s="126">
        <v>2.1</v>
      </c>
      <c r="H4" s="126">
        <v>2.2000000000000002</v>
      </c>
      <c r="I4" s="126">
        <v>2.2999999999999998</v>
      </c>
      <c r="J4" s="126">
        <v>2.4</v>
      </c>
      <c r="K4" s="126">
        <v>2.5</v>
      </c>
      <c r="L4" s="126">
        <v>2.6</v>
      </c>
      <c r="M4" s="126">
        <v>2.7</v>
      </c>
      <c r="N4" s="126">
        <v>4.0999999999999996</v>
      </c>
      <c r="O4" s="126">
        <v>4.2</v>
      </c>
      <c r="P4" s="126">
        <v>4.3</v>
      </c>
      <c r="Q4" s="126">
        <v>4.4000000000000004</v>
      </c>
      <c r="R4" s="126">
        <v>4.5</v>
      </c>
      <c r="S4" s="126">
        <v>6.1</v>
      </c>
      <c r="T4" s="126">
        <v>6.2</v>
      </c>
      <c r="U4" s="126">
        <v>6.3</v>
      </c>
      <c r="V4" s="126">
        <v>6.4</v>
      </c>
      <c r="W4" s="126">
        <v>10.1</v>
      </c>
      <c r="X4" s="126">
        <v>10.199999999999999</v>
      </c>
      <c r="Y4" s="126">
        <v>10.3</v>
      </c>
      <c r="Z4" s="126">
        <v>10.4</v>
      </c>
      <c r="AA4" s="126">
        <v>12.1</v>
      </c>
      <c r="AB4" s="126">
        <v>12.2</v>
      </c>
      <c r="AC4" s="126">
        <v>12.3</v>
      </c>
      <c r="AD4" s="126">
        <v>12.4</v>
      </c>
      <c r="AE4" s="126">
        <v>12.5</v>
      </c>
      <c r="AF4" s="126">
        <v>14.1</v>
      </c>
      <c r="AG4" s="126">
        <v>14.2</v>
      </c>
      <c r="AH4" s="126">
        <v>14.3</v>
      </c>
      <c r="AI4" s="126">
        <v>14.4</v>
      </c>
      <c r="AJ4" s="126">
        <v>16.100000000000001</v>
      </c>
      <c r="AK4" s="126">
        <v>16.2</v>
      </c>
      <c r="AL4" s="126">
        <v>16.3</v>
      </c>
      <c r="AM4" s="126">
        <v>16.399999999999999</v>
      </c>
      <c r="AN4" s="126">
        <v>16.5</v>
      </c>
      <c r="AO4" s="126">
        <v>16.600000000000001</v>
      </c>
      <c r="AP4" s="126">
        <v>18.100000000000001</v>
      </c>
      <c r="AQ4" s="352">
        <v>23.1</v>
      </c>
      <c r="AR4" s="352">
        <v>23.2</v>
      </c>
      <c r="AS4" s="352">
        <v>23.2</v>
      </c>
      <c r="AT4" s="352">
        <v>28</v>
      </c>
    </row>
    <row r="5" spans="1:50" s="18" customFormat="1" ht="127.5" x14ac:dyDescent="0.25">
      <c r="B5" s="19"/>
      <c r="C5" s="38"/>
      <c r="D5" s="127" t="s">
        <v>55</v>
      </c>
      <c r="E5" s="127" t="s">
        <v>129</v>
      </c>
      <c r="F5" s="185" t="s">
        <v>56</v>
      </c>
      <c r="G5" s="131" t="s">
        <v>31</v>
      </c>
      <c r="H5" s="131" t="s">
        <v>32</v>
      </c>
      <c r="I5" s="131" t="s">
        <v>33</v>
      </c>
      <c r="J5" s="131" t="s">
        <v>17</v>
      </c>
      <c r="K5" s="131" t="s">
        <v>45</v>
      </c>
      <c r="L5" s="131" t="s">
        <v>34</v>
      </c>
      <c r="M5" s="131" t="s">
        <v>35</v>
      </c>
      <c r="N5" s="131" t="s">
        <v>18</v>
      </c>
      <c r="O5" s="131" t="s">
        <v>19</v>
      </c>
      <c r="P5" s="131" t="s">
        <v>20</v>
      </c>
      <c r="Q5" s="131" t="s">
        <v>21</v>
      </c>
      <c r="R5" s="131" t="s">
        <v>22</v>
      </c>
      <c r="S5" s="131" t="s">
        <v>36</v>
      </c>
      <c r="T5" s="131" t="s">
        <v>37</v>
      </c>
      <c r="U5" s="131" t="s">
        <v>38</v>
      </c>
      <c r="V5" s="131" t="s">
        <v>44</v>
      </c>
      <c r="W5" s="131" t="s">
        <v>46</v>
      </c>
      <c r="X5" s="131" t="s">
        <v>24</v>
      </c>
      <c r="Y5" s="131" t="s">
        <v>39</v>
      </c>
      <c r="Z5" s="131" t="s">
        <v>41</v>
      </c>
      <c r="AA5" s="131" t="s">
        <v>40</v>
      </c>
      <c r="AB5" s="131" t="s">
        <v>53</v>
      </c>
      <c r="AC5" s="131" t="s">
        <v>106</v>
      </c>
      <c r="AD5" s="131" t="s">
        <v>23</v>
      </c>
      <c r="AE5" s="131" t="s">
        <v>25</v>
      </c>
      <c r="AF5" s="131" t="s">
        <v>47</v>
      </c>
      <c r="AG5" s="131" t="s">
        <v>48</v>
      </c>
      <c r="AH5" s="131" t="s">
        <v>49</v>
      </c>
      <c r="AI5" s="131" t="s">
        <v>30</v>
      </c>
      <c r="AJ5" s="131" t="s">
        <v>54</v>
      </c>
      <c r="AK5" s="131" t="s">
        <v>26</v>
      </c>
      <c r="AL5" s="131" t="s">
        <v>50</v>
      </c>
      <c r="AM5" s="131" t="s">
        <v>27</v>
      </c>
      <c r="AN5" s="131" t="s">
        <v>28</v>
      </c>
      <c r="AO5" s="131" t="s">
        <v>29</v>
      </c>
      <c r="AP5" s="131" t="s">
        <v>82</v>
      </c>
      <c r="AQ5" s="131" t="s">
        <v>148</v>
      </c>
      <c r="AR5" s="131" t="s">
        <v>146</v>
      </c>
      <c r="AS5" s="131" t="s">
        <v>147</v>
      </c>
      <c r="AT5" s="131" t="s">
        <v>143</v>
      </c>
      <c r="AU5" s="20"/>
      <c r="AV5" s="20"/>
      <c r="AW5" s="20"/>
      <c r="AX5" s="20"/>
    </row>
    <row r="6" spans="1:50" s="18" customFormat="1" x14ac:dyDescent="0.25">
      <c r="B6" s="19"/>
      <c r="C6" s="38"/>
      <c r="D6" s="38"/>
      <c r="E6" s="38"/>
      <c r="F6" s="17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3"/>
      <c r="AR6" s="38"/>
      <c r="AS6" s="20"/>
      <c r="AT6" s="20"/>
      <c r="AU6" s="20"/>
      <c r="AV6" s="20"/>
      <c r="AW6" s="20"/>
      <c r="AX6" s="20"/>
    </row>
    <row r="7" spans="1:50" s="18" customFormat="1" hidden="1" x14ac:dyDescent="0.25">
      <c r="B7" s="128"/>
      <c r="C7" s="31">
        <v>2010</v>
      </c>
      <c r="D7" s="31"/>
      <c r="E7" s="31"/>
      <c r="F7" s="182"/>
      <c r="G7" s="34" t="s">
        <v>16</v>
      </c>
      <c r="H7" s="34" t="s">
        <v>16</v>
      </c>
      <c r="I7" s="34" t="s">
        <v>16</v>
      </c>
      <c r="J7" s="17" t="s">
        <v>3</v>
      </c>
      <c r="K7" s="34" t="s">
        <v>3</v>
      </c>
      <c r="L7" s="34" t="s">
        <v>16</v>
      </c>
      <c r="M7" s="34" t="s">
        <v>16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34" t="s">
        <v>16</v>
      </c>
      <c r="T7" s="34" t="s">
        <v>16</v>
      </c>
      <c r="U7" s="34" t="s">
        <v>16</v>
      </c>
      <c r="V7" s="34" t="s">
        <v>3</v>
      </c>
      <c r="W7" s="34" t="s">
        <v>16</v>
      </c>
      <c r="X7" s="17" t="s">
        <v>3</v>
      </c>
      <c r="Y7" s="34" t="s">
        <v>16</v>
      </c>
      <c r="Z7" s="34" t="s">
        <v>16</v>
      </c>
      <c r="AA7" s="34" t="s">
        <v>16</v>
      </c>
      <c r="AB7" s="34" t="s">
        <v>16</v>
      </c>
      <c r="AC7" s="34" t="s">
        <v>16</v>
      </c>
      <c r="AD7" s="17" t="s">
        <v>3</v>
      </c>
      <c r="AE7" s="17" t="s">
        <v>3</v>
      </c>
      <c r="AF7" s="34" t="s">
        <v>16</v>
      </c>
      <c r="AG7" s="34" t="s">
        <v>16</v>
      </c>
      <c r="AH7" s="34" t="s">
        <v>16</v>
      </c>
      <c r="AI7" s="17" t="s">
        <v>3</v>
      </c>
      <c r="AJ7" s="34" t="s">
        <v>16</v>
      </c>
      <c r="AK7" s="17" t="s">
        <v>3</v>
      </c>
      <c r="AL7" s="34" t="s">
        <v>16</v>
      </c>
      <c r="AM7" s="17" t="s">
        <v>3</v>
      </c>
      <c r="AN7" s="17" t="s">
        <v>3</v>
      </c>
      <c r="AO7" s="17" t="s">
        <v>3</v>
      </c>
      <c r="AP7" s="34" t="s">
        <v>3</v>
      </c>
      <c r="AQ7" s="42"/>
      <c r="AR7" s="38"/>
      <c r="AS7" s="20"/>
      <c r="AT7" s="20"/>
      <c r="AU7" s="20"/>
      <c r="AV7" s="20"/>
      <c r="AW7" s="20"/>
      <c r="AX7" s="20"/>
    </row>
    <row r="8" spans="1:50" s="18" customFormat="1" ht="14.45" hidden="1" customHeight="1" x14ac:dyDescent="0.25">
      <c r="B8" s="260"/>
      <c r="C8" s="171">
        <v>2011</v>
      </c>
      <c r="D8" s="218" t="s">
        <v>3</v>
      </c>
      <c r="E8" s="282"/>
      <c r="F8" s="218" t="s">
        <v>3</v>
      </c>
      <c r="G8" s="54" t="s">
        <v>3</v>
      </c>
      <c r="H8" s="178" t="s">
        <v>3</v>
      </c>
      <c r="I8" s="62" t="s">
        <v>3</v>
      </c>
      <c r="J8" s="62" t="s">
        <v>3</v>
      </c>
      <c r="K8" s="62" t="s">
        <v>3</v>
      </c>
      <c r="L8" s="62" t="s">
        <v>3</v>
      </c>
      <c r="M8" s="62" t="s">
        <v>3</v>
      </c>
      <c r="N8" s="62" t="s">
        <v>3</v>
      </c>
      <c r="O8" s="62" t="s">
        <v>3</v>
      </c>
      <c r="P8" s="62" t="s">
        <v>3</v>
      </c>
      <c r="Q8" s="62" t="s">
        <v>3</v>
      </c>
      <c r="R8" s="62" t="s">
        <v>3</v>
      </c>
      <c r="S8" s="62" t="s">
        <v>3</v>
      </c>
      <c r="T8" s="62" t="s">
        <v>3</v>
      </c>
      <c r="U8" s="62" t="s">
        <v>3</v>
      </c>
      <c r="V8" s="62" t="s">
        <v>3</v>
      </c>
      <c r="W8" s="62" t="s">
        <v>3</v>
      </c>
      <c r="X8" s="62" t="s">
        <v>3</v>
      </c>
      <c r="Y8" s="62" t="s">
        <v>3</v>
      </c>
      <c r="Z8" s="62" t="s">
        <v>3</v>
      </c>
      <c r="AA8" s="62" t="s">
        <v>3</v>
      </c>
      <c r="AB8" s="62" t="s">
        <v>3</v>
      </c>
      <c r="AC8" s="62" t="s">
        <v>3</v>
      </c>
      <c r="AD8" s="62" t="s">
        <v>3</v>
      </c>
      <c r="AE8" s="62" t="s">
        <v>3</v>
      </c>
      <c r="AF8" s="62" t="s">
        <v>3</v>
      </c>
      <c r="AG8" s="62" t="s">
        <v>3</v>
      </c>
      <c r="AH8" s="62" t="s">
        <v>3</v>
      </c>
      <c r="AI8" s="62" t="s">
        <v>3</v>
      </c>
      <c r="AJ8" s="62" t="s">
        <v>3</v>
      </c>
      <c r="AK8" s="62" t="s">
        <v>3</v>
      </c>
      <c r="AL8" s="62" t="s">
        <v>3</v>
      </c>
      <c r="AM8" s="62" t="s">
        <v>3</v>
      </c>
      <c r="AN8" s="62" t="s">
        <v>3</v>
      </c>
      <c r="AO8" s="62" t="s">
        <v>3</v>
      </c>
      <c r="AP8" s="62" t="s">
        <v>3</v>
      </c>
      <c r="AQ8" s="42"/>
      <c r="AR8" s="38"/>
      <c r="AS8" s="20"/>
      <c r="AT8" s="20"/>
      <c r="AU8" s="20"/>
      <c r="AV8" s="20"/>
      <c r="AW8" s="20"/>
      <c r="AX8" s="20"/>
    </row>
    <row r="9" spans="1:50" s="249" customFormat="1" hidden="1" x14ac:dyDescent="0.25">
      <c r="B9" s="428" t="s">
        <v>112</v>
      </c>
      <c r="C9" s="245">
        <v>2012</v>
      </c>
      <c r="D9" s="244" t="s">
        <v>3</v>
      </c>
      <c r="E9" s="244"/>
      <c r="F9" s="244" t="s">
        <v>3</v>
      </c>
      <c r="G9" s="261" t="s">
        <v>3</v>
      </c>
      <c r="H9" s="262" t="s">
        <v>3</v>
      </c>
      <c r="I9" s="62" t="s">
        <v>3</v>
      </c>
      <c r="J9" s="62" t="s">
        <v>3</v>
      </c>
      <c r="K9" s="62" t="s">
        <v>3</v>
      </c>
      <c r="L9" s="62" t="s">
        <v>3</v>
      </c>
      <c r="M9" s="62" t="s">
        <v>3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62" t="s">
        <v>3</v>
      </c>
      <c r="T9" s="62" t="s">
        <v>3</v>
      </c>
      <c r="U9" s="62" t="s">
        <v>3</v>
      </c>
      <c r="V9" s="62" t="s">
        <v>3</v>
      </c>
      <c r="W9" s="62" t="s">
        <v>3</v>
      </c>
      <c r="X9" s="62" t="s">
        <v>3</v>
      </c>
      <c r="Y9" s="62" t="s">
        <v>3</v>
      </c>
      <c r="Z9" s="62" t="s">
        <v>3</v>
      </c>
      <c r="AA9" s="62" t="s">
        <v>3</v>
      </c>
      <c r="AB9" s="62" t="s">
        <v>3</v>
      </c>
      <c r="AC9" s="62" t="s">
        <v>3</v>
      </c>
      <c r="AD9" s="62" t="s">
        <v>3</v>
      </c>
      <c r="AE9" s="62" t="s">
        <v>3</v>
      </c>
      <c r="AF9" s="62" t="s">
        <v>3</v>
      </c>
      <c r="AG9" s="62" t="s">
        <v>3</v>
      </c>
      <c r="AH9" s="62" t="s">
        <v>3</v>
      </c>
      <c r="AI9" s="62" t="s">
        <v>3</v>
      </c>
      <c r="AJ9" s="62" t="s">
        <v>3</v>
      </c>
      <c r="AK9" s="62" t="s">
        <v>3</v>
      </c>
      <c r="AL9" s="62" t="s">
        <v>3</v>
      </c>
      <c r="AM9" s="62" t="s">
        <v>3</v>
      </c>
      <c r="AN9" s="62" t="s">
        <v>3</v>
      </c>
      <c r="AO9" s="62" t="s">
        <v>3</v>
      </c>
      <c r="AP9" s="62" t="s">
        <v>3</v>
      </c>
      <c r="AQ9" s="97"/>
      <c r="AR9" s="9"/>
      <c r="AS9" s="263"/>
      <c r="AT9" s="263"/>
      <c r="AU9" s="263"/>
      <c r="AV9" s="263"/>
      <c r="AW9" s="263"/>
      <c r="AX9" s="263"/>
    </row>
    <row r="10" spans="1:50" s="18" customFormat="1" hidden="1" x14ac:dyDescent="0.25">
      <c r="B10" s="429"/>
      <c r="C10" s="171">
        <v>2013</v>
      </c>
      <c r="D10" s="218" t="s">
        <v>3</v>
      </c>
      <c r="E10" s="282" t="s">
        <v>3</v>
      </c>
      <c r="F10" s="218" t="s">
        <v>3</v>
      </c>
      <c r="G10" s="54" t="s">
        <v>3</v>
      </c>
      <c r="H10" s="178" t="s">
        <v>3</v>
      </c>
      <c r="I10" s="62" t="s">
        <v>3</v>
      </c>
      <c r="J10" s="62" t="s">
        <v>3</v>
      </c>
      <c r="K10" s="62" t="s">
        <v>3</v>
      </c>
      <c r="L10" s="62" t="s">
        <v>3</v>
      </c>
      <c r="M10" s="62" t="s">
        <v>3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62" t="s">
        <v>3</v>
      </c>
      <c r="T10" s="62" t="s">
        <v>3</v>
      </c>
      <c r="U10" s="62" t="s">
        <v>3</v>
      </c>
      <c r="V10" s="62" t="s">
        <v>3</v>
      </c>
      <c r="W10" s="62" t="s">
        <v>3</v>
      </c>
      <c r="X10" s="62" t="s">
        <v>3</v>
      </c>
      <c r="Y10" s="62" t="s">
        <v>3</v>
      </c>
      <c r="Z10" s="62" t="s">
        <v>3</v>
      </c>
      <c r="AA10" s="62" t="s">
        <v>3</v>
      </c>
      <c r="AB10" s="62" t="s">
        <v>3</v>
      </c>
      <c r="AC10" s="62" t="s">
        <v>3</v>
      </c>
      <c r="AD10" s="62" t="s">
        <v>3</v>
      </c>
      <c r="AE10" s="62" t="s">
        <v>3</v>
      </c>
      <c r="AF10" s="62" t="s">
        <v>3</v>
      </c>
      <c r="AG10" s="62" t="s">
        <v>3</v>
      </c>
      <c r="AH10" s="62" t="s">
        <v>3</v>
      </c>
      <c r="AI10" s="62" t="s">
        <v>3</v>
      </c>
      <c r="AJ10" s="62" t="s">
        <v>3</v>
      </c>
      <c r="AK10" s="62" t="s">
        <v>3</v>
      </c>
      <c r="AL10" s="62" t="s">
        <v>3</v>
      </c>
      <c r="AM10" s="62" t="s">
        <v>3</v>
      </c>
      <c r="AN10" s="62" t="s">
        <v>3</v>
      </c>
      <c r="AO10" s="62" t="s">
        <v>3</v>
      </c>
      <c r="AP10" s="62" t="s">
        <v>3</v>
      </c>
      <c r="AQ10" s="42"/>
      <c r="AR10" s="38"/>
      <c r="AS10" s="20"/>
      <c r="AT10" s="20"/>
      <c r="AU10" s="20"/>
      <c r="AV10" s="20"/>
      <c r="AW10" s="20"/>
      <c r="AX10" s="20"/>
    </row>
    <row r="11" spans="1:50" s="18" customFormat="1" x14ac:dyDescent="0.25">
      <c r="B11" s="429"/>
      <c r="C11" s="171">
        <v>2014</v>
      </c>
      <c r="D11" s="218">
        <v>5</v>
      </c>
      <c r="E11" s="282">
        <v>17</v>
      </c>
      <c r="F11" s="305">
        <v>0.29411764705882354</v>
      </c>
      <c r="G11" s="33">
        <v>1</v>
      </c>
      <c r="H11" s="33">
        <v>1</v>
      </c>
      <c r="I11" s="49">
        <v>1</v>
      </c>
      <c r="J11" s="33">
        <v>0.8</v>
      </c>
      <c r="K11" s="10">
        <v>0.8</v>
      </c>
      <c r="L11" s="33">
        <v>0.2</v>
      </c>
      <c r="M11" s="33">
        <v>0.8</v>
      </c>
      <c r="N11" s="10">
        <v>0.4</v>
      </c>
      <c r="O11" s="10">
        <v>0</v>
      </c>
      <c r="P11" s="10">
        <v>0.8</v>
      </c>
      <c r="Q11" s="10">
        <v>0.2</v>
      </c>
      <c r="R11" s="10">
        <v>0.4</v>
      </c>
      <c r="S11" s="33">
        <v>0.2</v>
      </c>
      <c r="T11" s="33">
        <v>0.6</v>
      </c>
      <c r="U11" s="33">
        <v>0.4</v>
      </c>
      <c r="V11" s="33">
        <v>0.2</v>
      </c>
      <c r="W11" s="33">
        <v>1</v>
      </c>
      <c r="X11" s="10">
        <v>1</v>
      </c>
      <c r="Y11" s="33">
        <v>1</v>
      </c>
      <c r="Z11" s="33">
        <v>1</v>
      </c>
      <c r="AA11" s="33">
        <v>0.6</v>
      </c>
      <c r="AB11" s="33">
        <v>0.6</v>
      </c>
      <c r="AC11" s="33">
        <v>0.6</v>
      </c>
      <c r="AD11" s="10">
        <v>0.6</v>
      </c>
      <c r="AE11" s="10">
        <v>0.2</v>
      </c>
      <c r="AF11" s="33">
        <v>0.6</v>
      </c>
      <c r="AG11" s="33">
        <v>0.75</v>
      </c>
      <c r="AH11" s="33">
        <v>0.66666666666666663</v>
      </c>
      <c r="AI11" s="10">
        <v>0.33333333333333331</v>
      </c>
      <c r="AJ11" s="33">
        <v>0.6</v>
      </c>
      <c r="AK11" s="10">
        <v>0.6</v>
      </c>
      <c r="AL11" s="33">
        <v>0.6</v>
      </c>
      <c r="AM11" s="10">
        <v>0.6</v>
      </c>
      <c r="AN11" s="10">
        <v>0.5</v>
      </c>
      <c r="AO11" s="10">
        <v>1</v>
      </c>
      <c r="AP11" s="33">
        <v>1</v>
      </c>
      <c r="AQ11" s="371" t="s">
        <v>152</v>
      </c>
      <c r="AR11" s="372"/>
      <c r="AS11" s="372"/>
      <c r="AT11" s="373"/>
      <c r="AU11" s="20"/>
      <c r="AV11" s="20"/>
      <c r="AW11" s="20"/>
      <c r="AX11" s="20"/>
    </row>
    <row r="12" spans="1:50" s="18" customFormat="1" x14ac:dyDescent="0.25">
      <c r="B12" s="429"/>
      <c r="C12" s="215">
        <v>2015</v>
      </c>
      <c r="D12" s="215">
        <v>12</v>
      </c>
      <c r="E12" s="282">
        <v>24</v>
      </c>
      <c r="F12" s="305">
        <v>0.5</v>
      </c>
      <c r="G12" s="33">
        <v>0.83333333333333337</v>
      </c>
      <c r="H12" s="33">
        <v>1</v>
      </c>
      <c r="I12" s="33">
        <v>1</v>
      </c>
      <c r="J12" s="10">
        <v>1</v>
      </c>
      <c r="K12" s="33">
        <v>0.75</v>
      </c>
      <c r="L12" s="33">
        <v>0.5</v>
      </c>
      <c r="M12" s="33">
        <v>0.66666666666666663</v>
      </c>
      <c r="N12" s="10">
        <v>0.58333333333333337</v>
      </c>
      <c r="O12" s="10">
        <v>0.33333333333333331</v>
      </c>
      <c r="P12" s="10">
        <v>0.91666666666666663</v>
      </c>
      <c r="Q12" s="10">
        <v>0.58333333333333337</v>
      </c>
      <c r="R12" s="10">
        <v>0.66666666666666663</v>
      </c>
      <c r="S12" s="33">
        <v>0.66666666666666663</v>
      </c>
      <c r="T12" s="33">
        <v>0.75</v>
      </c>
      <c r="U12" s="33">
        <v>0.33333333333333331</v>
      </c>
      <c r="V12" s="33">
        <v>0.5</v>
      </c>
      <c r="W12" s="33">
        <v>0.375</v>
      </c>
      <c r="X12" s="10">
        <v>0.5</v>
      </c>
      <c r="Y12" s="33">
        <v>0.875</v>
      </c>
      <c r="Z12" s="33">
        <v>0.42857142857142855</v>
      </c>
      <c r="AA12" s="33">
        <v>0.66666666666666663</v>
      </c>
      <c r="AB12" s="33">
        <v>0.58333333333333337</v>
      </c>
      <c r="AC12" s="33">
        <v>0.75</v>
      </c>
      <c r="AD12" s="10">
        <v>0.58333333333333337</v>
      </c>
      <c r="AE12" s="10">
        <v>0.45454545454545453</v>
      </c>
      <c r="AF12" s="33">
        <v>0.75</v>
      </c>
      <c r="AG12" s="33">
        <v>0.81818181818181823</v>
      </c>
      <c r="AH12" s="33">
        <v>0.6</v>
      </c>
      <c r="AI12" s="10">
        <v>0.44444444444444442</v>
      </c>
      <c r="AJ12" s="33">
        <v>0.91666666666666663</v>
      </c>
      <c r="AK12" s="10">
        <v>0.75</v>
      </c>
      <c r="AL12" s="33">
        <v>0.83333333333333337</v>
      </c>
      <c r="AM12" s="10">
        <v>0.8</v>
      </c>
      <c r="AN12" s="10">
        <v>0.8</v>
      </c>
      <c r="AO12" s="10">
        <v>0.72727272727272729</v>
      </c>
      <c r="AP12" s="35">
        <v>0.83333333333333337</v>
      </c>
      <c r="AQ12" s="374"/>
      <c r="AR12" s="375"/>
      <c r="AS12" s="375"/>
      <c r="AT12" s="376"/>
      <c r="AU12" s="20"/>
      <c r="AV12" s="20"/>
      <c r="AW12" s="20"/>
      <c r="AX12" s="20"/>
    </row>
    <row r="13" spans="1:50" s="270" customFormat="1" x14ac:dyDescent="0.25">
      <c r="B13" s="429"/>
      <c r="C13" s="226">
        <v>2016</v>
      </c>
      <c r="D13" s="226">
        <v>12</v>
      </c>
      <c r="E13" s="282">
        <v>24</v>
      </c>
      <c r="F13" s="306">
        <v>0.5</v>
      </c>
      <c r="G13" s="238">
        <v>0.83333333333333337</v>
      </c>
      <c r="H13" s="238">
        <v>0.91666666666666663</v>
      </c>
      <c r="I13" s="238">
        <v>0.83333333333333337</v>
      </c>
      <c r="J13" s="238">
        <v>0.83333333333333337</v>
      </c>
      <c r="K13" s="238">
        <v>0.75</v>
      </c>
      <c r="L13" s="238">
        <v>0.5</v>
      </c>
      <c r="M13" s="238">
        <v>0.58333333333333337</v>
      </c>
      <c r="N13" s="238">
        <v>0.54545454545454541</v>
      </c>
      <c r="O13" s="238">
        <v>0.5</v>
      </c>
      <c r="P13" s="238">
        <v>0.66666666666666663</v>
      </c>
      <c r="Q13" s="238">
        <v>0.75</v>
      </c>
      <c r="R13" s="238">
        <v>0.58333333333333337</v>
      </c>
      <c r="S13" s="238">
        <v>0.66666666666666663</v>
      </c>
      <c r="T13" s="238">
        <v>0.83333333333333337</v>
      </c>
      <c r="U13" s="238">
        <v>0.75</v>
      </c>
      <c r="V13" s="238">
        <v>0.75</v>
      </c>
      <c r="W13" s="238">
        <v>0.55555555555555558</v>
      </c>
      <c r="X13" s="238">
        <v>0.33333333333333331</v>
      </c>
      <c r="Y13" s="238">
        <v>0.66666666666666663</v>
      </c>
      <c r="Z13" s="238">
        <v>0.5</v>
      </c>
      <c r="AA13" s="238">
        <v>0.58333333333333337</v>
      </c>
      <c r="AB13" s="238">
        <v>0.83333333333333337</v>
      </c>
      <c r="AC13" s="238">
        <v>0.75</v>
      </c>
      <c r="AD13" s="238">
        <v>0.66666666666666663</v>
      </c>
      <c r="AE13" s="238">
        <v>0.5</v>
      </c>
      <c r="AF13" s="238">
        <v>0.66666666666666663</v>
      </c>
      <c r="AG13" s="238">
        <v>0.63636363636363635</v>
      </c>
      <c r="AH13" s="238">
        <v>0.7</v>
      </c>
      <c r="AI13" s="238">
        <v>0.66666666666666663</v>
      </c>
      <c r="AJ13" s="238">
        <v>0.66666666666666663</v>
      </c>
      <c r="AK13" s="238">
        <v>0.66666666666666663</v>
      </c>
      <c r="AL13" s="238">
        <v>0.66666666666666663</v>
      </c>
      <c r="AM13" s="238">
        <v>0.66666666666666663</v>
      </c>
      <c r="AN13" s="238">
        <v>0.58333333333333337</v>
      </c>
      <c r="AO13" s="238">
        <v>0.66666666666666663</v>
      </c>
      <c r="AP13" s="238">
        <v>0.66666666666666663</v>
      </c>
      <c r="AQ13" s="374"/>
      <c r="AR13" s="375"/>
      <c r="AS13" s="375"/>
      <c r="AT13" s="376"/>
      <c r="AU13" s="133"/>
      <c r="AV13" s="133"/>
      <c r="AW13" s="133"/>
      <c r="AX13" s="133"/>
    </row>
    <row r="14" spans="1:50" s="270" customFormat="1" x14ac:dyDescent="0.25">
      <c r="B14" s="429"/>
      <c r="C14" s="303">
        <v>2017</v>
      </c>
      <c r="D14" s="226">
        <v>19</v>
      </c>
      <c r="E14" s="282">
        <v>28</v>
      </c>
      <c r="F14" s="306">
        <v>0.6785714285714286</v>
      </c>
      <c r="G14" s="238">
        <v>1</v>
      </c>
      <c r="H14" s="238">
        <v>0.94736842105263153</v>
      </c>
      <c r="I14" s="238">
        <v>1</v>
      </c>
      <c r="J14" s="238">
        <v>1</v>
      </c>
      <c r="K14" s="238">
        <v>0.84210526315789469</v>
      </c>
      <c r="L14" s="238">
        <v>0.73684210526315785</v>
      </c>
      <c r="M14" s="238">
        <v>0.88888888888888884</v>
      </c>
      <c r="N14" s="238">
        <v>0.78947368421052633</v>
      </c>
      <c r="O14" s="238">
        <v>0.72222222222222221</v>
      </c>
      <c r="P14" s="238">
        <v>0.94736842105263153</v>
      </c>
      <c r="Q14" s="238">
        <v>0.5</v>
      </c>
      <c r="R14" s="238">
        <v>0.77777777777777779</v>
      </c>
      <c r="S14" s="238">
        <v>0.94736842105263153</v>
      </c>
      <c r="T14" s="238">
        <v>0.94736842105263153</v>
      </c>
      <c r="U14" s="238">
        <v>0.68421052631578949</v>
      </c>
      <c r="V14" s="238">
        <v>0.94736842105263153</v>
      </c>
      <c r="W14" s="238">
        <v>1</v>
      </c>
      <c r="X14" s="238">
        <v>1</v>
      </c>
      <c r="Y14" s="238">
        <v>1</v>
      </c>
      <c r="Z14" s="238">
        <v>1</v>
      </c>
      <c r="AA14" s="238">
        <v>0.61111111111111116</v>
      </c>
      <c r="AB14" s="238">
        <v>0.88888888888888884</v>
      </c>
      <c r="AC14" s="238">
        <v>1</v>
      </c>
      <c r="AD14" s="238">
        <v>0.84210526315789469</v>
      </c>
      <c r="AE14" s="238">
        <v>0.68421052631578949</v>
      </c>
      <c r="AF14" s="238">
        <v>0.8666666666666667</v>
      </c>
      <c r="AG14" s="238">
        <v>0.93333333333333335</v>
      </c>
      <c r="AH14" s="238">
        <v>0.84615384615384615</v>
      </c>
      <c r="AI14" s="238">
        <v>0.63636363636363635</v>
      </c>
      <c r="AJ14" s="238">
        <v>0.84210526315789469</v>
      </c>
      <c r="AK14" s="238">
        <v>0.84210526315789469</v>
      </c>
      <c r="AL14" s="238">
        <v>1</v>
      </c>
      <c r="AM14" s="238">
        <v>0.72222222222222221</v>
      </c>
      <c r="AN14" s="238">
        <v>0.66666666666666663</v>
      </c>
      <c r="AO14" s="238">
        <v>0.84210526315789469</v>
      </c>
      <c r="AP14" s="238">
        <v>1</v>
      </c>
      <c r="AQ14" s="377"/>
      <c r="AR14" s="378"/>
      <c r="AS14" s="378"/>
      <c r="AT14" s="379"/>
      <c r="AU14" s="133"/>
      <c r="AV14" s="133"/>
      <c r="AW14" s="133"/>
      <c r="AX14" s="133"/>
    </row>
    <row r="15" spans="1:50" s="270" customFormat="1" x14ac:dyDescent="0.25">
      <c r="B15" s="429"/>
      <c r="C15" s="303">
        <v>2018</v>
      </c>
      <c r="D15" s="226">
        <v>14</v>
      </c>
      <c r="E15" s="339">
        <v>48</v>
      </c>
      <c r="F15" s="306">
        <v>0.29166666666666669</v>
      </c>
      <c r="G15" s="238">
        <v>0.9285714285714286</v>
      </c>
      <c r="H15" s="238">
        <v>0.9285714285714286</v>
      </c>
      <c r="I15" s="238">
        <v>0.9285714285714286</v>
      </c>
      <c r="J15" s="238">
        <v>0.9285714285714286</v>
      </c>
      <c r="K15" s="238">
        <v>0.92307692307692313</v>
      </c>
      <c r="L15" s="238">
        <v>0.92307692307692313</v>
      </c>
      <c r="M15" s="238">
        <v>0.9285714285714286</v>
      </c>
      <c r="N15" s="238">
        <v>0.8571428571428571</v>
      </c>
      <c r="O15" s="238">
        <v>0.76923076923076927</v>
      </c>
      <c r="P15" s="238">
        <v>0.8571428571428571</v>
      </c>
      <c r="Q15" s="238">
        <v>0.6428571428571429</v>
      </c>
      <c r="R15" s="238">
        <v>0.8571428571428571</v>
      </c>
      <c r="S15" s="238">
        <v>0.8571428571428571</v>
      </c>
      <c r="T15" s="238">
        <v>0.8571428571428571</v>
      </c>
      <c r="U15" s="238">
        <v>0.7142857142857143</v>
      </c>
      <c r="V15" s="238">
        <v>0.7142857142857143</v>
      </c>
      <c r="W15" s="238">
        <v>0.8</v>
      </c>
      <c r="X15" s="238">
        <v>0.55555555555555558</v>
      </c>
      <c r="Y15" s="238">
        <v>0.7142857142857143</v>
      </c>
      <c r="Z15" s="238">
        <v>0.55555555555555558</v>
      </c>
      <c r="AA15" s="238">
        <v>1</v>
      </c>
      <c r="AB15" s="238">
        <v>0.84090909090909094</v>
      </c>
      <c r="AC15" s="238">
        <v>0.7142857142857143</v>
      </c>
      <c r="AD15" s="238">
        <v>0.7142857142857143</v>
      </c>
      <c r="AE15" s="238">
        <v>0.42857142857142855</v>
      </c>
      <c r="AF15" s="238">
        <v>0.84615384615384615</v>
      </c>
      <c r="AG15" s="238">
        <v>0.92307692307692313</v>
      </c>
      <c r="AH15" s="238">
        <v>0.83333333333333337</v>
      </c>
      <c r="AI15" s="238">
        <v>0.83333333333333337</v>
      </c>
      <c r="AJ15" s="238">
        <v>0.9285714285714286</v>
      </c>
      <c r="AK15" s="238">
        <v>0.7857142857142857</v>
      </c>
      <c r="AL15" s="238">
        <v>0.8571428571428571</v>
      </c>
      <c r="AM15" s="238">
        <v>0.7142857142857143</v>
      </c>
      <c r="AN15" s="238">
        <v>0.7142857142857143</v>
      </c>
      <c r="AO15" s="238">
        <v>0.8571428571428571</v>
      </c>
      <c r="AP15" s="238">
        <v>0.8571428571428571</v>
      </c>
      <c r="AQ15" s="238">
        <v>1</v>
      </c>
      <c r="AR15" s="238">
        <v>1</v>
      </c>
      <c r="AS15" s="238">
        <v>0.9285714285714286</v>
      </c>
      <c r="AT15" s="238">
        <v>1</v>
      </c>
      <c r="AU15" s="133"/>
      <c r="AV15" s="133"/>
      <c r="AW15" s="133"/>
      <c r="AX15" s="133"/>
    </row>
    <row r="16" spans="1:50" s="270" customFormat="1" x14ac:dyDescent="0.25">
      <c r="B16" s="429"/>
      <c r="C16" s="303">
        <v>2019</v>
      </c>
      <c r="D16" s="226">
        <v>12</v>
      </c>
      <c r="E16" s="339">
        <v>59</v>
      </c>
      <c r="F16" s="306">
        <f>D16/E16</f>
        <v>0.20338983050847459</v>
      </c>
      <c r="G16" s="238">
        <v>0.75</v>
      </c>
      <c r="H16" s="238">
        <v>0.83333333333333337</v>
      </c>
      <c r="I16" s="238">
        <v>1</v>
      </c>
      <c r="J16" s="238">
        <v>0.91666666666666663</v>
      </c>
      <c r="K16" s="238">
        <v>0.91666666666666663</v>
      </c>
      <c r="L16" s="238">
        <v>0.58333333333333337</v>
      </c>
      <c r="M16" s="238">
        <v>0.58333333333333337</v>
      </c>
      <c r="N16" s="238">
        <v>0.81818181818181823</v>
      </c>
      <c r="O16" s="238">
        <v>0.54545454545454541</v>
      </c>
      <c r="P16" s="238">
        <v>0.83333333333333337</v>
      </c>
      <c r="Q16" s="238">
        <v>0.75</v>
      </c>
      <c r="R16" s="238">
        <v>0.75</v>
      </c>
      <c r="S16" s="238">
        <v>0.66666666666666663</v>
      </c>
      <c r="T16" s="238">
        <v>0.66666666666666663</v>
      </c>
      <c r="U16" s="238">
        <v>0.58333333333333337</v>
      </c>
      <c r="V16" s="238">
        <v>0.66666666666666663</v>
      </c>
      <c r="W16" s="238">
        <v>0.5714285714285714</v>
      </c>
      <c r="X16" s="238">
        <v>0.33333333333333331</v>
      </c>
      <c r="Y16" s="238">
        <v>1</v>
      </c>
      <c r="Z16" s="238">
        <v>0.2</v>
      </c>
      <c r="AA16" s="238">
        <v>0.58333333333333337</v>
      </c>
      <c r="AB16" s="238">
        <v>0.75</v>
      </c>
      <c r="AC16" s="238">
        <v>0.66666666666666663</v>
      </c>
      <c r="AD16" s="238">
        <v>0.5</v>
      </c>
      <c r="AE16" s="238">
        <v>0.5</v>
      </c>
      <c r="AF16" s="238">
        <v>0.72727272727272729</v>
      </c>
      <c r="AG16" s="238">
        <v>0.6</v>
      </c>
      <c r="AH16" s="238">
        <v>0.6</v>
      </c>
      <c r="AI16" s="238">
        <v>0.63636363636363635</v>
      </c>
      <c r="AJ16" s="238">
        <v>0.90909090909090906</v>
      </c>
      <c r="AK16" s="238">
        <v>0.81818181818181823</v>
      </c>
      <c r="AL16" s="238">
        <v>0.90909090909090906</v>
      </c>
      <c r="AM16" s="238">
        <v>0.81818181818181823</v>
      </c>
      <c r="AN16" s="238">
        <v>0.81818181818181823</v>
      </c>
      <c r="AO16" s="238">
        <v>0.66666666666666663</v>
      </c>
      <c r="AP16" s="238">
        <v>0.83333333333333337</v>
      </c>
      <c r="AQ16" s="238">
        <v>1</v>
      </c>
      <c r="AR16" s="238">
        <v>1</v>
      </c>
      <c r="AS16" s="238">
        <v>1</v>
      </c>
      <c r="AT16" s="55" t="s">
        <v>154</v>
      </c>
      <c r="AU16" s="133"/>
      <c r="AV16" s="133"/>
      <c r="AW16" s="133"/>
      <c r="AX16" s="133"/>
    </row>
    <row r="17" spans="2:50" s="18" customFormat="1" ht="14.45" customHeight="1" x14ac:dyDescent="0.25">
      <c r="B17" s="430"/>
      <c r="C17" s="426" t="s">
        <v>153</v>
      </c>
      <c r="D17" s="426"/>
      <c r="E17" s="426"/>
      <c r="F17" s="426"/>
      <c r="G17" s="34">
        <f>G16-G15</f>
        <v>-0.1785714285714286</v>
      </c>
      <c r="H17" s="34">
        <f t="shared" ref="H17:AS17" si="0">H16-H15</f>
        <v>-9.5238095238095233E-2</v>
      </c>
      <c r="I17" s="34">
        <f t="shared" si="0"/>
        <v>7.1428571428571397E-2</v>
      </c>
      <c r="J17" s="34">
        <f t="shared" si="0"/>
        <v>-1.1904761904761973E-2</v>
      </c>
      <c r="K17" s="34">
        <f t="shared" si="0"/>
        <v>-6.4102564102564985E-3</v>
      </c>
      <c r="L17" s="34">
        <f t="shared" si="0"/>
        <v>-0.33974358974358976</v>
      </c>
      <c r="M17" s="34">
        <f t="shared" si="0"/>
        <v>-0.34523809523809523</v>
      </c>
      <c r="N17" s="34">
        <f t="shared" si="0"/>
        <v>-3.8961038961038863E-2</v>
      </c>
      <c r="O17" s="34">
        <f t="shared" si="0"/>
        <v>-0.22377622377622386</v>
      </c>
      <c r="P17" s="34">
        <f t="shared" si="0"/>
        <v>-2.3809523809523725E-2</v>
      </c>
      <c r="Q17" s="34">
        <f t="shared" si="0"/>
        <v>0.1071428571428571</v>
      </c>
      <c r="R17" s="34">
        <f t="shared" si="0"/>
        <v>-0.1071428571428571</v>
      </c>
      <c r="S17" s="34">
        <f t="shared" si="0"/>
        <v>-0.19047619047619047</v>
      </c>
      <c r="T17" s="34">
        <f t="shared" si="0"/>
        <v>-0.19047619047619047</v>
      </c>
      <c r="U17" s="34">
        <f t="shared" si="0"/>
        <v>-0.13095238095238093</v>
      </c>
      <c r="V17" s="34">
        <f t="shared" si="0"/>
        <v>-4.7619047619047672E-2</v>
      </c>
      <c r="W17" s="34">
        <f t="shared" si="0"/>
        <v>-0.22857142857142865</v>
      </c>
      <c r="X17" s="34">
        <f t="shared" si="0"/>
        <v>-0.22222222222222227</v>
      </c>
      <c r="Y17" s="34">
        <f t="shared" si="0"/>
        <v>0.2857142857142857</v>
      </c>
      <c r="Z17" s="34">
        <f t="shared" si="0"/>
        <v>-0.35555555555555557</v>
      </c>
      <c r="AA17" s="34">
        <f t="shared" si="0"/>
        <v>-0.41666666666666663</v>
      </c>
      <c r="AB17" s="34">
        <f t="shared" si="0"/>
        <v>-9.0909090909090939E-2</v>
      </c>
      <c r="AC17" s="34">
        <f t="shared" si="0"/>
        <v>-4.7619047619047672E-2</v>
      </c>
      <c r="AD17" s="34">
        <f t="shared" si="0"/>
        <v>-0.2142857142857143</v>
      </c>
      <c r="AE17" s="34">
        <f t="shared" si="0"/>
        <v>7.1428571428571452E-2</v>
      </c>
      <c r="AF17" s="34">
        <f t="shared" si="0"/>
        <v>-0.11888111888111885</v>
      </c>
      <c r="AG17" s="34">
        <f t="shared" si="0"/>
        <v>-0.32307692307692315</v>
      </c>
      <c r="AH17" s="34">
        <f t="shared" si="0"/>
        <v>-0.23333333333333339</v>
      </c>
      <c r="AI17" s="34">
        <f t="shared" si="0"/>
        <v>-0.19696969696969702</v>
      </c>
      <c r="AJ17" s="34">
        <f t="shared" si="0"/>
        <v>-1.9480519480519543E-2</v>
      </c>
      <c r="AK17" s="34">
        <f t="shared" si="0"/>
        <v>3.2467532467532534E-2</v>
      </c>
      <c r="AL17" s="34">
        <f t="shared" si="0"/>
        <v>5.1948051948051965E-2</v>
      </c>
      <c r="AM17" s="34">
        <f t="shared" si="0"/>
        <v>0.10389610389610393</v>
      </c>
      <c r="AN17" s="34">
        <f t="shared" si="0"/>
        <v>0.10389610389610393</v>
      </c>
      <c r="AO17" s="34">
        <f t="shared" si="0"/>
        <v>-0.19047619047619047</v>
      </c>
      <c r="AP17" s="34">
        <f t="shared" si="0"/>
        <v>-2.3809523809523725E-2</v>
      </c>
      <c r="AQ17" s="34">
        <f t="shared" si="0"/>
        <v>0</v>
      </c>
      <c r="AR17" s="34">
        <f t="shared" si="0"/>
        <v>0</v>
      </c>
      <c r="AS17" s="34">
        <f t="shared" si="0"/>
        <v>7.1428571428571397E-2</v>
      </c>
      <c r="AT17" s="55" t="s">
        <v>154</v>
      </c>
      <c r="AU17" s="20"/>
      <c r="AV17" s="20"/>
      <c r="AW17" s="20"/>
      <c r="AX17" s="20"/>
    </row>
    <row r="18" spans="2:50" s="147" customFormat="1" x14ac:dyDescent="0.25">
      <c r="B18" s="149"/>
      <c r="C18" s="220"/>
      <c r="D18" s="220"/>
      <c r="E18" s="220"/>
      <c r="F18" s="221"/>
      <c r="G18" s="219"/>
      <c r="H18" s="219"/>
      <c r="I18" s="219"/>
      <c r="J18" s="222"/>
      <c r="K18" s="219"/>
      <c r="L18" s="219"/>
      <c r="M18" s="219"/>
      <c r="N18" s="222"/>
      <c r="O18" s="222"/>
      <c r="P18" s="222"/>
      <c r="Q18" s="222"/>
      <c r="R18" s="222"/>
      <c r="S18" s="219"/>
      <c r="T18" s="219"/>
      <c r="U18" s="219"/>
      <c r="V18" s="219"/>
      <c r="W18" s="219"/>
      <c r="X18" s="222"/>
      <c r="Y18" s="219"/>
      <c r="Z18" s="219"/>
      <c r="AA18" s="219"/>
      <c r="AB18" s="219"/>
      <c r="AC18" s="219"/>
      <c r="AD18" s="222"/>
      <c r="AE18" s="222"/>
      <c r="AF18" s="219"/>
      <c r="AG18" s="219"/>
      <c r="AH18" s="219"/>
      <c r="AI18" s="222"/>
      <c r="AJ18" s="219"/>
      <c r="AK18" s="222"/>
      <c r="AL18" s="219"/>
      <c r="AM18" s="222"/>
      <c r="AN18" s="222"/>
      <c r="AO18" s="222"/>
      <c r="AP18" s="219"/>
      <c r="AQ18" s="219"/>
      <c r="AR18" s="220"/>
    </row>
    <row r="19" spans="2:50" s="147" customFormat="1" ht="14.45" hidden="1" customHeight="1" x14ac:dyDescent="0.25">
      <c r="B19" s="260" t="s">
        <v>111</v>
      </c>
      <c r="C19" s="225">
        <v>2011</v>
      </c>
      <c r="D19" s="225" t="s">
        <v>3</v>
      </c>
      <c r="E19" s="282"/>
      <c r="F19" s="225" t="s">
        <v>3</v>
      </c>
      <c r="G19" s="54" t="s">
        <v>3</v>
      </c>
      <c r="H19" s="178" t="s">
        <v>3</v>
      </c>
      <c r="I19" s="62" t="s">
        <v>3</v>
      </c>
      <c r="J19" s="62" t="s">
        <v>3</v>
      </c>
      <c r="K19" s="62" t="s">
        <v>3</v>
      </c>
      <c r="L19" s="62" t="s">
        <v>3</v>
      </c>
      <c r="M19" s="62" t="s">
        <v>3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62" t="s">
        <v>3</v>
      </c>
      <c r="T19" s="62" t="s">
        <v>3</v>
      </c>
      <c r="U19" s="62" t="s">
        <v>3</v>
      </c>
      <c r="V19" s="62" t="s">
        <v>3</v>
      </c>
      <c r="W19" s="62" t="s">
        <v>3</v>
      </c>
      <c r="X19" s="62" t="s">
        <v>3</v>
      </c>
      <c r="Y19" s="62" t="s">
        <v>3</v>
      </c>
      <c r="Z19" s="62" t="s">
        <v>3</v>
      </c>
      <c r="AA19" s="62" t="s">
        <v>3</v>
      </c>
      <c r="AB19" s="62" t="s">
        <v>3</v>
      </c>
      <c r="AC19" s="62" t="s">
        <v>3</v>
      </c>
      <c r="AD19" s="62" t="s">
        <v>3</v>
      </c>
      <c r="AE19" s="62" t="s">
        <v>3</v>
      </c>
      <c r="AF19" s="62" t="s">
        <v>3</v>
      </c>
      <c r="AG19" s="62" t="s">
        <v>3</v>
      </c>
      <c r="AH19" s="62" t="s">
        <v>3</v>
      </c>
      <c r="AI19" s="62" t="s">
        <v>3</v>
      </c>
      <c r="AJ19" s="62" t="s">
        <v>3</v>
      </c>
      <c r="AK19" s="62" t="s">
        <v>3</v>
      </c>
      <c r="AL19" s="62" t="s">
        <v>3</v>
      </c>
      <c r="AM19" s="62" t="s">
        <v>3</v>
      </c>
      <c r="AN19" s="62" t="s">
        <v>3</v>
      </c>
      <c r="AO19" s="62" t="s">
        <v>3</v>
      </c>
      <c r="AP19" s="62" t="s">
        <v>3</v>
      </c>
    </row>
    <row r="20" spans="2:50" s="157" customFormat="1" hidden="1" x14ac:dyDescent="0.25">
      <c r="B20" s="428" t="s">
        <v>111</v>
      </c>
      <c r="C20" s="244">
        <v>2012</v>
      </c>
      <c r="D20" s="244" t="s">
        <v>3</v>
      </c>
      <c r="E20" s="244"/>
      <c r="F20" s="244" t="s">
        <v>3</v>
      </c>
      <c r="G20" s="261" t="s">
        <v>3</v>
      </c>
      <c r="H20" s="262" t="s">
        <v>3</v>
      </c>
      <c r="I20" s="62" t="s">
        <v>3</v>
      </c>
      <c r="J20" s="62" t="s">
        <v>3</v>
      </c>
      <c r="K20" s="62" t="s">
        <v>3</v>
      </c>
      <c r="L20" s="62" t="s">
        <v>3</v>
      </c>
      <c r="M20" s="62" t="s">
        <v>3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62" t="s">
        <v>3</v>
      </c>
      <c r="T20" s="62" t="s">
        <v>3</v>
      </c>
      <c r="U20" s="62" t="s">
        <v>3</v>
      </c>
      <c r="V20" s="62" t="s">
        <v>3</v>
      </c>
      <c r="W20" s="62" t="s">
        <v>3</v>
      </c>
      <c r="X20" s="62" t="s">
        <v>3</v>
      </c>
      <c r="Y20" s="62" t="s">
        <v>3</v>
      </c>
      <c r="Z20" s="62" t="s">
        <v>3</v>
      </c>
      <c r="AA20" s="62" t="s">
        <v>3</v>
      </c>
      <c r="AB20" s="62" t="s">
        <v>3</v>
      </c>
      <c r="AC20" s="62" t="s">
        <v>3</v>
      </c>
      <c r="AD20" s="62" t="s">
        <v>3</v>
      </c>
      <c r="AE20" s="62" t="s">
        <v>3</v>
      </c>
      <c r="AF20" s="62" t="s">
        <v>3</v>
      </c>
      <c r="AG20" s="62" t="s">
        <v>3</v>
      </c>
      <c r="AH20" s="62" t="s">
        <v>3</v>
      </c>
      <c r="AI20" s="62" t="s">
        <v>3</v>
      </c>
      <c r="AJ20" s="62" t="s">
        <v>3</v>
      </c>
      <c r="AK20" s="62" t="s">
        <v>3</v>
      </c>
      <c r="AL20" s="62" t="s">
        <v>3</v>
      </c>
      <c r="AM20" s="62" t="s">
        <v>3</v>
      </c>
      <c r="AN20" s="62" t="s">
        <v>3</v>
      </c>
      <c r="AO20" s="62" t="s">
        <v>3</v>
      </c>
      <c r="AP20" s="62" t="s">
        <v>3</v>
      </c>
    </row>
    <row r="21" spans="2:50" s="147" customFormat="1" hidden="1" x14ac:dyDescent="0.25">
      <c r="B21" s="429"/>
      <c r="C21" s="225">
        <v>2013</v>
      </c>
      <c r="D21" s="225" t="s">
        <v>3</v>
      </c>
      <c r="E21" s="282" t="s">
        <v>3</v>
      </c>
      <c r="F21" s="225" t="s">
        <v>3</v>
      </c>
      <c r="G21" s="54" t="s">
        <v>3</v>
      </c>
      <c r="H21" s="178" t="s">
        <v>3</v>
      </c>
      <c r="I21" s="62" t="s">
        <v>3</v>
      </c>
      <c r="J21" s="62" t="s">
        <v>3</v>
      </c>
      <c r="K21" s="62" t="s">
        <v>3</v>
      </c>
      <c r="L21" s="62" t="s">
        <v>3</v>
      </c>
      <c r="M21" s="62" t="s">
        <v>3</v>
      </c>
      <c r="N21" s="62" t="s">
        <v>3</v>
      </c>
      <c r="O21" s="62" t="s">
        <v>3</v>
      </c>
      <c r="P21" s="62" t="s">
        <v>3</v>
      </c>
      <c r="Q21" s="62" t="s">
        <v>3</v>
      </c>
      <c r="R21" s="62" t="s">
        <v>3</v>
      </c>
      <c r="S21" s="62" t="s">
        <v>3</v>
      </c>
      <c r="T21" s="62" t="s">
        <v>3</v>
      </c>
      <c r="U21" s="62" t="s">
        <v>3</v>
      </c>
      <c r="V21" s="62" t="s">
        <v>3</v>
      </c>
      <c r="W21" s="62" t="s">
        <v>3</v>
      </c>
      <c r="X21" s="62" t="s">
        <v>3</v>
      </c>
      <c r="Y21" s="62" t="s">
        <v>3</v>
      </c>
      <c r="Z21" s="62" t="s">
        <v>3</v>
      </c>
      <c r="AA21" s="62" t="s">
        <v>3</v>
      </c>
      <c r="AB21" s="62" t="s">
        <v>3</v>
      </c>
      <c r="AC21" s="62" t="s">
        <v>3</v>
      </c>
      <c r="AD21" s="62" t="s">
        <v>3</v>
      </c>
      <c r="AE21" s="62" t="s">
        <v>3</v>
      </c>
      <c r="AF21" s="62" t="s">
        <v>3</v>
      </c>
      <c r="AG21" s="62" t="s">
        <v>3</v>
      </c>
      <c r="AH21" s="62" t="s">
        <v>3</v>
      </c>
      <c r="AI21" s="62" t="s">
        <v>3</v>
      </c>
      <c r="AJ21" s="62" t="s">
        <v>3</v>
      </c>
      <c r="AK21" s="62" t="s">
        <v>3</v>
      </c>
      <c r="AL21" s="62" t="s">
        <v>3</v>
      </c>
      <c r="AM21" s="62" t="s">
        <v>3</v>
      </c>
      <c r="AN21" s="62" t="s">
        <v>3</v>
      </c>
      <c r="AO21" s="62" t="s">
        <v>3</v>
      </c>
      <c r="AP21" s="62" t="s">
        <v>3</v>
      </c>
    </row>
    <row r="22" spans="2:50" s="136" customFormat="1" x14ac:dyDescent="0.25">
      <c r="B22" s="429"/>
      <c r="C22" s="226">
        <v>2014</v>
      </c>
      <c r="D22" s="226">
        <v>12</v>
      </c>
      <c r="E22" s="282">
        <v>45</v>
      </c>
      <c r="F22" s="307">
        <v>0.26666666666666666</v>
      </c>
      <c r="G22" s="230">
        <v>0.66666666666666663</v>
      </c>
      <c r="H22" s="230">
        <v>0.66666666666666663</v>
      </c>
      <c r="I22" s="230">
        <v>0.83333333333333337</v>
      </c>
      <c r="J22" s="231">
        <v>0.83333333333333337</v>
      </c>
      <c r="K22" s="230">
        <v>0.75</v>
      </c>
      <c r="L22" s="230">
        <v>0.58333333333333337</v>
      </c>
      <c r="M22" s="230">
        <v>0.8</v>
      </c>
      <c r="N22" s="231">
        <v>1</v>
      </c>
      <c r="O22" s="231">
        <v>0.66666666666666663</v>
      </c>
      <c r="P22" s="231">
        <v>0.75</v>
      </c>
      <c r="Q22" s="231">
        <v>0.36363636363636365</v>
      </c>
      <c r="R22" s="231">
        <v>0.66666666666666663</v>
      </c>
      <c r="S22" s="230">
        <v>0.41666666666666669</v>
      </c>
      <c r="T22" s="230">
        <v>0.5</v>
      </c>
      <c r="U22" s="230">
        <v>0.41666666666666669</v>
      </c>
      <c r="V22" s="230">
        <v>0.54545454545454541</v>
      </c>
      <c r="W22" s="230">
        <v>0.75</v>
      </c>
      <c r="X22" s="231">
        <v>0.625</v>
      </c>
      <c r="Y22" s="230">
        <v>0.75</v>
      </c>
      <c r="Z22" s="230">
        <v>0.625</v>
      </c>
      <c r="AA22" s="230">
        <v>0.58333333333333337</v>
      </c>
      <c r="AB22" s="230">
        <v>0.66666666666666663</v>
      </c>
      <c r="AC22" s="230">
        <v>0.45454545454545453</v>
      </c>
      <c r="AD22" s="231">
        <v>0.58333333333333337</v>
      </c>
      <c r="AE22" s="231">
        <v>0.33333333333333331</v>
      </c>
      <c r="AF22" s="230">
        <v>0.81818181818181823</v>
      </c>
      <c r="AG22" s="230">
        <v>0.63636363636363635</v>
      </c>
      <c r="AH22" s="230">
        <v>0.72727272727272729</v>
      </c>
      <c r="AI22" s="231">
        <v>0.72727272727272729</v>
      </c>
      <c r="AJ22" s="230">
        <v>0.83333333333333337</v>
      </c>
      <c r="AK22" s="231">
        <v>0.75</v>
      </c>
      <c r="AL22" s="230">
        <v>0.83333333333333337</v>
      </c>
      <c r="AM22" s="231">
        <v>0.75</v>
      </c>
      <c r="AN22" s="231">
        <v>0.58333333333333337</v>
      </c>
      <c r="AO22" s="231">
        <v>0.58333333333333337</v>
      </c>
      <c r="AP22" s="228">
        <v>0.63636363636363635</v>
      </c>
      <c r="AQ22" s="371" t="s">
        <v>152</v>
      </c>
      <c r="AR22" s="372"/>
      <c r="AS22" s="372"/>
      <c r="AT22" s="373"/>
    </row>
    <row r="23" spans="2:50" s="136" customFormat="1" x14ac:dyDescent="0.25">
      <c r="B23" s="429"/>
      <c r="C23" s="226">
        <v>2015</v>
      </c>
      <c r="D23" s="226">
        <v>29</v>
      </c>
      <c r="E23" s="282">
        <v>71</v>
      </c>
      <c r="F23" s="307">
        <v>0.40845070422535212</v>
      </c>
      <c r="G23" s="228">
        <v>0.82758620689655171</v>
      </c>
      <c r="H23" s="228">
        <v>0.93103448275862066</v>
      </c>
      <c r="I23" s="228">
        <v>0.72413793103448276</v>
      </c>
      <c r="J23" s="231">
        <v>0.8928571428571429</v>
      </c>
      <c r="K23" s="230">
        <v>0.75862068965517238</v>
      </c>
      <c r="L23" s="230">
        <v>0.6428571428571429</v>
      </c>
      <c r="M23" s="230">
        <v>0.5357142857142857</v>
      </c>
      <c r="N23" s="231">
        <v>0.7931034482758621</v>
      </c>
      <c r="O23" s="231">
        <v>0.75862068965517238</v>
      </c>
      <c r="P23" s="231">
        <v>0.93103448275862066</v>
      </c>
      <c r="Q23" s="231">
        <v>0.51724137931034486</v>
      </c>
      <c r="R23" s="231">
        <v>0.72413793103448276</v>
      </c>
      <c r="S23" s="230">
        <v>0.41379310344827586</v>
      </c>
      <c r="T23" s="230">
        <v>0.51724137931034486</v>
      </c>
      <c r="U23" s="230">
        <v>0.2413793103448276</v>
      </c>
      <c r="V23" s="230">
        <v>0.35714285714285715</v>
      </c>
      <c r="W23" s="230">
        <v>0.78260869565217395</v>
      </c>
      <c r="X23" s="231">
        <v>0.77272727272727271</v>
      </c>
      <c r="Y23" s="230">
        <v>0.73684210526315785</v>
      </c>
      <c r="Z23" s="230">
        <v>0.5</v>
      </c>
      <c r="AA23" s="230">
        <v>0.82758620689655171</v>
      </c>
      <c r="AB23" s="230">
        <v>0.41379310344827586</v>
      </c>
      <c r="AC23" s="230">
        <v>0.48275862068965519</v>
      </c>
      <c r="AD23" s="231">
        <v>0.75862068965517238</v>
      </c>
      <c r="AE23" s="231">
        <v>0.58620689655172409</v>
      </c>
      <c r="AF23" s="230">
        <v>0.86206896551724133</v>
      </c>
      <c r="AG23" s="230">
        <v>0.75862068965517238</v>
      </c>
      <c r="AH23" s="230">
        <v>0.89655172413793105</v>
      </c>
      <c r="AI23" s="231">
        <v>0.8571428571428571</v>
      </c>
      <c r="AJ23" s="230">
        <v>0.75862068965517238</v>
      </c>
      <c r="AK23" s="231">
        <v>0.65517241379310343</v>
      </c>
      <c r="AL23" s="230">
        <v>0.89655172413793105</v>
      </c>
      <c r="AM23" s="231">
        <v>0.75862068965517238</v>
      </c>
      <c r="AN23" s="231">
        <v>0.75862068965517238</v>
      </c>
      <c r="AO23" s="231">
        <v>0.7931034482758621</v>
      </c>
      <c r="AP23" s="228">
        <v>0.75862068965517238</v>
      </c>
      <c r="AQ23" s="374"/>
      <c r="AR23" s="375"/>
      <c r="AS23" s="375"/>
      <c r="AT23" s="376"/>
    </row>
    <row r="24" spans="2:50" s="136" customFormat="1" x14ac:dyDescent="0.25">
      <c r="B24" s="429"/>
      <c r="C24" s="226">
        <v>2016</v>
      </c>
      <c r="D24" s="226">
        <v>36</v>
      </c>
      <c r="E24" s="282">
        <v>64</v>
      </c>
      <c r="F24" s="307">
        <v>0.5625</v>
      </c>
      <c r="G24" s="238">
        <v>0.91666666666666663</v>
      </c>
      <c r="H24" s="238">
        <v>0.91666666666666663</v>
      </c>
      <c r="I24" s="238">
        <v>0.88571428571428568</v>
      </c>
      <c r="J24" s="238">
        <v>0.91666666666666663</v>
      </c>
      <c r="K24" s="238">
        <v>0.86111111111111116</v>
      </c>
      <c r="L24" s="238">
        <v>0.75</v>
      </c>
      <c r="M24" s="238">
        <v>0.69444444444444442</v>
      </c>
      <c r="N24" s="238">
        <v>0.80555555555555558</v>
      </c>
      <c r="O24" s="238">
        <v>0.82857142857142863</v>
      </c>
      <c r="P24" s="238">
        <v>0.77777777777777779</v>
      </c>
      <c r="Q24" s="238">
        <v>0.47222222222222221</v>
      </c>
      <c r="R24" s="238">
        <v>0.69444444444444442</v>
      </c>
      <c r="S24" s="238">
        <v>0.45714285714285713</v>
      </c>
      <c r="T24" s="238">
        <v>0.6</v>
      </c>
      <c r="U24" s="238">
        <v>0.27272727272727271</v>
      </c>
      <c r="V24" s="238">
        <v>0.44117647058823528</v>
      </c>
      <c r="W24" s="238">
        <v>0.8214285714285714</v>
      </c>
      <c r="X24" s="238">
        <v>0.79166666666666663</v>
      </c>
      <c r="Y24" s="238">
        <v>0.83333333333333337</v>
      </c>
      <c r="Z24" s="238">
        <v>0.61904761904761907</v>
      </c>
      <c r="AA24" s="238">
        <v>0.77777777777777779</v>
      </c>
      <c r="AB24" s="238">
        <v>0.94444444444444442</v>
      </c>
      <c r="AC24" s="238">
        <v>0.83333333333333337</v>
      </c>
      <c r="AD24" s="238">
        <v>0.88888888888888884</v>
      </c>
      <c r="AE24" s="238">
        <v>0.66666666666666663</v>
      </c>
      <c r="AF24" s="238">
        <v>0.91666666666666663</v>
      </c>
      <c r="AG24" s="238">
        <v>0.91666666666666663</v>
      </c>
      <c r="AH24" s="238">
        <v>0.88888888888888884</v>
      </c>
      <c r="AI24" s="238">
        <v>0.72222222222222221</v>
      </c>
      <c r="AJ24" s="238">
        <v>0.86111111111111116</v>
      </c>
      <c r="AK24" s="238">
        <v>0.72222222222222221</v>
      </c>
      <c r="AL24" s="238">
        <v>0.91428571428571426</v>
      </c>
      <c r="AM24" s="238">
        <v>0.83333333333333337</v>
      </c>
      <c r="AN24" s="238">
        <v>0.69444444444444442</v>
      </c>
      <c r="AO24" s="238">
        <v>0.77777777777777779</v>
      </c>
      <c r="AP24" s="238">
        <v>0.88888888888888884</v>
      </c>
      <c r="AQ24" s="374"/>
      <c r="AR24" s="375"/>
      <c r="AS24" s="375"/>
      <c r="AT24" s="376"/>
    </row>
    <row r="25" spans="2:50" s="136" customFormat="1" x14ac:dyDescent="0.25">
      <c r="B25" s="429"/>
      <c r="C25" s="226">
        <v>2017</v>
      </c>
      <c r="D25" s="226">
        <v>33</v>
      </c>
      <c r="E25" s="282">
        <v>72</v>
      </c>
      <c r="F25" s="212">
        <v>0.45833333333333331</v>
      </c>
      <c r="G25" s="238">
        <v>0.96969696969696972</v>
      </c>
      <c r="H25" s="238">
        <v>0.93939393939393945</v>
      </c>
      <c r="I25" s="238">
        <v>0.93939393939393945</v>
      </c>
      <c r="J25" s="238">
        <v>0.93939393939393945</v>
      </c>
      <c r="K25" s="238">
        <v>0.87878787878787878</v>
      </c>
      <c r="L25" s="238">
        <v>0.63636363636363635</v>
      </c>
      <c r="M25" s="238">
        <v>0.78125</v>
      </c>
      <c r="N25" s="238">
        <v>0.87878787878787878</v>
      </c>
      <c r="O25" s="238">
        <v>0.8125</v>
      </c>
      <c r="P25" s="238">
        <v>0.84848484848484851</v>
      </c>
      <c r="Q25" s="238">
        <v>0.48484848484848486</v>
      </c>
      <c r="R25" s="238">
        <v>0.78787878787878785</v>
      </c>
      <c r="S25" s="238">
        <v>0.78787878787878785</v>
      </c>
      <c r="T25" s="238">
        <v>0.69696969696969702</v>
      </c>
      <c r="U25" s="238">
        <v>0.33333333333333331</v>
      </c>
      <c r="V25" s="238">
        <v>0.65625</v>
      </c>
      <c r="W25" s="238">
        <v>0.92307692307692313</v>
      </c>
      <c r="X25" s="238">
        <v>0.81818181818181823</v>
      </c>
      <c r="Y25" s="238">
        <v>0.95238095238095233</v>
      </c>
      <c r="Z25" s="238">
        <v>0.78947368421052633</v>
      </c>
      <c r="AA25" s="238">
        <v>0.6875</v>
      </c>
      <c r="AB25" s="238">
        <v>0.90625</v>
      </c>
      <c r="AC25" s="238">
        <v>0.72727272727272729</v>
      </c>
      <c r="AD25" s="238">
        <v>0.71875</v>
      </c>
      <c r="AE25" s="238">
        <v>0.60606060606060608</v>
      </c>
      <c r="AF25" s="238">
        <v>0.75</v>
      </c>
      <c r="AG25" s="238">
        <v>0.87878787878787878</v>
      </c>
      <c r="AH25" s="238">
        <v>0.93939393939393945</v>
      </c>
      <c r="AI25" s="238">
        <v>0.8</v>
      </c>
      <c r="AJ25" s="238">
        <v>0.84848484848484851</v>
      </c>
      <c r="AK25" s="238">
        <v>0.69696969696969702</v>
      </c>
      <c r="AL25" s="238">
        <v>0.90909090909090906</v>
      </c>
      <c r="AM25" s="238">
        <v>0.90625</v>
      </c>
      <c r="AN25" s="238">
        <v>0.72727272727272729</v>
      </c>
      <c r="AO25" s="238">
        <v>0.78787878787878785</v>
      </c>
      <c r="AP25" s="238">
        <v>0.81818181818181823</v>
      </c>
      <c r="AQ25" s="377"/>
      <c r="AR25" s="378"/>
      <c r="AS25" s="378"/>
      <c r="AT25" s="379"/>
    </row>
    <row r="26" spans="2:50" s="270" customFormat="1" x14ac:dyDescent="0.25">
      <c r="B26" s="429"/>
      <c r="C26" s="303">
        <v>2018</v>
      </c>
      <c r="D26" s="226">
        <v>32</v>
      </c>
      <c r="E26" s="339">
        <v>71</v>
      </c>
      <c r="F26" s="306">
        <v>0.45070422535211269</v>
      </c>
      <c r="G26" s="238">
        <v>0.84375</v>
      </c>
      <c r="H26" s="238">
        <v>0.8125</v>
      </c>
      <c r="I26" s="238">
        <v>0.875</v>
      </c>
      <c r="J26" s="238">
        <v>0.8125</v>
      </c>
      <c r="K26" s="238">
        <v>0.6875</v>
      </c>
      <c r="L26" s="238">
        <v>0.40625</v>
      </c>
      <c r="M26" s="238">
        <v>0.4375</v>
      </c>
      <c r="N26" s="238">
        <v>0.8125</v>
      </c>
      <c r="O26" s="238">
        <v>0.6875</v>
      </c>
      <c r="P26" s="238">
        <v>0.65625</v>
      </c>
      <c r="Q26" s="238">
        <v>0.5</v>
      </c>
      <c r="R26" s="238">
        <v>0.4375</v>
      </c>
      <c r="S26" s="238">
        <v>0.53125</v>
      </c>
      <c r="T26" s="238">
        <v>0.4838709677419355</v>
      </c>
      <c r="U26" s="238">
        <v>0.41935483870967744</v>
      </c>
      <c r="V26" s="238">
        <v>0.4838709677419355</v>
      </c>
      <c r="W26" s="238">
        <v>0.68181818181818177</v>
      </c>
      <c r="X26" s="238">
        <v>0.63157894736842102</v>
      </c>
      <c r="Y26" s="238">
        <v>0.41935483870967744</v>
      </c>
      <c r="Z26" s="238">
        <v>0.82352941176470584</v>
      </c>
      <c r="AA26" s="238">
        <v>0.6875</v>
      </c>
      <c r="AB26" s="238">
        <v>0.6428571428571429</v>
      </c>
      <c r="AC26" s="238">
        <v>0.46875</v>
      </c>
      <c r="AD26" s="238">
        <v>0.6875</v>
      </c>
      <c r="AE26" s="238">
        <v>0.59375</v>
      </c>
      <c r="AF26" s="238">
        <v>0.68965517241379315</v>
      </c>
      <c r="AG26" s="238">
        <v>0.84375</v>
      </c>
      <c r="AH26" s="238">
        <v>0.77419354838709675</v>
      </c>
      <c r="AI26" s="238">
        <v>0.75</v>
      </c>
      <c r="AJ26" s="238">
        <v>0.78125</v>
      </c>
      <c r="AK26" s="238">
        <v>0.65625</v>
      </c>
      <c r="AL26" s="238">
        <v>0.78125</v>
      </c>
      <c r="AM26" s="238">
        <v>0.6875</v>
      </c>
      <c r="AN26" s="238">
        <v>0.59375</v>
      </c>
      <c r="AO26" s="238">
        <v>0.6875</v>
      </c>
      <c r="AP26" s="238">
        <v>0.65625</v>
      </c>
      <c r="AQ26" s="238">
        <v>0.74193548387096775</v>
      </c>
      <c r="AR26" s="238">
        <v>0.75</v>
      </c>
      <c r="AS26" s="238">
        <v>0.61290322580645162</v>
      </c>
      <c r="AT26" s="238">
        <v>0.33333333333333331</v>
      </c>
      <c r="AU26" s="133"/>
      <c r="AV26" s="133"/>
      <c r="AW26" s="133"/>
      <c r="AX26" s="133"/>
    </row>
    <row r="27" spans="2:50" s="270" customFormat="1" x14ac:dyDescent="0.25">
      <c r="B27" s="429"/>
      <c r="C27" s="303">
        <v>2019</v>
      </c>
      <c r="D27" s="226">
        <v>26</v>
      </c>
      <c r="E27" s="339">
        <v>75</v>
      </c>
      <c r="F27" s="306">
        <f>D27/E27</f>
        <v>0.34666666666666668</v>
      </c>
      <c r="G27" s="238">
        <v>0.76923076923076927</v>
      </c>
      <c r="H27" s="238">
        <v>0.73076923076923073</v>
      </c>
      <c r="I27" s="238">
        <v>0.76923076923076927</v>
      </c>
      <c r="J27" s="238">
        <v>0.76</v>
      </c>
      <c r="K27" s="238">
        <v>0.69230769230769229</v>
      </c>
      <c r="L27" s="238">
        <v>0.5</v>
      </c>
      <c r="M27" s="238">
        <v>0.38461538461538464</v>
      </c>
      <c r="N27" s="238">
        <v>0.73076923076923073</v>
      </c>
      <c r="O27" s="238">
        <v>0.61538461538461542</v>
      </c>
      <c r="P27" s="238">
        <v>0.61538461538461542</v>
      </c>
      <c r="Q27" s="238">
        <v>0.38461538461538464</v>
      </c>
      <c r="R27" s="238">
        <v>0.5</v>
      </c>
      <c r="S27" s="238">
        <v>0.56000000000000005</v>
      </c>
      <c r="T27" s="238">
        <v>0.5</v>
      </c>
      <c r="U27" s="238">
        <v>0.30769230769230771</v>
      </c>
      <c r="V27" s="238">
        <v>0.42307692307692307</v>
      </c>
      <c r="W27" s="238">
        <v>0.76190476190476186</v>
      </c>
      <c r="X27" s="238">
        <v>0.7</v>
      </c>
      <c r="Y27" s="238">
        <v>0.84210526315789469</v>
      </c>
      <c r="Z27" s="238">
        <v>0.70588235294117652</v>
      </c>
      <c r="AA27" s="238">
        <v>0.69230769230769229</v>
      </c>
      <c r="AB27" s="238">
        <v>0.46153846153846156</v>
      </c>
      <c r="AC27" s="238">
        <v>0.38461538461538464</v>
      </c>
      <c r="AD27" s="238">
        <v>0.53846153846153844</v>
      </c>
      <c r="AE27" s="238">
        <v>0.46153846153846156</v>
      </c>
      <c r="AF27" s="238">
        <v>0.68</v>
      </c>
      <c r="AG27" s="238">
        <v>0.92</v>
      </c>
      <c r="AH27" s="238">
        <v>0.80769230769230771</v>
      </c>
      <c r="AI27" s="238">
        <v>0.68</v>
      </c>
      <c r="AJ27" s="238">
        <v>0.69230769230769229</v>
      </c>
      <c r="AK27" s="238">
        <v>0.61538461538461542</v>
      </c>
      <c r="AL27" s="238">
        <v>0.76</v>
      </c>
      <c r="AM27" s="238">
        <v>0.53846153846153844</v>
      </c>
      <c r="AN27" s="238">
        <v>0.53846153846153844</v>
      </c>
      <c r="AO27" s="238">
        <v>0.57692307692307687</v>
      </c>
      <c r="AP27" s="238">
        <v>0.61538461538461542</v>
      </c>
      <c r="AQ27" s="238">
        <v>0.8</v>
      </c>
      <c r="AR27" s="238">
        <v>0.8</v>
      </c>
      <c r="AS27" s="238">
        <v>0.56000000000000005</v>
      </c>
      <c r="AT27" s="55" t="s">
        <v>154</v>
      </c>
      <c r="AU27" s="133"/>
      <c r="AV27" s="133"/>
      <c r="AW27" s="133"/>
      <c r="AX27" s="133"/>
    </row>
    <row r="28" spans="2:50" s="18" customFormat="1" ht="14.45" customHeight="1" x14ac:dyDescent="0.25">
      <c r="B28" s="430"/>
      <c r="C28" s="426" t="s">
        <v>153</v>
      </c>
      <c r="D28" s="426"/>
      <c r="E28" s="426"/>
      <c r="F28" s="426"/>
      <c r="G28" s="34">
        <f>G27-G26</f>
        <v>-7.4519230769230727E-2</v>
      </c>
      <c r="H28" s="34">
        <f t="shared" ref="H28" si="1">H27-H26</f>
        <v>-8.1730769230769273E-2</v>
      </c>
      <c r="I28" s="34">
        <f t="shared" ref="I28" si="2">I27-I26</f>
        <v>-0.10576923076923073</v>
      </c>
      <c r="J28" s="34">
        <f t="shared" ref="J28" si="3">J27-J26</f>
        <v>-5.2499999999999991E-2</v>
      </c>
      <c r="K28" s="34">
        <f t="shared" ref="K28" si="4">K27-K26</f>
        <v>4.8076923076922906E-3</v>
      </c>
      <c r="L28" s="34">
        <f t="shared" ref="L28" si="5">L27-L26</f>
        <v>9.375E-2</v>
      </c>
      <c r="M28" s="34">
        <f t="shared" ref="M28" si="6">M27-M26</f>
        <v>-5.2884615384615363E-2</v>
      </c>
      <c r="N28" s="34">
        <f t="shared" ref="N28" si="7">N27-N26</f>
        <v>-8.1730769230769273E-2</v>
      </c>
      <c r="O28" s="34">
        <f t="shared" ref="O28" si="8">O27-O26</f>
        <v>-7.2115384615384581E-2</v>
      </c>
      <c r="P28" s="34">
        <f t="shared" ref="P28" si="9">P27-P26</f>
        <v>-4.0865384615384581E-2</v>
      </c>
      <c r="Q28" s="34">
        <f t="shared" ref="Q28" si="10">Q27-Q26</f>
        <v>-0.11538461538461536</v>
      </c>
      <c r="R28" s="34">
        <f t="shared" ref="R28" si="11">R27-R26</f>
        <v>6.25E-2</v>
      </c>
      <c r="S28" s="34">
        <f t="shared" ref="S28" si="12">S27-S26</f>
        <v>2.8750000000000053E-2</v>
      </c>
      <c r="T28" s="34">
        <f t="shared" ref="T28" si="13">T27-T26</f>
        <v>1.6129032258064502E-2</v>
      </c>
      <c r="U28" s="34">
        <f t="shared" ref="U28" si="14">U27-U26</f>
        <v>-0.11166253101736973</v>
      </c>
      <c r="V28" s="34">
        <f t="shared" ref="V28" si="15">V27-V26</f>
        <v>-6.0794044665012426E-2</v>
      </c>
      <c r="W28" s="34">
        <f t="shared" ref="W28" si="16">W27-W26</f>
        <v>8.0086580086580095E-2</v>
      </c>
      <c r="X28" s="34">
        <f t="shared" ref="X28" si="17">X27-X26</f>
        <v>6.8421052631578938E-2</v>
      </c>
      <c r="Y28" s="34">
        <f t="shared" ref="Y28" si="18">Y27-Y26</f>
        <v>0.42275042444821725</v>
      </c>
      <c r="Z28" s="34">
        <f t="shared" ref="Z28" si="19">Z27-Z26</f>
        <v>-0.11764705882352933</v>
      </c>
      <c r="AA28" s="34">
        <f t="shared" ref="AA28" si="20">AA27-AA26</f>
        <v>4.8076923076922906E-3</v>
      </c>
      <c r="AB28" s="34">
        <f t="shared" ref="AB28" si="21">AB27-AB26</f>
        <v>-0.18131868131868134</v>
      </c>
      <c r="AC28" s="34">
        <f t="shared" ref="AC28" si="22">AC27-AC26</f>
        <v>-8.4134615384615363E-2</v>
      </c>
      <c r="AD28" s="34">
        <f t="shared" ref="AD28" si="23">AD27-AD26</f>
        <v>-0.14903846153846156</v>
      </c>
      <c r="AE28" s="34">
        <f t="shared" ref="AE28" si="24">AE27-AE26</f>
        <v>-0.13221153846153844</v>
      </c>
      <c r="AF28" s="34">
        <f t="shared" ref="AF28" si="25">AF27-AF26</f>
        <v>-9.6551724137931005E-3</v>
      </c>
      <c r="AG28" s="34">
        <f t="shared" ref="AG28" si="26">AG27-AG26</f>
        <v>7.625000000000004E-2</v>
      </c>
      <c r="AH28" s="34">
        <f t="shared" ref="AH28" si="27">AH27-AH26</f>
        <v>3.3498759305210957E-2</v>
      </c>
      <c r="AI28" s="34">
        <f t="shared" ref="AI28" si="28">AI27-AI26</f>
        <v>-6.9999999999999951E-2</v>
      </c>
      <c r="AJ28" s="34">
        <f t="shared" ref="AJ28" si="29">AJ27-AJ26</f>
        <v>-8.8942307692307709E-2</v>
      </c>
      <c r="AK28" s="34">
        <f t="shared" ref="AK28" si="30">AK27-AK26</f>
        <v>-4.0865384615384581E-2</v>
      </c>
      <c r="AL28" s="34">
        <f t="shared" ref="AL28" si="31">AL27-AL26</f>
        <v>-2.1249999999999991E-2</v>
      </c>
      <c r="AM28" s="34">
        <f t="shared" ref="AM28" si="32">AM27-AM26</f>
        <v>-0.14903846153846156</v>
      </c>
      <c r="AN28" s="34">
        <f t="shared" ref="AN28" si="33">AN27-AN26</f>
        <v>-5.5288461538461564E-2</v>
      </c>
      <c r="AO28" s="34">
        <f t="shared" ref="AO28" si="34">AO27-AO26</f>
        <v>-0.11057692307692313</v>
      </c>
      <c r="AP28" s="34">
        <f t="shared" ref="AP28" si="35">AP27-AP26</f>
        <v>-4.0865384615384581E-2</v>
      </c>
      <c r="AQ28" s="34">
        <f t="shared" ref="AQ28" si="36">AQ27-AQ26</f>
        <v>5.8064516129032295E-2</v>
      </c>
      <c r="AR28" s="34">
        <f t="shared" ref="AR28" si="37">AR27-AR26</f>
        <v>5.0000000000000044E-2</v>
      </c>
      <c r="AS28" s="34">
        <f t="shared" ref="AS28" si="38">AS27-AS26</f>
        <v>-5.290322580645157E-2</v>
      </c>
      <c r="AT28" s="55" t="s">
        <v>154</v>
      </c>
      <c r="AU28" s="20"/>
      <c r="AV28" s="20"/>
      <c r="AW28" s="20"/>
      <c r="AX28" s="20"/>
    </row>
    <row r="29" spans="2:50" s="147" customFormat="1" x14ac:dyDescent="0.25">
      <c r="B29" s="51"/>
      <c r="C29" s="52"/>
      <c r="D29" s="52"/>
      <c r="E29" s="52"/>
      <c r="F29" s="52"/>
      <c r="G29" s="219"/>
      <c r="H29" s="219"/>
      <c r="I29" s="219"/>
      <c r="J29" s="222"/>
      <c r="K29" s="219"/>
      <c r="L29" s="219"/>
      <c r="M29" s="219"/>
      <c r="N29" s="222"/>
      <c r="O29" s="222"/>
      <c r="P29" s="222"/>
      <c r="Q29" s="222"/>
      <c r="R29" s="222"/>
      <c r="S29" s="219"/>
      <c r="T29" s="219"/>
      <c r="U29" s="219"/>
      <c r="V29" s="219"/>
      <c r="W29" s="219"/>
      <c r="X29" s="222"/>
      <c r="Y29" s="219"/>
      <c r="Z29" s="219"/>
      <c r="AA29" s="219"/>
      <c r="AB29" s="219"/>
      <c r="AC29" s="219"/>
      <c r="AD29" s="222"/>
      <c r="AE29" s="222"/>
      <c r="AF29" s="219"/>
      <c r="AG29" s="219"/>
      <c r="AH29" s="219"/>
      <c r="AI29" s="222"/>
      <c r="AJ29" s="219"/>
      <c r="AK29" s="222"/>
      <c r="AL29" s="219"/>
      <c r="AM29" s="222"/>
      <c r="AN29" s="222"/>
      <c r="AO29" s="222"/>
      <c r="AP29" s="219"/>
      <c r="AQ29" s="219"/>
      <c r="AR29" s="220"/>
    </row>
    <row r="30" spans="2:50" s="18" customFormat="1" ht="14.45" hidden="1" customHeight="1" x14ac:dyDescent="0.25">
      <c r="B30" s="260"/>
      <c r="C30" s="225">
        <v>2011</v>
      </c>
      <c r="D30" s="225">
        <v>11</v>
      </c>
      <c r="E30" s="282"/>
      <c r="F30" s="186" t="s">
        <v>3</v>
      </c>
      <c r="G30" s="33">
        <v>0.63636363636363635</v>
      </c>
      <c r="H30" s="33">
        <v>0.63636363636363635</v>
      </c>
      <c r="I30" s="33">
        <v>0.72727272727272729</v>
      </c>
      <c r="J30" s="229" t="s">
        <v>3</v>
      </c>
      <c r="K30" s="33" t="s">
        <v>3</v>
      </c>
      <c r="L30" s="33">
        <v>0.63636363636363635</v>
      </c>
      <c r="M30" s="33">
        <v>0.63636363636363635</v>
      </c>
      <c r="N30" s="229" t="s">
        <v>3</v>
      </c>
      <c r="O30" s="229" t="s">
        <v>3</v>
      </c>
      <c r="P30" s="229" t="s">
        <v>3</v>
      </c>
      <c r="Q30" s="229" t="s">
        <v>3</v>
      </c>
      <c r="R30" s="229" t="s">
        <v>3</v>
      </c>
      <c r="S30" s="33">
        <v>0.63636363636363635</v>
      </c>
      <c r="T30" s="33">
        <v>0.54545454545454541</v>
      </c>
      <c r="U30" s="33">
        <v>0.36363636363636365</v>
      </c>
      <c r="V30" s="33" t="s">
        <v>3</v>
      </c>
      <c r="W30" s="33">
        <v>0.5</v>
      </c>
      <c r="X30" s="229" t="s">
        <v>3</v>
      </c>
      <c r="Y30" s="33">
        <v>0.5</v>
      </c>
      <c r="Z30" s="33">
        <v>0.42857142857142855</v>
      </c>
      <c r="AA30" s="33">
        <v>0.9</v>
      </c>
      <c r="AB30" s="33">
        <v>0.7</v>
      </c>
      <c r="AC30" s="33">
        <v>0.7</v>
      </c>
      <c r="AD30" s="229" t="s">
        <v>3</v>
      </c>
      <c r="AE30" s="229" t="s">
        <v>3</v>
      </c>
      <c r="AF30" s="33">
        <v>0.88888888888888884</v>
      </c>
      <c r="AG30" s="33">
        <v>0.77777777777777779</v>
      </c>
      <c r="AH30" s="33">
        <v>0.44444444444444442</v>
      </c>
      <c r="AI30" s="229" t="s">
        <v>3</v>
      </c>
      <c r="AJ30" s="33">
        <v>0.7</v>
      </c>
      <c r="AK30" s="229" t="s">
        <v>3</v>
      </c>
      <c r="AL30" s="33">
        <v>0.8</v>
      </c>
      <c r="AM30" s="229" t="s">
        <v>3</v>
      </c>
      <c r="AN30" s="229" t="s">
        <v>3</v>
      </c>
      <c r="AO30" s="229" t="s">
        <v>3</v>
      </c>
      <c r="AP30" s="33" t="s">
        <v>3</v>
      </c>
      <c r="AQ30" s="49"/>
      <c r="AR30" s="38"/>
      <c r="AS30" s="20"/>
      <c r="AT30" s="20"/>
      <c r="AU30" s="20"/>
      <c r="AV30" s="20"/>
      <c r="AW30" s="20"/>
      <c r="AX30" s="20"/>
    </row>
    <row r="31" spans="2:50" s="249" customFormat="1" hidden="1" x14ac:dyDescent="0.25">
      <c r="B31" s="428" t="s">
        <v>113</v>
      </c>
      <c r="C31" s="244">
        <v>2012</v>
      </c>
      <c r="D31" s="244">
        <v>29</v>
      </c>
      <c r="E31" s="244"/>
      <c r="F31" s="264">
        <v>0.44615384615384618</v>
      </c>
      <c r="G31" s="10">
        <v>0.82758620689655171</v>
      </c>
      <c r="H31" s="10">
        <v>0.85185185185185186</v>
      </c>
      <c r="I31" s="10">
        <v>0.89655172413793105</v>
      </c>
      <c r="J31" s="229" t="s">
        <v>3</v>
      </c>
      <c r="K31" s="10" t="s">
        <v>3</v>
      </c>
      <c r="L31" s="10">
        <v>0.55172413793103448</v>
      </c>
      <c r="M31" s="10">
        <v>0.65517241379310343</v>
      </c>
      <c r="N31" s="229" t="s">
        <v>3</v>
      </c>
      <c r="O31" s="229" t="s">
        <v>3</v>
      </c>
      <c r="P31" s="229" t="s">
        <v>3</v>
      </c>
      <c r="Q31" s="229" t="s">
        <v>3</v>
      </c>
      <c r="R31" s="229" t="s">
        <v>3</v>
      </c>
      <c r="S31" s="10">
        <v>0.55172413793103448</v>
      </c>
      <c r="T31" s="10">
        <v>0.55172413793103448</v>
      </c>
      <c r="U31" s="10">
        <v>0.20689655172413793</v>
      </c>
      <c r="V31" s="10" t="s">
        <v>3</v>
      </c>
      <c r="W31" s="10">
        <v>0.66666666666666663</v>
      </c>
      <c r="X31" s="229" t="s">
        <v>3</v>
      </c>
      <c r="Y31" s="10">
        <v>0.62962962962962965</v>
      </c>
      <c r="Z31" s="10">
        <v>0.40740740740740738</v>
      </c>
      <c r="AA31" s="10">
        <v>0.8928571428571429</v>
      </c>
      <c r="AB31" s="10">
        <v>0.75862068965517238</v>
      </c>
      <c r="AC31" s="10">
        <v>0.8571428571428571</v>
      </c>
      <c r="AD31" s="229" t="s">
        <v>3</v>
      </c>
      <c r="AE31" s="229" t="s">
        <v>3</v>
      </c>
      <c r="AF31" s="10">
        <v>0.68965517241379315</v>
      </c>
      <c r="AG31" s="10">
        <v>0.7931034482758621</v>
      </c>
      <c r="AH31" s="10">
        <v>0.44827586206896552</v>
      </c>
      <c r="AI31" s="229" t="s">
        <v>3</v>
      </c>
      <c r="AJ31" s="10">
        <v>0.7931034482758621</v>
      </c>
      <c r="AK31" s="229" t="s">
        <v>3</v>
      </c>
      <c r="AL31" s="10">
        <v>0.82758620689655171</v>
      </c>
      <c r="AM31" s="229" t="s">
        <v>3</v>
      </c>
      <c r="AN31" s="229" t="s">
        <v>3</v>
      </c>
      <c r="AO31" s="229" t="s">
        <v>3</v>
      </c>
      <c r="AP31" s="10" t="s">
        <v>3</v>
      </c>
      <c r="AQ31" s="265"/>
      <c r="AR31" s="9"/>
      <c r="AS31" s="263"/>
      <c r="AT31" s="263"/>
      <c r="AU31" s="263"/>
      <c r="AV31" s="263"/>
      <c r="AW31" s="263"/>
      <c r="AX31" s="263"/>
    </row>
    <row r="32" spans="2:50" s="18" customFormat="1" hidden="1" x14ac:dyDescent="0.25">
      <c r="B32" s="429"/>
      <c r="C32" s="225">
        <v>2013</v>
      </c>
      <c r="D32" s="225">
        <v>16</v>
      </c>
      <c r="E32" s="282">
        <v>75</v>
      </c>
      <c r="F32" s="305">
        <v>0.21333333333333335</v>
      </c>
      <c r="G32" s="35">
        <v>0.75</v>
      </c>
      <c r="H32" s="35">
        <v>0.75</v>
      </c>
      <c r="I32" s="35">
        <v>0.75</v>
      </c>
      <c r="J32" s="229" t="s">
        <v>3</v>
      </c>
      <c r="K32" s="35" t="s">
        <v>3</v>
      </c>
      <c r="L32" s="35">
        <v>0.6</v>
      </c>
      <c r="M32" s="35">
        <v>0.5625</v>
      </c>
      <c r="N32" s="229" t="s">
        <v>3</v>
      </c>
      <c r="O32" s="229" t="s">
        <v>3</v>
      </c>
      <c r="P32" s="229" t="s">
        <v>3</v>
      </c>
      <c r="Q32" s="229" t="s">
        <v>3</v>
      </c>
      <c r="R32" s="229" t="s">
        <v>3</v>
      </c>
      <c r="S32" s="35">
        <v>0.5625</v>
      </c>
      <c r="T32" s="35">
        <v>0.5</v>
      </c>
      <c r="U32" s="35">
        <v>0.1875</v>
      </c>
      <c r="V32" s="35" t="s">
        <v>3</v>
      </c>
      <c r="W32" s="35">
        <v>0.8</v>
      </c>
      <c r="X32" s="229" t="s">
        <v>3</v>
      </c>
      <c r="Y32" s="35">
        <v>0.75</v>
      </c>
      <c r="Z32" s="35">
        <v>0.5625</v>
      </c>
      <c r="AA32" s="35">
        <v>0.7857142857142857</v>
      </c>
      <c r="AB32" s="35">
        <v>0.5625</v>
      </c>
      <c r="AC32" s="35">
        <v>0.5</v>
      </c>
      <c r="AD32" s="229" t="s">
        <v>3</v>
      </c>
      <c r="AE32" s="229" t="s">
        <v>3</v>
      </c>
      <c r="AF32" s="35">
        <v>0.5625</v>
      </c>
      <c r="AG32" s="35">
        <v>0.5714285714285714</v>
      </c>
      <c r="AH32" s="35">
        <v>0.58333333333333337</v>
      </c>
      <c r="AI32" s="229" t="s">
        <v>3</v>
      </c>
      <c r="AJ32" s="35">
        <v>0.8125</v>
      </c>
      <c r="AK32" s="229" t="s">
        <v>3</v>
      </c>
      <c r="AL32" s="35">
        <v>0.875</v>
      </c>
      <c r="AM32" s="229" t="s">
        <v>3</v>
      </c>
      <c r="AN32" s="229" t="s">
        <v>3</v>
      </c>
      <c r="AO32" s="229" t="s">
        <v>3</v>
      </c>
      <c r="AP32" s="35" t="s">
        <v>3</v>
      </c>
      <c r="AQ32" s="42"/>
      <c r="AR32" s="38"/>
      <c r="AS32" s="20"/>
      <c r="AT32" s="20"/>
      <c r="AU32" s="20"/>
      <c r="AV32" s="20"/>
      <c r="AW32" s="20"/>
      <c r="AX32" s="20"/>
    </row>
    <row r="33" spans="2:50" s="18" customFormat="1" x14ac:dyDescent="0.25">
      <c r="B33" s="429"/>
      <c r="C33" s="225">
        <v>2014</v>
      </c>
      <c r="D33" s="225">
        <v>17</v>
      </c>
      <c r="E33" s="282">
        <v>62.000000000000007</v>
      </c>
      <c r="F33" s="305">
        <v>0.27419354838709675</v>
      </c>
      <c r="G33" s="35">
        <v>0.76470588235294112</v>
      </c>
      <c r="H33" s="35">
        <v>0.76470588235294112</v>
      </c>
      <c r="I33" s="35">
        <v>0.88235294117647056</v>
      </c>
      <c r="J33" s="35">
        <v>0.82352941176470584</v>
      </c>
      <c r="K33" s="35">
        <v>0.76470588235294112</v>
      </c>
      <c r="L33" s="35">
        <v>0.47058823529411764</v>
      </c>
      <c r="M33" s="35">
        <v>0.70588235294117652</v>
      </c>
      <c r="N33" s="35">
        <v>0.82352941176470584</v>
      </c>
      <c r="O33" s="35">
        <v>0.47058823529411764</v>
      </c>
      <c r="P33" s="35">
        <v>0.76470588235294112</v>
      </c>
      <c r="Q33" s="35">
        <v>0.3125</v>
      </c>
      <c r="R33" s="35">
        <v>0.58823529411764708</v>
      </c>
      <c r="S33" s="35">
        <v>0.35294117647058826</v>
      </c>
      <c r="T33" s="35">
        <v>0.52941176470588236</v>
      </c>
      <c r="U33" s="35">
        <v>0.41176470588235292</v>
      </c>
      <c r="V33" s="35">
        <v>0.4375</v>
      </c>
      <c r="W33" s="35">
        <v>0.8</v>
      </c>
      <c r="X33" s="35">
        <v>0.66666666666666663</v>
      </c>
      <c r="Y33" s="35">
        <v>0.77777777777777779</v>
      </c>
      <c r="Z33" s="35">
        <v>0.66666666666666663</v>
      </c>
      <c r="AA33" s="35">
        <v>0.58823529411764708</v>
      </c>
      <c r="AB33" s="35">
        <v>0.6470588235294118</v>
      </c>
      <c r="AC33" s="35">
        <v>0.5</v>
      </c>
      <c r="AD33" s="35">
        <v>0.58823529411764708</v>
      </c>
      <c r="AE33" s="35">
        <v>0.29411764705882354</v>
      </c>
      <c r="AF33" s="35">
        <v>0.75</v>
      </c>
      <c r="AG33" s="35">
        <v>0.66666666666666663</v>
      </c>
      <c r="AH33" s="35">
        <v>0.7142857142857143</v>
      </c>
      <c r="AI33" s="35">
        <v>0.6428571428571429</v>
      </c>
      <c r="AJ33" s="35">
        <v>0.82352941176470584</v>
      </c>
      <c r="AK33" s="35">
        <v>0.6470588235294118</v>
      </c>
      <c r="AL33" s="35">
        <v>0.76470588235294112</v>
      </c>
      <c r="AM33" s="35">
        <v>0.70588235294117652</v>
      </c>
      <c r="AN33" s="35">
        <v>0.5625</v>
      </c>
      <c r="AO33" s="35">
        <v>0.6875</v>
      </c>
      <c r="AP33" s="35">
        <v>0.73333333333333328</v>
      </c>
      <c r="AQ33" s="371" t="s">
        <v>152</v>
      </c>
      <c r="AR33" s="372"/>
      <c r="AS33" s="372"/>
      <c r="AT33" s="373"/>
      <c r="AU33" s="20"/>
      <c r="AV33" s="20"/>
      <c r="AW33" s="20"/>
      <c r="AX33" s="20"/>
    </row>
    <row r="34" spans="2:50" s="18" customFormat="1" x14ac:dyDescent="0.25">
      <c r="B34" s="429"/>
      <c r="C34" s="225">
        <v>2015</v>
      </c>
      <c r="D34" s="225">
        <v>41</v>
      </c>
      <c r="E34" s="282">
        <v>95</v>
      </c>
      <c r="F34" s="305">
        <v>0.43157894736842106</v>
      </c>
      <c r="G34" s="35">
        <v>0.82926829268292679</v>
      </c>
      <c r="H34" s="35">
        <v>0.95121951219512191</v>
      </c>
      <c r="I34" s="35">
        <v>0.80487804878048785</v>
      </c>
      <c r="J34" s="35">
        <v>0.92500000000000004</v>
      </c>
      <c r="K34" s="35">
        <v>0.75609756097560976</v>
      </c>
      <c r="L34" s="35">
        <v>0.6</v>
      </c>
      <c r="M34" s="35">
        <v>0.57499999999999996</v>
      </c>
      <c r="N34" s="35">
        <v>0.73170731707317072</v>
      </c>
      <c r="O34" s="35">
        <v>0.63414634146341464</v>
      </c>
      <c r="P34" s="35">
        <v>0.92682926829268297</v>
      </c>
      <c r="Q34" s="35">
        <v>0.53658536585365857</v>
      </c>
      <c r="R34" s="35">
        <v>0.70731707317073167</v>
      </c>
      <c r="S34" s="35">
        <v>0.48780487804878048</v>
      </c>
      <c r="T34" s="35">
        <v>0.58536585365853655</v>
      </c>
      <c r="U34" s="35">
        <v>0.26829268292682928</v>
      </c>
      <c r="V34" s="35">
        <v>0.4</v>
      </c>
      <c r="W34" s="35">
        <v>0.67741935483870963</v>
      </c>
      <c r="X34" s="35">
        <v>0.7</v>
      </c>
      <c r="Y34" s="35">
        <v>0.77777777777777779</v>
      </c>
      <c r="Z34" s="35">
        <v>0.47826086956521741</v>
      </c>
      <c r="AA34" s="35">
        <v>0.78048780487804881</v>
      </c>
      <c r="AB34" s="35">
        <v>0.46341463414634149</v>
      </c>
      <c r="AC34" s="35">
        <v>0.56097560975609762</v>
      </c>
      <c r="AD34" s="35">
        <v>0.70731707317073167</v>
      </c>
      <c r="AE34" s="35">
        <v>0.55000000000000004</v>
      </c>
      <c r="AF34" s="35">
        <v>0.82926829268292679</v>
      </c>
      <c r="AG34" s="35">
        <v>0.77500000000000002</v>
      </c>
      <c r="AH34" s="35">
        <v>0.82051282051282048</v>
      </c>
      <c r="AI34" s="35">
        <v>0.7567567567567568</v>
      </c>
      <c r="AJ34" s="35">
        <v>0.80487804878048785</v>
      </c>
      <c r="AK34" s="35">
        <v>0.68292682926829273</v>
      </c>
      <c r="AL34" s="35">
        <v>0.87804878048780488</v>
      </c>
      <c r="AM34" s="35">
        <v>0.76923076923076927</v>
      </c>
      <c r="AN34" s="35">
        <v>0.76923076923076927</v>
      </c>
      <c r="AO34" s="35">
        <v>0.77500000000000002</v>
      </c>
      <c r="AP34" s="35">
        <v>0.78048780487804881</v>
      </c>
      <c r="AQ34" s="374"/>
      <c r="AR34" s="375"/>
      <c r="AS34" s="375"/>
      <c r="AT34" s="376"/>
      <c r="AU34" s="20"/>
      <c r="AV34" s="20"/>
      <c r="AW34" s="20"/>
      <c r="AX34" s="20"/>
    </row>
    <row r="35" spans="2:50" s="270" customFormat="1" x14ac:dyDescent="0.25">
      <c r="B35" s="429"/>
      <c r="C35" s="226">
        <v>2016</v>
      </c>
      <c r="D35" s="226">
        <v>48</v>
      </c>
      <c r="E35" s="282">
        <v>88</v>
      </c>
      <c r="F35" s="307">
        <v>0.54545454545454541</v>
      </c>
      <c r="G35" s="238">
        <v>0.89583333333333337</v>
      </c>
      <c r="H35" s="238">
        <v>0.91666666666666663</v>
      </c>
      <c r="I35" s="238">
        <v>0.87234042553191493</v>
      </c>
      <c r="J35" s="238">
        <v>0.89583333333333337</v>
      </c>
      <c r="K35" s="238">
        <v>0.83333333333333337</v>
      </c>
      <c r="L35" s="238">
        <v>0.6875</v>
      </c>
      <c r="M35" s="238">
        <v>0.66666666666666663</v>
      </c>
      <c r="N35" s="238">
        <v>0.74468085106382975</v>
      </c>
      <c r="O35" s="238">
        <v>0.74468085106382975</v>
      </c>
      <c r="P35" s="238">
        <v>0.75</v>
      </c>
      <c r="Q35" s="238">
        <v>0.54166666666666663</v>
      </c>
      <c r="R35" s="238">
        <v>0.66666666666666663</v>
      </c>
      <c r="S35" s="238">
        <v>0.51063829787234039</v>
      </c>
      <c r="T35" s="238">
        <v>0.65957446808510634</v>
      </c>
      <c r="U35" s="238">
        <v>0.4</v>
      </c>
      <c r="V35" s="238">
        <v>0.52173913043478259</v>
      </c>
      <c r="W35" s="238">
        <v>0.7567567567567568</v>
      </c>
      <c r="X35" s="238">
        <v>0.66666666666666663</v>
      </c>
      <c r="Y35" s="238">
        <v>0.8</v>
      </c>
      <c r="Z35" s="238">
        <v>0.6</v>
      </c>
      <c r="AA35" s="238">
        <v>0.72916666666666663</v>
      </c>
      <c r="AB35" s="238">
        <v>0.91666666666666663</v>
      </c>
      <c r="AC35" s="238">
        <v>0.8125</v>
      </c>
      <c r="AD35" s="238">
        <v>0.83333333333333337</v>
      </c>
      <c r="AE35" s="238">
        <v>0.63043478260869568</v>
      </c>
      <c r="AF35" s="238">
        <v>0.85416666666666663</v>
      </c>
      <c r="AG35" s="238">
        <v>0.85106382978723405</v>
      </c>
      <c r="AH35" s="238">
        <v>0.84782608695652173</v>
      </c>
      <c r="AI35" s="238">
        <v>0.70833333333333337</v>
      </c>
      <c r="AJ35" s="238">
        <v>0.8125</v>
      </c>
      <c r="AK35" s="238">
        <v>0.70833333333333337</v>
      </c>
      <c r="AL35" s="238">
        <v>0.85106382978723405</v>
      </c>
      <c r="AM35" s="238">
        <v>0.79166666666666663</v>
      </c>
      <c r="AN35" s="238">
        <v>0.66666666666666663</v>
      </c>
      <c r="AO35" s="238">
        <v>0.75</v>
      </c>
      <c r="AP35" s="238">
        <v>0.83333333333333337</v>
      </c>
      <c r="AQ35" s="374"/>
      <c r="AR35" s="375"/>
      <c r="AS35" s="375"/>
      <c r="AT35" s="376"/>
      <c r="AU35" s="133"/>
      <c r="AV35" s="133"/>
      <c r="AW35" s="133"/>
      <c r="AX35" s="133"/>
    </row>
    <row r="36" spans="2:50" s="270" customFormat="1" x14ac:dyDescent="0.25">
      <c r="B36" s="429"/>
      <c r="C36" s="226">
        <v>2017</v>
      </c>
      <c r="D36" s="226">
        <v>52</v>
      </c>
      <c r="E36" s="282">
        <v>100</v>
      </c>
      <c r="F36" s="212">
        <v>0.52</v>
      </c>
      <c r="G36" s="238">
        <v>0.98076923076923073</v>
      </c>
      <c r="H36" s="238">
        <v>0.94230769230769229</v>
      </c>
      <c r="I36" s="238">
        <v>0.96153846153846156</v>
      </c>
      <c r="J36" s="238">
        <v>0.96078431372549022</v>
      </c>
      <c r="K36" s="238">
        <v>0.86538461538461542</v>
      </c>
      <c r="L36" s="238">
        <v>0.67307692307692313</v>
      </c>
      <c r="M36" s="238">
        <v>0.82</v>
      </c>
      <c r="N36" s="238">
        <v>0.84615384615384615</v>
      </c>
      <c r="O36" s="238">
        <v>0.78</v>
      </c>
      <c r="P36" s="238">
        <v>0.88461538461538458</v>
      </c>
      <c r="Q36" s="238">
        <v>0.49019607843137253</v>
      </c>
      <c r="R36" s="238">
        <v>0.78431372549019607</v>
      </c>
      <c r="S36" s="238">
        <v>0.84615384615384615</v>
      </c>
      <c r="T36" s="238">
        <v>0.78846153846153844</v>
      </c>
      <c r="U36" s="238">
        <v>0.46153846153846156</v>
      </c>
      <c r="V36" s="238">
        <v>0.76470588235294112</v>
      </c>
      <c r="W36" s="238">
        <v>0.94444444444444442</v>
      </c>
      <c r="X36" s="238">
        <v>0.86206896551724133</v>
      </c>
      <c r="Y36" s="238">
        <v>0.96</v>
      </c>
      <c r="Z36" s="238">
        <v>0.82608695652173914</v>
      </c>
      <c r="AA36" s="238">
        <v>0.66</v>
      </c>
      <c r="AB36" s="238">
        <v>0.9</v>
      </c>
      <c r="AC36" s="238">
        <v>0.82692307692307687</v>
      </c>
      <c r="AD36" s="238">
        <v>0.76470588235294112</v>
      </c>
      <c r="AE36" s="238">
        <v>0.63461538461538458</v>
      </c>
      <c r="AF36" s="238">
        <v>0.78723404255319152</v>
      </c>
      <c r="AG36" s="238">
        <v>0.89583333333333337</v>
      </c>
      <c r="AH36" s="238">
        <v>0.91304347826086951</v>
      </c>
      <c r="AI36" s="238">
        <v>0.75609756097560976</v>
      </c>
      <c r="AJ36" s="238">
        <v>0.84615384615384615</v>
      </c>
      <c r="AK36" s="238">
        <v>0.75</v>
      </c>
      <c r="AL36" s="238">
        <v>0.94</v>
      </c>
      <c r="AM36" s="238">
        <v>0.84</v>
      </c>
      <c r="AN36" s="238">
        <v>0.70588235294117652</v>
      </c>
      <c r="AO36" s="238">
        <v>0.80769230769230771</v>
      </c>
      <c r="AP36" s="238">
        <v>0.88461538461538458</v>
      </c>
      <c r="AQ36" s="377"/>
      <c r="AR36" s="378"/>
      <c r="AS36" s="378"/>
      <c r="AT36" s="379"/>
      <c r="AU36" s="133"/>
      <c r="AV36" s="133"/>
      <c r="AW36" s="133"/>
      <c r="AX36" s="133"/>
    </row>
    <row r="37" spans="2:50" s="270" customFormat="1" x14ac:dyDescent="0.25">
      <c r="B37" s="429"/>
      <c r="C37" s="303">
        <v>2018</v>
      </c>
      <c r="D37" s="226">
        <v>46</v>
      </c>
      <c r="E37" s="339">
        <v>119</v>
      </c>
      <c r="F37" s="306">
        <v>0.38655462184873951</v>
      </c>
      <c r="G37" s="238">
        <v>0.86956521739130432</v>
      </c>
      <c r="H37" s="238">
        <v>0.84782608695652173</v>
      </c>
      <c r="I37" s="238">
        <v>0.89130434782608692</v>
      </c>
      <c r="J37" s="238">
        <v>0.84782608695652173</v>
      </c>
      <c r="K37" s="238">
        <v>0.75555555555555554</v>
      </c>
      <c r="L37" s="238">
        <v>0.55555555555555558</v>
      </c>
      <c r="M37" s="238">
        <v>0.58695652173913049</v>
      </c>
      <c r="N37" s="238">
        <v>0.82608695652173914</v>
      </c>
      <c r="O37" s="238">
        <v>0.71111111111111114</v>
      </c>
      <c r="P37" s="238">
        <v>0.71739130434782605</v>
      </c>
      <c r="Q37" s="238">
        <v>0.54347826086956519</v>
      </c>
      <c r="R37" s="238">
        <v>0.56521739130434778</v>
      </c>
      <c r="S37" s="238">
        <v>0.63043478260869568</v>
      </c>
      <c r="T37" s="238">
        <v>0.6</v>
      </c>
      <c r="U37" s="238">
        <v>0.51111111111111107</v>
      </c>
      <c r="V37" s="238">
        <v>0.55555555555555558</v>
      </c>
      <c r="W37" s="238">
        <v>0.71875</v>
      </c>
      <c r="X37" s="238">
        <v>0.6071428571428571</v>
      </c>
      <c r="Y37" s="238">
        <v>0.8</v>
      </c>
      <c r="Z37" s="238">
        <v>0.73076923076923073</v>
      </c>
      <c r="AA37" s="238">
        <v>0.78260869565217395</v>
      </c>
      <c r="AB37" s="238">
        <v>0.58695652173913049</v>
      </c>
      <c r="AC37" s="238">
        <v>0.54347826086956519</v>
      </c>
      <c r="AD37" s="238">
        <v>0.69565217391304346</v>
      </c>
      <c r="AE37" s="238">
        <v>0.54347826086956519</v>
      </c>
      <c r="AF37" s="238">
        <v>0.73809523809523814</v>
      </c>
      <c r="AG37" s="238">
        <v>0.8666666666666667</v>
      </c>
      <c r="AH37" s="238">
        <v>0.79069767441860461</v>
      </c>
      <c r="AI37" s="238">
        <v>0.77272727272727271</v>
      </c>
      <c r="AJ37" s="238">
        <v>0.82608695652173914</v>
      </c>
      <c r="AK37" s="238">
        <v>0.69565217391304346</v>
      </c>
      <c r="AL37" s="238">
        <v>0.80434782608695654</v>
      </c>
      <c r="AM37" s="238">
        <v>0.69565217391304346</v>
      </c>
      <c r="AN37" s="238">
        <v>0.63043478260869568</v>
      </c>
      <c r="AO37" s="238">
        <v>0.73913043478260865</v>
      </c>
      <c r="AP37" s="238">
        <v>0.71739130434782605</v>
      </c>
      <c r="AQ37" s="238">
        <v>0.82222222222222219</v>
      </c>
      <c r="AR37" s="238">
        <v>0.82608695652173914</v>
      </c>
      <c r="AS37" s="238">
        <v>0.71111111111111114</v>
      </c>
      <c r="AT37" s="238">
        <v>0.6</v>
      </c>
      <c r="AU37" s="133"/>
      <c r="AV37" s="133"/>
      <c r="AW37" s="133"/>
      <c r="AX37" s="133"/>
    </row>
    <row r="38" spans="2:50" s="270" customFormat="1" x14ac:dyDescent="0.25">
      <c r="B38" s="429"/>
      <c r="C38" s="303">
        <v>2019</v>
      </c>
      <c r="D38" s="226">
        <v>38</v>
      </c>
      <c r="E38" s="339">
        <f>SUM(E16,E27)</f>
        <v>134</v>
      </c>
      <c r="F38" s="306">
        <f>D38/E38</f>
        <v>0.28358208955223879</v>
      </c>
      <c r="G38" s="238">
        <v>0.76315789473684215</v>
      </c>
      <c r="H38" s="238">
        <v>0.76315789473684215</v>
      </c>
      <c r="I38" s="238">
        <v>0.84210526315789469</v>
      </c>
      <c r="J38" s="238">
        <v>0.81081081081081086</v>
      </c>
      <c r="K38" s="238">
        <v>0.76315789473684215</v>
      </c>
      <c r="L38" s="238">
        <v>0.52631578947368418</v>
      </c>
      <c r="M38" s="238">
        <v>0.44736842105263158</v>
      </c>
      <c r="N38" s="238">
        <v>0.7567567567567568</v>
      </c>
      <c r="O38" s="238">
        <v>0.59459459459459463</v>
      </c>
      <c r="P38" s="238">
        <v>0.68421052631578949</v>
      </c>
      <c r="Q38" s="238">
        <v>0.5</v>
      </c>
      <c r="R38" s="238">
        <v>0.57894736842105265</v>
      </c>
      <c r="S38" s="238">
        <v>0.59459459459459463</v>
      </c>
      <c r="T38" s="238">
        <v>0.55263157894736847</v>
      </c>
      <c r="U38" s="238">
        <v>0.39473684210526316</v>
      </c>
      <c r="V38" s="238">
        <v>0.5</v>
      </c>
      <c r="W38" s="238">
        <v>0.7142857142857143</v>
      </c>
      <c r="X38" s="238">
        <v>0.61538461538461542</v>
      </c>
      <c r="Y38" s="238">
        <v>0.88</v>
      </c>
      <c r="Z38" s="238">
        <v>0.59090909090909094</v>
      </c>
      <c r="AA38" s="238">
        <v>0.65789473684210531</v>
      </c>
      <c r="AB38" s="238">
        <v>0.55263157894736847</v>
      </c>
      <c r="AC38" s="238">
        <v>0.47368421052631576</v>
      </c>
      <c r="AD38" s="238">
        <v>0.52631578947368418</v>
      </c>
      <c r="AE38" s="238">
        <v>0.47368421052631576</v>
      </c>
      <c r="AF38" s="238">
        <v>0.69444444444444442</v>
      </c>
      <c r="AG38" s="238">
        <v>0.82857142857142863</v>
      </c>
      <c r="AH38" s="238">
        <v>0.75</v>
      </c>
      <c r="AI38" s="238">
        <v>0.66666666666666663</v>
      </c>
      <c r="AJ38" s="238">
        <v>0.7567567567567568</v>
      </c>
      <c r="AK38" s="238">
        <v>0.67567567567567566</v>
      </c>
      <c r="AL38" s="238">
        <v>0.80555555555555558</v>
      </c>
      <c r="AM38" s="238">
        <v>0.6216216216216216</v>
      </c>
      <c r="AN38" s="238">
        <v>0.6216216216216216</v>
      </c>
      <c r="AO38" s="238">
        <v>0.60526315789473684</v>
      </c>
      <c r="AP38" s="238">
        <v>0.68421052631578949</v>
      </c>
      <c r="AQ38" s="238">
        <v>0.86486486486486491</v>
      </c>
      <c r="AR38" s="238">
        <v>0.86111111111111116</v>
      </c>
      <c r="AS38" s="238">
        <v>0.69444444444444442</v>
      </c>
      <c r="AT38" s="238">
        <v>0.19541315846353208</v>
      </c>
      <c r="AU38" s="133"/>
      <c r="AV38" s="133"/>
      <c r="AW38" s="133"/>
      <c r="AX38" s="133"/>
    </row>
    <row r="39" spans="2:50" s="18" customFormat="1" ht="14.45" customHeight="1" x14ac:dyDescent="0.25">
      <c r="B39" s="430"/>
      <c r="C39" s="426" t="s">
        <v>153</v>
      </c>
      <c r="D39" s="426"/>
      <c r="E39" s="426"/>
      <c r="F39" s="426"/>
      <c r="G39" s="34">
        <f>G38-G37</f>
        <v>-0.10640732265446218</v>
      </c>
      <c r="H39" s="34">
        <f t="shared" ref="H39" si="39">H38-H37</f>
        <v>-8.4668192219679583E-2</v>
      </c>
      <c r="I39" s="34">
        <f t="shared" ref="I39" si="40">I38-I37</f>
        <v>-4.9199084668192228E-2</v>
      </c>
      <c r="J39" s="34">
        <f t="shared" ref="J39" si="41">J38-J37</f>
        <v>-3.7015276145710874E-2</v>
      </c>
      <c r="K39" s="34">
        <f t="shared" ref="K39" si="42">K38-K37</f>
        <v>7.6023391812866103E-3</v>
      </c>
      <c r="L39" s="34">
        <f t="shared" ref="L39" si="43">L38-L37</f>
        <v>-2.9239766081871399E-2</v>
      </c>
      <c r="M39" s="34">
        <f t="shared" ref="M39" si="44">M38-M37</f>
        <v>-0.13958810068649891</v>
      </c>
      <c r="N39" s="34">
        <f t="shared" ref="N39" si="45">N38-N37</f>
        <v>-6.9330199764982336E-2</v>
      </c>
      <c r="O39" s="34">
        <f t="shared" ref="O39" si="46">O38-O37</f>
        <v>-0.11651651651651651</v>
      </c>
      <c r="P39" s="34">
        <f t="shared" ref="P39" si="47">P38-P37</f>
        <v>-3.3180778032036562E-2</v>
      </c>
      <c r="Q39" s="34">
        <f t="shared" ref="Q39" si="48">Q38-Q37</f>
        <v>-4.3478260869565188E-2</v>
      </c>
      <c r="R39" s="34">
        <f t="shared" ref="R39" si="49">R38-R37</f>
        <v>1.3729977116704872E-2</v>
      </c>
      <c r="S39" s="34">
        <f t="shared" ref="S39" si="50">S38-S37</f>
        <v>-3.5840188014101049E-2</v>
      </c>
      <c r="T39" s="34">
        <f t="shared" ref="T39" si="51">T38-T37</f>
        <v>-4.7368421052631504E-2</v>
      </c>
      <c r="U39" s="34">
        <f t="shared" ref="U39" si="52">U38-U37</f>
        <v>-0.11637426900584791</v>
      </c>
      <c r="V39" s="34">
        <f t="shared" ref="V39" si="53">V38-V37</f>
        <v>-5.555555555555558E-2</v>
      </c>
      <c r="W39" s="34">
        <f t="shared" ref="W39" si="54">W38-W37</f>
        <v>-4.4642857142856984E-3</v>
      </c>
      <c r="X39" s="34">
        <f t="shared" ref="X39" si="55">X38-X37</f>
        <v>8.2417582417583235E-3</v>
      </c>
      <c r="Y39" s="34">
        <f t="shared" ref="Y39" si="56">Y38-Y37</f>
        <v>7.999999999999996E-2</v>
      </c>
      <c r="Z39" s="34">
        <f t="shared" ref="Z39" si="57">Z38-Z37</f>
        <v>-0.13986013986013979</v>
      </c>
      <c r="AA39" s="34">
        <f t="shared" ref="AA39" si="58">AA38-AA37</f>
        <v>-0.12471395881006864</v>
      </c>
      <c r="AB39" s="34">
        <f t="shared" ref="AB39" si="59">AB38-AB37</f>
        <v>-3.4324942791762014E-2</v>
      </c>
      <c r="AC39" s="34">
        <f t="shared" ref="AC39" si="60">AC38-AC37</f>
        <v>-6.9794050343249425E-2</v>
      </c>
      <c r="AD39" s="34">
        <f t="shared" ref="AD39" si="61">AD38-AD37</f>
        <v>-0.16933638443935928</v>
      </c>
      <c r="AE39" s="34">
        <f t="shared" ref="AE39" si="62">AE38-AE37</f>
        <v>-6.9794050343249425E-2</v>
      </c>
      <c r="AF39" s="34">
        <f t="shared" ref="AF39" si="63">AF38-AF37</f>
        <v>-4.3650793650793718E-2</v>
      </c>
      <c r="AG39" s="34">
        <f t="shared" ref="AG39" si="64">AG38-AG37</f>
        <v>-3.8095238095238071E-2</v>
      </c>
      <c r="AH39" s="34">
        <f t="shared" ref="AH39" si="65">AH38-AH37</f>
        <v>-4.0697674418604612E-2</v>
      </c>
      <c r="AI39" s="34">
        <f t="shared" ref="AI39" si="66">AI38-AI37</f>
        <v>-0.10606060606060608</v>
      </c>
      <c r="AJ39" s="34">
        <f t="shared" ref="AJ39" si="67">AJ38-AJ37</f>
        <v>-6.9330199764982336E-2</v>
      </c>
      <c r="AK39" s="34">
        <f t="shared" ref="AK39" si="68">AK38-AK37</f>
        <v>-1.9976498237367801E-2</v>
      </c>
      <c r="AL39" s="34">
        <f t="shared" ref="AL39" si="69">AL38-AL37</f>
        <v>1.2077294685990392E-3</v>
      </c>
      <c r="AM39" s="34">
        <f t="shared" ref="AM39" si="70">AM38-AM37</f>
        <v>-7.4030552291421858E-2</v>
      </c>
      <c r="AN39" s="34">
        <f t="shared" ref="AN39" si="71">AN38-AN37</f>
        <v>-8.8131609870740757E-3</v>
      </c>
      <c r="AO39" s="34">
        <f t="shared" ref="AO39" si="72">AO38-AO37</f>
        <v>-0.13386727688787181</v>
      </c>
      <c r="AP39" s="34">
        <f t="shared" ref="AP39" si="73">AP38-AP37</f>
        <v>-3.3180778032036562E-2</v>
      </c>
      <c r="AQ39" s="34">
        <f t="shared" ref="AQ39" si="74">AQ38-AQ37</f>
        <v>4.2642642642642725E-2</v>
      </c>
      <c r="AR39" s="34">
        <f t="shared" ref="AR39" si="75">AR38-AR37</f>
        <v>3.5024154589372025E-2</v>
      </c>
      <c r="AS39" s="34">
        <f t="shared" ref="AS39" si="76">AS38-AS37</f>
        <v>-1.6666666666666718E-2</v>
      </c>
      <c r="AT39" s="34">
        <f t="shared" ref="AT39" si="77">AT38-AT37</f>
        <v>-0.4045868415364679</v>
      </c>
      <c r="AU39" s="20"/>
      <c r="AV39" s="20"/>
      <c r="AW39" s="20"/>
      <c r="AX39" s="20"/>
    </row>
    <row r="40" spans="2:50" s="41" customFormat="1" ht="14.45" customHeight="1" x14ac:dyDescent="0.25">
      <c r="B40" s="51"/>
      <c r="C40" s="52"/>
      <c r="D40" s="52"/>
      <c r="E40" s="52"/>
      <c r="F40" s="5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22"/>
      <c r="AS40" s="27"/>
      <c r="AT40" s="27"/>
      <c r="AU40" s="27"/>
      <c r="AV40" s="27"/>
      <c r="AW40" s="27"/>
      <c r="AX40" s="27"/>
    </row>
    <row r="41" spans="2:50" s="18" customFormat="1" ht="14.45" hidden="1" customHeight="1" x14ac:dyDescent="0.25">
      <c r="B41" s="260"/>
      <c r="C41" s="171">
        <v>2011</v>
      </c>
      <c r="D41" s="172" t="s">
        <v>3</v>
      </c>
      <c r="E41" s="282"/>
      <c r="F41" s="186" t="s">
        <v>3</v>
      </c>
      <c r="G41" s="62" t="s">
        <v>3</v>
      </c>
      <c r="H41" s="62" t="s">
        <v>3</v>
      </c>
      <c r="I41" s="62" t="s">
        <v>3</v>
      </c>
      <c r="J41" s="62" t="s">
        <v>3</v>
      </c>
      <c r="K41" s="62" t="s">
        <v>3</v>
      </c>
      <c r="L41" s="62" t="s">
        <v>3</v>
      </c>
      <c r="M41" s="62" t="s">
        <v>3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62" t="s">
        <v>3</v>
      </c>
      <c r="T41" s="62" t="s">
        <v>3</v>
      </c>
      <c r="U41" s="62" t="s">
        <v>3</v>
      </c>
      <c r="V41" s="62" t="s">
        <v>3</v>
      </c>
      <c r="W41" s="62" t="s">
        <v>3</v>
      </c>
      <c r="X41" s="62" t="s">
        <v>3</v>
      </c>
      <c r="Y41" s="62" t="s">
        <v>3</v>
      </c>
      <c r="Z41" s="62" t="s">
        <v>3</v>
      </c>
      <c r="AA41" s="62" t="s">
        <v>3</v>
      </c>
      <c r="AB41" s="62" t="s">
        <v>3</v>
      </c>
      <c r="AC41" s="62" t="s">
        <v>3</v>
      </c>
      <c r="AD41" s="62" t="s">
        <v>3</v>
      </c>
      <c r="AE41" s="62" t="s">
        <v>3</v>
      </c>
      <c r="AF41" s="62" t="s">
        <v>3</v>
      </c>
      <c r="AG41" s="62" t="s">
        <v>3</v>
      </c>
      <c r="AH41" s="62" t="s">
        <v>3</v>
      </c>
      <c r="AI41" s="62" t="s">
        <v>3</v>
      </c>
      <c r="AJ41" s="62" t="s">
        <v>3</v>
      </c>
      <c r="AK41" s="62" t="s">
        <v>3</v>
      </c>
      <c r="AL41" s="62" t="s">
        <v>3</v>
      </c>
      <c r="AM41" s="62" t="s">
        <v>3</v>
      </c>
      <c r="AN41" s="62" t="s">
        <v>3</v>
      </c>
      <c r="AO41" s="62" t="s">
        <v>3</v>
      </c>
      <c r="AP41" s="62" t="s">
        <v>3</v>
      </c>
      <c r="AQ41" s="42"/>
      <c r="AR41" s="38"/>
      <c r="AS41" s="20"/>
      <c r="AT41" s="20"/>
      <c r="AU41" s="20"/>
      <c r="AV41" s="20"/>
      <c r="AW41" s="20"/>
      <c r="AX41" s="20"/>
    </row>
    <row r="42" spans="2:50" s="18" customFormat="1" ht="14.45" hidden="1" customHeight="1" x14ac:dyDescent="0.25">
      <c r="B42" s="428" t="s">
        <v>108</v>
      </c>
      <c r="C42" s="171">
        <v>2012</v>
      </c>
      <c r="D42" s="172" t="s">
        <v>3</v>
      </c>
      <c r="E42" s="282"/>
      <c r="F42" s="186" t="s">
        <v>3</v>
      </c>
      <c r="G42" s="62" t="s">
        <v>3</v>
      </c>
      <c r="H42" s="62" t="s">
        <v>3</v>
      </c>
      <c r="I42" s="62" t="s">
        <v>3</v>
      </c>
      <c r="J42" s="62" t="s">
        <v>3</v>
      </c>
      <c r="K42" s="62" t="s">
        <v>3</v>
      </c>
      <c r="L42" s="62" t="s">
        <v>3</v>
      </c>
      <c r="M42" s="62" t="s">
        <v>3</v>
      </c>
      <c r="N42" s="62" t="s">
        <v>3</v>
      </c>
      <c r="O42" s="62" t="s">
        <v>3</v>
      </c>
      <c r="P42" s="62" t="s">
        <v>3</v>
      </c>
      <c r="Q42" s="62" t="s">
        <v>3</v>
      </c>
      <c r="R42" s="62" t="s">
        <v>3</v>
      </c>
      <c r="S42" s="62" t="s">
        <v>3</v>
      </c>
      <c r="T42" s="62" t="s">
        <v>3</v>
      </c>
      <c r="U42" s="62" t="s">
        <v>3</v>
      </c>
      <c r="V42" s="62" t="s">
        <v>3</v>
      </c>
      <c r="W42" s="62" t="s">
        <v>3</v>
      </c>
      <c r="X42" s="62" t="s">
        <v>3</v>
      </c>
      <c r="Y42" s="62" t="s">
        <v>3</v>
      </c>
      <c r="Z42" s="62" t="s">
        <v>3</v>
      </c>
      <c r="AA42" s="62" t="s">
        <v>3</v>
      </c>
      <c r="AB42" s="62" t="s">
        <v>3</v>
      </c>
      <c r="AC42" s="62" t="s">
        <v>3</v>
      </c>
      <c r="AD42" s="62" t="s">
        <v>3</v>
      </c>
      <c r="AE42" s="62" t="s">
        <v>3</v>
      </c>
      <c r="AF42" s="62" t="s">
        <v>3</v>
      </c>
      <c r="AG42" s="62" t="s">
        <v>3</v>
      </c>
      <c r="AH42" s="62" t="s">
        <v>3</v>
      </c>
      <c r="AI42" s="62" t="s">
        <v>3</v>
      </c>
      <c r="AJ42" s="62" t="s">
        <v>3</v>
      </c>
      <c r="AK42" s="62" t="s">
        <v>3</v>
      </c>
      <c r="AL42" s="62" t="s">
        <v>3</v>
      </c>
      <c r="AM42" s="62" t="s">
        <v>3</v>
      </c>
      <c r="AN42" s="62" t="s">
        <v>3</v>
      </c>
      <c r="AO42" s="62" t="s">
        <v>3</v>
      </c>
      <c r="AP42" s="62" t="s">
        <v>3</v>
      </c>
      <c r="AQ42" s="42"/>
      <c r="AR42" s="38"/>
      <c r="AS42" s="20"/>
      <c r="AT42" s="20"/>
      <c r="AU42" s="20"/>
      <c r="AV42" s="20"/>
      <c r="AW42" s="20"/>
      <c r="AX42" s="20"/>
    </row>
    <row r="43" spans="2:50" s="18" customFormat="1" ht="14.45" hidden="1" customHeight="1" x14ac:dyDescent="0.25">
      <c r="B43" s="429"/>
      <c r="C43" s="171">
        <v>2013</v>
      </c>
      <c r="D43" s="172" t="s">
        <v>3</v>
      </c>
      <c r="E43" s="282" t="s">
        <v>3</v>
      </c>
      <c r="F43" s="186" t="s">
        <v>3</v>
      </c>
      <c r="G43" s="62" t="s">
        <v>3</v>
      </c>
      <c r="H43" s="62" t="s">
        <v>3</v>
      </c>
      <c r="I43" s="62" t="s">
        <v>3</v>
      </c>
      <c r="J43" s="62" t="s">
        <v>3</v>
      </c>
      <c r="K43" s="62" t="s">
        <v>3</v>
      </c>
      <c r="L43" s="62" t="s">
        <v>3</v>
      </c>
      <c r="M43" s="62" t="s">
        <v>3</v>
      </c>
      <c r="N43" s="62" t="s">
        <v>3</v>
      </c>
      <c r="O43" s="62" t="s">
        <v>3</v>
      </c>
      <c r="P43" s="62" t="s">
        <v>3</v>
      </c>
      <c r="Q43" s="62" t="s">
        <v>3</v>
      </c>
      <c r="R43" s="62" t="s">
        <v>3</v>
      </c>
      <c r="S43" s="62" t="s">
        <v>3</v>
      </c>
      <c r="T43" s="62" t="s">
        <v>3</v>
      </c>
      <c r="U43" s="62" t="s">
        <v>3</v>
      </c>
      <c r="V43" s="62" t="s">
        <v>3</v>
      </c>
      <c r="W43" s="62" t="s">
        <v>3</v>
      </c>
      <c r="X43" s="62" t="s">
        <v>3</v>
      </c>
      <c r="Y43" s="62" t="s">
        <v>3</v>
      </c>
      <c r="Z43" s="62" t="s">
        <v>3</v>
      </c>
      <c r="AA43" s="62" t="s">
        <v>3</v>
      </c>
      <c r="AB43" s="62" t="s">
        <v>3</v>
      </c>
      <c r="AC43" s="62" t="s">
        <v>3</v>
      </c>
      <c r="AD43" s="62" t="s">
        <v>3</v>
      </c>
      <c r="AE43" s="62" t="s">
        <v>3</v>
      </c>
      <c r="AF43" s="62" t="s">
        <v>3</v>
      </c>
      <c r="AG43" s="62" t="s">
        <v>3</v>
      </c>
      <c r="AH43" s="62" t="s">
        <v>3</v>
      </c>
      <c r="AI43" s="62" t="s">
        <v>3</v>
      </c>
      <c r="AJ43" s="62" t="s">
        <v>3</v>
      </c>
      <c r="AK43" s="62" t="s">
        <v>3</v>
      </c>
      <c r="AL43" s="62" t="s">
        <v>3</v>
      </c>
      <c r="AM43" s="62" t="s">
        <v>3</v>
      </c>
      <c r="AN43" s="62" t="s">
        <v>3</v>
      </c>
      <c r="AO43" s="62" t="s">
        <v>3</v>
      </c>
      <c r="AP43" s="62" t="s">
        <v>3</v>
      </c>
      <c r="AQ43" s="42"/>
      <c r="AR43" s="38"/>
      <c r="AS43" s="20"/>
      <c r="AT43" s="20"/>
      <c r="AU43" s="20"/>
      <c r="AV43" s="20"/>
      <c r="AW43" s="20"/>
      <c r="AX43" s="20"/>
    </row>
    <row r="44" spans="2:50" s="18" customFormat="1" ht="14.45" customHeight="1" x14ac:dyDescent="0.25">
      <c r="B44" s="429"/>
      <c r="C44" s="171">
        <v>2014</v>
      </c>
      <c r="D44" s="172">
        <v>32</v>
      </c>
      <c r="E44" s="282">
        <v>284</v>
      </c>
      <c r="F44" s="305">
        <v>0.11267605633802817</v>
      </c>
      <c r="G44" s="35">
        <v>0.8125</v>
      </c>
      <c r="H44" s="35">
        <v>0.84375</v>
      </c>
      <c r="I44" s="35">
        <v>0.90625</v>
      </c>
      <c r="J44" s="35">
        <v>0.96875</v>
      </c>
      <c r="K44" s="35">
        <v>0.80645161290322576</v>
      </c>
      <c r="L44" s="35">
        <v>0.5</v>
      </c>
      <c r="M44" s="35">
        <v>0.625</v>
      </c>
      <c r="N44" s="35">
        <v>0.67741935483870963</v>
      </c>
      <c r="O44" s="35">
        <v>0.51724137931034486</v>
      </c>
      <c r="P44" s="35">
        <v>0.78125</v>
      </c>
      <c r="Q44" s="35">
        <v>0.8125</v>
      </c>
      <c r="R44" s="35">
        <v>0.6875</v>
      </c>
      <c r="S44" s="35">
        <v>0.6333333333333333</v>
      </c>
      <c r="T44" s="35">
        <v>0.72413793103448276</v>
      </c>
      <c r="U44" s="35">
        <v>0.4</v>
      </c>
      <c r="V44" s="35">
        <v>0.7</v>
      </c>
      <c r="W44" s="35">
        <v>0.68421052631578949</v>
      </c>
      <c r="X44" s="35">
        <v>0.5</v>
      </c>
      <c r="Y44" s="35">
        <v>0.66666666666666663</v>
      </c>
      <c r="Z44" s="35">
        <v>0.47368421052631576</v>
      </c>
      <c r="AA44" s="35">
        <v>0.78125</v>
      </c>
      <c r="AB44" s="35">
        <v>0.74193548387096775</v>
      </c>
      <c r="AC44" s="35">
        <v>0.78125</v>
      </c>
      <c r="AD44" s="35">
        <v>0.6875</v>
      </c>
      <c r="AE44" s="35">
        <v>0.5625</v>
      </c>
      <c r="AF44" s="35">
        <v>0.61290322580645162</v>
      </c>
      <c r="AG44" s="35">
        <v>0.65517241379310343</v>
      </c>
      <c r="AH44" s="35">
        <v>0.53846153846153844</v>
      </c>
      <c r="AI44" s="35">
        <v>0.58333333333333337</v>
      </c>
      <c r="AJ44" s="35">
        <v>0.80645161290322576</v>
      </c>
      <c r="AK44" s="35">
        <v>0.77419354838709675</v>
      </c>
      <c r="AL44" s="35">
        <v>0.74193548387096775</v>
      </c>
      <c r="AM44" s="35">
        <v>0.6071428571428571</v>
      </c>
      <c r="AN44" s="35">
        <v>0.76666666666666672</v>
      </c>
      <c r="AO44" s="35">
        <v>0.82758620689655171</v>
      </c>
      <c r="AP44" s="35">
        <v>0.8125</v>
      </c>
      <c r="AQ44" s="371" t="s">
        <v>152</v>
      </c>
      <c r="AR44" s="372"/>
      <c r="AS44" s="372"/>
      <c r="AT44" s="373"/>
      <c r="AU44" s="20"/>
      <c r="AV44" s="20"/>
      <c r="AW44" s="20"/>
      <c r="AX44" s="20"/>
    </row>
    <row r="45" spans="2:50" s="18" customFormat="1" ht="14.45" customHeight="1" x14ac:dyDescent="0.25">
      <c r="B45" s="429"/>
      <c r="C45" s="172">
        <v>2015</v>
      </c>
      <c r="D45" s="172">
        <v>63</v>
      </c>
      <c r="E45" s="282">
        <v>276</v>
      </c>
      <c r="F45" s="305">
        <v>0.22826086956521738</v>
      </c>
      <c r="G45" s="35">
        <v>0.82258064516129037</v>
      </c>
      <c r="H45" s="35">
        <v>0.87096774193548387</v>
      </c>
      <c r="I45" s="35">
        <v>0.88888888888888884</v>
      </c>
      <c r="J45" s="35">
        <v>0.93650793650793651</v>
      </c>
      <c r="K45" s="35">
        <v>0.92063492063492058</v>
      </c>
      <c r="L45" s="35">
        <v>0.62903225806451613</v>
      </c>
      <c r="M45" s="35">
        <v>0.70967741935483875</v>
      </c>
      <c r="N45" s="35">
        <v>0.85</v>
      </c>
      <c r="O45" s="35">
        <v>0.60655737704918034</v>
      </c>
      <c r="P45" s="35">
        <v>0.7142857142857143</v>
      </c>
      <c r="Q45" s="35">
        <v>0.84126984126984128</v>
      </c>
      <c r="R45" s="35">
        <v>0.74193548387096775</v>
      </c>
      <c r="S45" s="35">
        <v>0.80952380952380953</v>
      </c>
      <c r="T45" s="35">
        <v>0.76666666666666672</v>
      </c>
      <c r="U45" s="35">
        <v>0.50793650793650791</v>
      </c>
      <c r="V45" s="35">
        <v>0.6271186440677966</v>
      </c>
      <c r="W45" s="35">
        <v>0.42857142857142855</v>
      </c>
      <c r="X45" s="35">
        <v>0.33333333333333331</v>
      </c>
      <c r="Y45" s="35">
        <v>0.58823529411764708</v>
      </c>
      <c r="Z45" s="35">
        <v>0.52941176470588236</v>
      </c>
      <c r="AA45" s="35">
        <v>0.79365079365079361</v>
      </c>
      <c r="AB45" s="35">
        <v>0.83870967741935487</v>
      </c>
      <c r="AC45" s="35">
        <v>0.8571428571428571</v>
      </c>
      <c r="AD45" s="35">
        <v>0.69841269841269837</v>
      </c>
      <c r="AE45" s="35">
        <v>0.46774193548387094</v>
      </c>
      <c r="AF45" s="35">
        <v>0.63934426229508201</v>
      </c>
      <c r="AG45" s="35">
        <v>0.69491525423728817</v>
      </c>
      <c r="AH45" s="35">
        <v>0.63157894736842102</v>
      </c>
      <c r="AI45" s="35">
        <v>0.68627450980392157</v>
      </c>
      <c r="AJ45" s="35">
        <v>0.85483870967741937</v>
      </c>
      <c r="AK45" s="35">
        <v>0.68852459016393441</v>
      </c>
      <c r="AL45" s="35">
        <v>0.74576271186440679</v>
      </c>
      <c r="AM45" s="35">
        <v>0.56896551724137934</v>
      </c>
      <c r="AN45" s="35">
        <v>0.72131147540983609</v>
      </c>
      <c r="AO45" s="35">
        <v>0.75409836065573765</v>
      </c>
      <c r="AP45" s="35">
        <v>0.88888888888888884</v>
      </c>
      <c r="AQ45" s="374"/>
      <c r="AR45" s="375"/>
      <c r="AS45" s="375"/>
      <c r="AT45" s="376"/>
      <c r="AU45" s="20"/>
      <c r="AV45" s="20"/>
      <c r="AW45" s="20"/>
      <c r="AX45" s="20"/>
    </row>
    <row r="46" spans="2:50" s="270" customFormat="1" ht="14.45" customHeight="1" x14ac:dyDescent="0.25">
      <c r="B46" s="429"/>
      <c r="C46" s="283">
        <v>2016</v>
      </c>
      <c r="D46" s="226">
        <v>115</v>
      </c>
      <c r="E46" s="282">
        <v>331</v>
      </c>
      <c r="F46" s="307">
        <v>0.34743202416918428</v>
      </c>
      <c r="G46" s="238">
        <v>0.81415929203539827</v>
      </c>
      <c r="H46" s="238">
        <v>0.8584070796460177</v>
      </c>
      <c r="I46" s="238">
        <v>0.92982456140350878</v>
      </c>
      <c r="J46" s="238">
        <v>0.92105263157894735</v>
      </c>
      <c r="K46" s="238">
        <v>0.90434782608695652</v>
      </c>
      <c r="L46" s="238">
        <v>0.54385964912280704</v>
      </c>
      <c r="M46" s="238">
        <v>0.69565217391304346</v>
      </c>
      <c r="N46" s="238">
        <v>0.77777777777777779</v>
      </c>
      <c r="O46" s="238">
        <v>0.63716814159292035</v>
      </c>
      <c r="P46" s="238">
        <v>0.79130434782608694</v>
      </c>
      <c r="Q46" s="238">
        <v>0.80869565217391304</v>
      </c>
      <c r="R46" s="238">
        <v>0.77391304347826084</v>
      </c>
      <c r="S46" s="238">
        <v>0.65789473684210531</v>
      </c>
      <c r="T46" s="238">
        <v>0.6785714285714286</v>
      </c>
      <c r="U46" s="238">
        <v>0.45045045045045046</v>
      </c>
      <c r="V46" s="238">
        <v>0.5</v>
      </c>
      <c r="W46" s="238">
        <v>0.69117647058823528</v>
      </c>
      <c r="X46" s="238">
        <v>0.49180327868852458</v>
      </c>
      <c r="Y46" s="238">
        <v>0.56603773584905659</v>
      </c>
      <c r="Z46" s="238">
        <v>0.45098039215686275</v>
      </c>
      <c r="AA46" s="238">
        <v>0.79130434782608694</v>
      </c>
      <c r="AB46" s="238">
        <v>0.85217391304347823</v>
      </c>
      <c r="AC46" s="238">
        <v>0.77391304347826084</v>
      </c>
      <c r="AD46" s="238">
        <v>0.68695652173913047</v>
      </c>
      <c r="AE46" s="238">
        <v>0.5663716814159292</v>
      </c>
      <c r="AF46" s="238">
        <v>0.7589285714285714</v>
      </c>
      <c r="AG46" s="238">
        <v>0.80909090909090908</v>
      </c>
      <c r="AH46" s="238">
        <v>0.57731958762886593</v>
      </c>
      <c r="AI46" s="238">
        <v>0.56666666666666665</v>
      </c>
      <c r="AJ46" s="238">
        <v>0.85217391304347823</v>
      </c>
      <c r="AK46" s="238">
        <v>0.7168141592920354</v>
      </c>
      <c r="AL46" s="238">
        <v>0.7289719626168224</v>
      </c>
      <c r="AM46" s="238">
        <v>0.56310679611650483</v>
      </c>
      <c r="AN46" s="238">
        <v>0.67256637168141598</v>
      </c>
      <c r="AO46" s="238">
        <v>0.78947368421052633</v>
      </c>
      <c r="AP46" s="238">
        <v>0.82608695652173914</v>
      </c>
      <c r="AQ46" s="374"/>
      <c r="AR46" s="375"/>
      <c r="AS46" s="375"/>
      <c r="AT46" s="376"/>
      <c r="AU46" s="133"/>
      <c r="AV46" s="133"/>
      <c r="AW46" s="133"/>
      <c r="AX46" s="133"/>
    </row>
    <row r="47" spans="2:50" s="270" customFormat="1" ht="14.45" customHeight="1" x14ac:dyDescent="0.25">
      <c r="B47" s="429"/>
      <c r="C47" s="283">
        <v>2017</v>
      </c>
      <c r="D47" s="226">
        <v>162</v>
      </c>
      <c r="E47" s="282">
        <v>397</v>
      </c>
      <c r="F47" s="307">
        <v>0.40806045340050379</v>
      </c>
      <c r="G47" s="238">
        <v>0.81874999999999998</v>
      </c>
      <c r="H47" s="238">
        <v>0.89308176100628933</v>
      </c>
      <c r="I47" s="238">
        <v>0.87577639751552794</v>
      </c>
      <c r="J47" s="238">
        <v>0.86956521739130432</v>
      </c>
      <c r="K47" s="238">
        <v>0.78881987577639756</v>
      </c>
      <c r="L47" s="238">
        <v>0.56603773584905659</v>
      </c>
      <c r="M47" s="238">
        <v>0.63522012578616349</v>
      </c>
      <c r="N47" s="238">
        <v>0.71895424836601307</v>
      </c>
      <c r="O47" s="238">
        <v>0.64150943396226412</v>
      </c>
      <c r="P47" s="238">
        <v>0.78125</v>
      </c>
      <c r="Q47" s="238">
        <v>0.70807453416149069</v>
      </c>
      <c r="R47" s="238">
        <v>0.74842767295597479</v>
      </c>
      <c r="S47" s="238">
        <v>0.69565217391304346</v>
      </c>
      <c r="T47" s="238">
        <v>0.70186335403726707</v>
      </c>
      <c r="U47" s="238">
        <v>0.45283018867924529</v>
      </c>
      <c r="V47" s="238">
        <v>0.57594936708860756</v>
      </c>
      <c r="W47" s="238">
        <v>0.67948717948717952</v>
      </c>
      <c r="X47" s="238">
        <v>0.61643835616438358</v>
      </c>
      <c r="Y47" s="238">
        <v>0.61971830985915488</v>
      </c>
      <c r="Z47" s="238">
        <v>0.56923076923076921</v>
      </c>
      <c r="AA47" s="238">
        <v>0.74213836477987416</v>
      </c>
      <c r="AB47" s="238">
        <v>0.78980891719745228</v>
      </c>
      <c r="AC47" s="238">
        <v>0.76249999999999996</v>
      </c>
      <c r="AD47" s="238">
        <v>0.69565217391304346</v>
      </c>
      <c r="AE47" s="238">
        <v>0.55345911949685533</v>
      </c>
      <c r="AF47" s="238">
        <v>0.70129870129870131</v>
      </c>
      <c r="AG47" s="238">
        <v>0.75483870967741939</v>
      </c>
      <c r="AH47" s="238">
        <v>0.69172932330827064</v>
      </c>
      <c r="AI47" s="238">
        <v>0.62589928057553956</v>
      </c>
      <c r="AJ47" s="238">
        <v>0.81132075471698117</v>
      </c>
      <c r="AK47" s="238">
        <v>0.65822784810126578</v>
      </c>
      <c r="AL47" s="238">
        <v>0.7290322580645161</v>
      </c>
      <c r="AM47" s="238">
        <v>0.56578947368421051</v>
      </c>
      <c r="AN47" s="238">
        <v>0.76433121019108285</v>
      </c>
      <c r="AO47" s="238">
        <v>0.81132075471698117</v>
      </c>
      <c r="AP47" s="238">
        <v>0.79503105590062106</v>
      </c>
      <c r="AQ47" s="377"/>
      <c r="AR47" s="378"/>
      <c r="AS47" s="378"/>
      <c r="AT47" s="379"/>
      <c r="AU47" s="133"/>
      <c r="AV47" s="133"/>
      <c r="AW47" s="133"/>
      <c r="AX47" s="133"/>
    </row>
    <row r="48" spans="2:50" s="270" customFormat="1" x14ac:dyDescent="0.25">
      <c r="B48" s="429"/>
      <c r="C48" s="303">
        <v>2018</v>
      </c>
      <c r="D48" s="226">
        <v>118</v>
      </c>
      <c r="E48" s="339">
        <v>449</v>
      </c>
      <c r="F48" s="306">
        <v>0.26280623608017817</v>
      </c>
      <c r="G48" s="353">
        <v>0.80952380952380953</v>
      </c>
      <c r="H48" s="353">
        <v>0.87931034482758619</v>
      </c>
      <c r="I48" s="353">
        <v>0.88034188034188032</v>
      </c>
      <c r="J48" s="353">
        <v>0.86440677966101698</v>
      </c>
      <c r="K48" s="353">
        <v>0.83898305084745761</v>
      </c>
      <c r="L48" s="353">
        <v>0.63478260869565217</v>
      </c>
      <c r="M48" s="353">
        <v>0.60169491525423724</v>
      </c>
      <c r="N48" s="353">
        <v>0.77876106194690264</v>
      </c>
      <c r="O48" s="353">
        <v>0.53846153846153844</v>
      </c>
      <c r="P48" s="353">
        <v>0.80508474576271183</v>
      </c>
      <c r="Q48" s="353">
        <v>0.72881355932203384</v>
      </c>
      <c r="R48" s="353">
        <v>0.74576271186440679</v>
      </c>
      <c r="S48" s="353">
        <v>0.80508474576271183</v>
      </c>
      <c r="T48" s="353">
        <v>0.68644067796610164</v>
      </c>
      <c r="U48" s="353">
        <v>0.52586206896551724</v>
      </c>
      <c r="V48" s="353">
        <v>0.68421052631578949</v>
      </c>
      <c r="W48" s="353">
        <v>0.77966101694915257</v>
      </c>
      <c r="X48" s="353">
        <v>0.51724137931034486</v>
      </c>
      <c r="Y48" s="353">
        <v>0.52586206896551724</v>
      </c>
      <c r="Z48" s="353">
        <v>0.45098039215686275</v>
      </c>
      <c r="AA48" s="353">
        <v>0.67521367521367526</v>
      </c>
      <c r="AB48" s="353">
        <v>0.83783783783783783</v>
      </c>
      <c r="AC48" s="353">
        <v>0.79487179487179482</v>
      </c>
      <c r="AD48" s="353">
        <v>0.70085470085470081</v>
      </c>
      <c r="AE48" s="353">
        <v>0.56521739130434778</v>
      </c>
      <c r="AF48" s="353">
        <v>0.75229357798165142</v>
      </c>
      <c r="AG48" s="353">
        <v>0.79487179487179482</v>
      </c>
      <c r="AH48" s="353">
        <v>0.75490196078431371</v>
      </c>
      <c r="AI48" s="353">
        <v>0.67741935483870963</v>
      </c>
      <c r="AJ48" s="353">
        <v>0.7350427350427351</v>
      </c>
      <c r="AK48" s="353">
        <v>0.64035087719298245</v>
      </c>
      <c r="AL48" s="353">
        <v>0.7410714285714286</v>
      </c>
      <c r="AM48" s="353">
        <v>0.57009345794392519</v>
      </c>
      <c r="AN48" s="353">
        <v>0.69090909090909092</v>
      </c>
      <c r="AO48" s="353">
        <v>0.72413793103448276</v>
      </c>
      <c r="AP48" s="353">
        <v>0.81355932203389836</v>
      </c>
      <c r="AQ48" s="238">
        <v>0.83478260869565213</v>
      </c>
      <c r="AR48" s="238">
        <v>0.85344827586206895</v>
      </c>
      <c r="AS48" s="238">
        <v>0.8</v>
      </c>
      <c r="AT48" s="238">
        <v>0</v>
      </c>
      <c r="AU48" s="133"/>
      <c r="AV48" s="133"/>
      <c r="AW48" s="133"/>
      <c r="AX48" s="133"/>
    </row>
    <row r="49" spans="2:50" s="270" customFormat="1" x14ac:dyDescent="0.25">
      <c r="B49" s="429"/>
      <c r="C49" s="303">
        <v>2019</v>
      </c>
      <c r="D49" s="226">
        <v>106</v>
      </c>
      <c r="E49" s="339">
        <v>472</v>
      </c>
      <c r="F49" s="306">
        <f>D49/E49</f>
        <v>0.22457627118644069</v>
      </c>
      <c r="G49" s="353">
        <v>0.76190476190476186</v>
      </c>
      <c r="H49" s="353">
        <v>0.79047619047619044</v>
      </c>
      <c r="I49" s="353">
        <v>0.82075471698113212</v>
      </c>
      <c r="J49" s="353">
        <v>0.78301886792452835</v>
      </c>
      <c r="K49" s="353">
        <v>0.69523809523809521</v>
      </c>
      <c r="L49" s="353">
        <v>0.50943396226415094</v>
      </c>
      <c r="M49" s="353">
        <v>0.51428571428571423</v>
      </c>
      <c r="N49" s="353">
        <v>0.71568627450980393</v>
      </c>
      <c r="O49" s="353">
        <v>0.5</v>
      </c>
      <c r="P49" s="353">
        <v>0.72380952380952379</v>
      </c>
      <c r="Q49" s="353">
        <v>0.55660377358490565</v>
      </c>
      <c r="R49" s="353">
        <v>0.59433962264150941</v>
      </c>
      <c r="S49" s="353">
        <v>0.72641509433962259</v>
      </c>
      <c r="T49" s="353">
        <v>0.65094339622641506</v>
      </c>
      <c r="U49" s="353">
        <v>0.42452830188679247</v>
      </c>
      <c r="V49" s="353">
        <v>0.5714285714285714</v>
      </c>
      <c r="W49" s="353">
        <v>0.67346938775510201</v>
      </c>
      <c r="X49" s="353">
        <v>0.53333333333333333</v>
      </c>
      <c r="Y49" s="353">
        <v>0.76190476190476186</v>
      </c>
      <c r="Z49" s="353">
        <v>0.57499999999999996</v>
      </c>
      <c r="AA49" s="353">
        <v>0.63725490196078427</v>
      </c>
      <c r="AB49" s="353">
        <v>0.62135922330097082</v>
      </c>
      <c r="AC49" s="353">
        <v>0.57547169811320753</v>
      </c>
      <c r="AD49" s="353">
        <v>0.580952380952381</v>
      </c>
      <c r="AE49" s="353">
        <v>0.46078431372549017</v>
      </c>
      <c r="AF49" s="353">
        <v>0.79207920792079212</v>
      </c>
      <c r="AG49" s="353">
        <v>0.78217821782178221</v>
      </c>
      <c r="AH49" s="353">
        <v>0.7010309278350515</v>
      </c>
      <c r="AI49" s="353">
        <v>0.6179775280898876</v>
      </c>
      <c r="AJ49" s="353">
        <v>0.76415094339622647</v>
      </c>
      <c r="AK49" s="353">
        <v>0.64761904761904765</v>
      </c>
      <c r="AL49" s="353">
        <v>0.74509803921568629</v>
      </c>
      <c r="AM49" s="353">
        <v>0.52577319587628868</v>
      </c>
      <c r="AN49" s="353">
        <v>0.63366336633663367</v>
      </c>
      <c r="AO49" s="353">
        <v>0.70754716981132071</v>
      </c>
      <c r="AP49" s="353">
        <v>0.660377358490566</v>
      </c>
      <c r="AQ49" s="238">
        <v>0.85576923076923073</v>
      </c>
      <c r="AR49" s="238">
        <v>0.81188118811881194</v>
      </c>
      <c r="AS49" s="238">
        <v>0.73267326732673266</v>
      </c>
      <c r="AT49" s="55" t="s">
        <v>154</v>
      </c>
      <c r="AU49" s="133"/>
      <c r="AV49" s="133"/>
      <c r="AW49" s="133"/>
      <c r="AX49" s="133"/>
    </row>
    <row r="50" spans="2:50" s="18" customFormat="1" ht="14.45" customHeight="1" x14ac:dyDescent="0.25">
      <c r="B50" s="430"/>
      <c r="C50" s="426" t="s">
        <v>153</v>
      </c>
      <c r="D50" s="426"/>
      <c r="E50" s="426"/>
      <c r="F50" s="426"/>
      <c r="G50" s="34">
        <f>G49-G48</f>
        <v>-4.7619047619047672E-2</v>
      </c>
      <c r="H50" s="34">
        <f t="shared" ref="H50" si="78">H49-H48</f>
        <v>-8.8834154351395744E-2</v>
      </c>
      <c r="I50" s="34">
        <f t="shared" ref="I50" si="79">I49-I48</f>
        <v>-5.9587163360748208E-2</v>
      </c>
      <c r="J50" s="34">
        <f t="shared" ref="J50" si="80">J49-J48</f>
        <v>-8.1387911736488627E-2</v>
      </c>
      <c r="K50" s="34">
        <f t="shared" ref="K50" si="81">K49-K48</f>
        <v>-0.1437449556093624</v>
      </c>
      <c r="L50" s="34">
        <f t="shared" ref="L50" si="82">L49-L48</f>
        <v>-0.12534864643150123</v>
      </c>
      <c r="M50" s="34">
        <f t="shared" ref="M50" si="83">M49-M48</f>
        <v>-8.7409200968523004E-2</v>
      </c>
      <c r="N50" s="34">
        <f t="shared" ref="N50" si="84">N49-N48</f>
        <v>-6.3074787437098712E-2</v>
      </c>
      <c r="O50" s="34">
        <f t="shared" ref="O50" si="85">O49-O48</f>
        <v>-3.8461538461538436E-2</v>
      </c>
      <c r="P50" s="34">
        <f t="shared" ref="P50" si="86">P49-P48</f>
        <v>-8.1275221953188037E-2</v>
      </c>
      <c r="Q50" s="34">
        <f t="shared" ref="Q50" si="87">Q49-Q48</f>
        <v>-0.1722097857371282</v>
      </c>
      <c r="R50" s="34">
        <f t="shared" ref="R50" si="88">R49-R48</f>
        <v>-0.15142308922289738</v>
      </c>
      <c r="S50" s="34">
        <f t="shared" ref="S50" si="89">S49-S48</f>
        <v>-7.8669651423089237E-2</v>
      </c>
      <c r="T50" s="34">
        <f t="shared" ref="T50" si="90">T49-T48</f>
        <v>-3.5497281739686581E-2</v>
      </c>
      <c r="U50" s="34">
        <f t="shared" ref="U50" si="91">U49-U48</f>
        <v>-0.10133376707872477</v>
      </c>
      <c r="V50" s="34">
        <f t="shared" ref="V50" si="92">V49-V48</f>
        <v>-0.11278195488721809</v>
      </c>
      <c r="W50" s="34">
        <f t="shared" ref="W50" si="93">W49-W48</f>
        <v>-0.10619162919405056</v>
      </c>
      <c r="X50" s="34">
        <f t="shared" ref="X50" si="94">X49-X48</f>
        <v>1.6091954022988464E-2</v>
      </c>
      <c r="Y50" s="34">
        <f t="shared" ref="Y50" si="95">Y49-Y48</f>
        <v>0.23604269293924462</v>
      </c>
      <c r="Z50" s="34">
        <f t="shared" ref="Z50" si="96">Z49-Z48</f>
        <v>0.1240196078431372</v>
      </c>
      <c r="AA50" s="34">
        <f t="shared" ref="AA50" si="97">AA49-AA48</f>
        <v>-3.7958773252890987E-2</v>
      </c>
      <c r="AB50" s="34">
        <f t="shared" ref="AB50" si="98">AB49-AB48</f>
        <v>-0.21647861453686701</v>
      </c>
      <c r="AC50" s="34">
        <f t="shared" ref="AC50" si="99">AC49-AC48</f>
        <v>-0.21940009675858729</v>
      </c>
      <c r="AD50" s="34">
        <f t="shared" ref="AD50" si="100">AD49-AD48</f>
        <v>-0.11990231990231981</v>
      </c>
      <c r="AE50" s="34">
        <f t="shared" ref="AE50" si="101">AE49-AE48</f>
        <v>-0.10443307757885761</v>
      </c>
      <c r="AF50" s="34">
        <f t="shared" ref="AF50" si="102">AF49-AF48</f>
        <v>3.9785629939140699E-2</v>
      </c>
      <c r="AG50" s="34">
        <f t="shared" ref="AG50" si="103">AG49-AG48</f>
        <v>-1.2693577050012617E-2</v>
      </c>
      <c r="AH50" s="34">
        <f t="shared" ref="AH50" si="104">AH49-AH48</f>
        <v>-5.387103294926221E-2</v>
      </c>
      <c r="AI50" s="34">
        <f t="shared" ref="AI50" si="105">AI49-AI48</f>
        <v>-5.9441826748822035E-2</v>
      </c>
      <c r="AJ50" s="34">
        <f t="shared" ref="AJ50" si="106">AJ49-AJ48</f>
        <v>2.9108208353491372E-2</v>
      </c>
      <c r="AK50" s="34">
        <f t="shared" ref="AK50" si="107">AK49-AK48</f>
        <v>7.2681704260652014E-3</v>
      </c>
      <c r="AL50" s="34">
        <f t="shared" ref="AL50" si="108">AL49-AL48</f>
        <v>4.0266106442576888E-3</v>
      </c>
      <c r="AM50" s="34">
        <f t="shared" ref="AM50" si="109">AM49-AM48</f>
        <v>-4.4320262067636507E-2</v>
      </c>
      <c r="AN50" s="34">
        <f t="shared" ref="AN50" si="110">AN49-AN48</f>
        <v>-5.7245724572457246E-2</v>
      </c>
      <c r="AO50" s="34">
        <f t="shared" ref="AO50" si="111">AO49-AO48</f>
        <v>-1.6590761223162054E-2</v>
      </c>
      <c r="AP50" s="34">
        <f t="shared" ref="AP50" si="112">AP49-AP48</f>
        <v>-0.15318196354333236</v>
      </c>
      <c r="AQ50" s="34">
        <f t="shared" ref="AQ50" si="113">AQ49-AQ48</f>
        <v>2.0986622073578598E-2</v>
      </c>
      <c r="AR50" s="34">
        <f t="shared" ref="AR50" si="114">AR49-AR48</f>
        <v>-4.1567087743257014E-2</v>
      </c>
      <c r="AS50" s="34">
        <f t="shared" ref="AS50" si="115">AS49-AS48</f>
        <v>-6.7326732673267387E-2</v>
      </c>
      <c r="AT50" s="55" t="s">
        <v>154</v>
      </c>
      <c r="AU50" s="20"/>
      <c r="AV50" s="20"/>
      <c r="AW50" s="20"/>
      <c r="AX50" s="20"/>
    </row>
    <row r="51" spans="2:50" s="41" customFormat="1" ht="14.45" customHeight="1" x14ac:dyDescent="0.25">
      <c r="B51" s="51"/>
      <c r="C51" s="52"/>
      <c r="D51" s="52"/>
      <c r="E51" s="52"/>
      <c r="F51" s="5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22"/>
      <c r="AS51" s="27"/>
      <c r="AT51" s="27"/>
      <c r="AU51" s="27"/>
      <c r="AV51" s="27"/>
      <c r="AW51" s="27"/>
      <c r="AX51" s="27"/>
    </row>
    <row r="52" spans="2:50" s="18" customFormat="1" ht="14.45" hidden="1" customHeight="1" x14ac:dyDescent="0.25">
      <c r="B52" s="260"/>
      <c r="C52" s="171">
        <v>2011</v>
      </c>
      <c r="D52" s="172" t="s">
        <v>3</v>
      </c>
      <c r="E52" s="282"/>
      <c r="F52" s="186" t="s">
        <v>3</v>
      </c>
      <c r="G52" s="62" t="s">
        <v>3</v>
      </c>
      <c r="H52" s="62" t="s">
        <v>3</v>
      </c>
      <c r="I52" s="62" t="s">
        <v>3</v>
      </c>
      <c r="J52" s="62" t="s">
        <v>3</v>
      </c>
      <c r="K52" s="62" t="s">
        <v>3</v>
      </c>
      <c r="L52" s="62" t="s">
        <v>3</v>
      </c>
      <c r="M52" s="62" t="s">
        <v>3</v>
      </c>
      <c r="N52" s="62" t="s">
        <v>3</v>
      </c>
      <c r="O52" s="62" t="s">
        <v>3</v>
      </c>
      <c r="P52" s="62" t="s">
        <v>3</v>
      </c>
      <c r="Q52" s="62" t="s">
        <v>3</v>
      </c>
      <c r="R52" s="62" t="s">
        <v>3</v>
      </c>
      <c r="S52" s="62" t="s">
        <v>3</v>
      </c>
      <c r="T52" s="62" t="s">
        <v>3</v>
      </c>
      <c r="U52" s="62" t="s">
        <v>3</v>
      </c>
      <c r="V52" s="62" t="s">
        <v>3</v>
      </c>
      <c r="W52" s="62" t="s">
        <v>3</v>
      </c>
      <c r="X52" s="62" t="s">
        <v>3</v>
      </c>
      <c r="Y52" s="62" t="s">
        <v>3</v>
      </c>
      <c r="Z52" s="62" t="s">
        <v>3</v>
      </c>
      <c r="AA52" s="62" t="s">
        <v>3</v>
      </c>
      <c r="AB52" s="62" t="s">
        <v>3</v>
      </c>
      <c r="AC52" s="62" t="s">
        <v>3</v>
      </c>
      <c r="AD52" s="62" t="s">
        <v>3</v>
      </c>
      <c r="AE52" s="62" t="s">
        <v>3</v>
      </c>
      <c r="AF52" s="62" t="s">
        <v>3</v>
      </c>
      <c r="AG52" s="62" t="s">
        <v>3</v>
      </c>
      <c r="AH52" s="62" t="s">
        <v>3</v>
      </c>
      <c r="AI52" s="62" t="s">
        <v>3</v>
      </c>
      <c r="AJ52" s="62" t="s">
        <v>3</v>
      </c>
      <c r="AK52" s="62" t="s">
        <v>3</v>
      </c>
      <c r="AL52" s="62" t="s">
        <v>3</v>
      </c>
      <c r="AM52" s="62" t="s">
        <v>3</v>
      </c>
      <c r="AN52" s="62" t="s">
        <v>3</v>
      </c>
      <c r="AO52" s="62" t="s">
        <v>3</v>
      </c>
      <c r="AP52" s="62" t="s">
        <v>3</v>
      </c>
      <c r="AQ52" s="42"/>
      <c r="AR52" s="38"/>
      <c r="AS52" s="20"/>
      <c r="AT52" s="20"/>
      <c r="AU52" s="20"/>
      <c r="AV52" s="20"/>
      <c r="AW52" s="20"/>
      <c r="AX52" s="20"/>
    </row>
    <row r="53" spans="2:50" s="249" customFormat="1" hidden="1" x14ac:dyDescent="0.25">
      <c r="B53" s="428" t="s">
        <v>109</v>
      </c>
      <c r="C53" s="245">
        <v>2012</v>
      </c>
      <c r="D53" s="244" t="s">
        <v>3</v>
      </c>
      <c r="E53" s="244"/>
      <c r="F53" s="264" t="s">
        <v>3</v>
      </c>
      <c r="G53" s="62" t="s">
        <v>3</v>
      </c>
      <c r="H53" s="62" t="s">
        <v>3</v>
      </c>
      <c r="I53" s="62" t="s">
        <v>3</v>
      </c>
      <c r="J53" s="62" t="s">
        <v>3</v>
      </c>
      <c r="K53" s="62" t="s">
        <v>3</v>
      </c>
      <c r="L53" s="62" t="s">
        <v>3</v>
      </c>
      <c r="M53" s="62" t="s">
        <v>3</v>
      </c>
      <c r="N53" s="62" t="s">
        <v>3</v>
      </c>
      <c r="O53" s="62" t="s">
        <v>3</v>
      </c>
      <c r="P53" s="62" t="s">
        <v>3</v>
      </c>
      <c r="Q53" s="62" t="s">
        <v>3</v>
      </c>
      <c r="R53" s="62" t="s">
        <v>3</v>
      </c>
      <c r="S53" s="62" t="s">
        <v>3</v>
      </c>
      <c r="T53" s="62" t="s">
        <v>3</v>
      </c>
      <c r="U53" s="62" t="s">
        <v>3</v>
      </c>
      <c r="V53" s="62" t="s">
        <v>3</v>
      </c>
      <c r="W53" s="62" t="s">
        <v>3</v>
      </c>
      <c r="X53" s="62" t="s">
        <v>3</v>
      </c>
      <c r="Y53" s="62" t="s">
        <v>3</v>
      </c>
      <c r="Z53" s="62" t="s">
        <v>3</v>
      </c>
      <c r="AA53" s="62" t="s">
        <v>3</v>
      </c>
      <c r="AB53" s="62" t="s">
        <v>3</v>
      </c>
      <c r="AC53" s="62" t="s">
        <v>3</v>
      </c>
      <c r="AD53" s="62" t="s">
        <v>3</v>
      </c>
      <c r="AE53" s="62" t="s">
        <v>3</v>
      </c>
      <c r="AF53" s="62" t="s">
        <v>3</v>
      </c>
      <c r="AG53" s="62" t="s">
        <v>3</v>
      </c>
      <c r="AH53" s="62" t="s">
        <v>3</v>
      </c>
      <c r="AI53" s="62" t="s">
        <v>3</v>
      </c>
      <c r="AJ53" s="62" t="s">
        <v>3</v>
      </c>
      <c r="AK53" s="62" t="s">
        <v>3</v>
      </c>
      <c r="AL53" s="62" t="s">
        <v>3</v>
      </c>
      <c r="AM53" s="62" t="s">
        <v>3</v>
      </c>
      <c r="AN53" s="62" t="s">
        <v>3</v>
      </c>
      <c r="AO53" s="62" t="s">
        <v>3</v>
      </c>
      <c r="AP53" s="62" t="s">
        <v>3</v>
      </c>
      <c r="AQ53" s="97"/>
      <c r="AR53" s="9"/>
      <c r="AS53" s="263"/>
      <c r="AT53" s="263"/>
      <c r="AU53" s="263"/>
      <c r="AV53" s="263"/>
      <c r="AW53" s="263"/>
      <c r="AX53" s="263"/>
    </row>
    <row r="54" spans="2:50" s="18" customFormat="1" hidden="1" x14ac:dyDescent="0.25">
      <c r="B54" s="429"/>
      <c r="C54" s="171">
        <v>2013</v>
      </c>
      <c r="D54" s="172" t="s">
        <v>3</v>
      </c>
      <c r="E54" s="282" t="s">
        <v>3</v>
      </c>
      <c r="F54" s="186" t="s">
        <v>3</v>
      </c>
      <c r="G54" s="62" t="s">
        <v>3</v>
      </c>
      <c r="H54" s="62" t="s">
        <v>3</v>
      </c>
      <c r="I54" s="62" t="s">
        <v>3</v>
      </c>
      <c r="J54" s="62" t="s">
        <v>3</v>
      </c>
      <c r="K54" s="62" t="s">
        <v>3</v>
      </c>
      <c r="L54" s="62" t="s">
        <v>3</v>
      </c>
      <c r="M54" s="62" t="s">
        <v>3</v>
      </c>
      <c r="N54" s="62" t="s">
        <v>3</v>
      </c>
      <c r="O54" s="62" t="s">
        <v>3</v>
      </c>
      <c r="P54" s="62" t="s">
        <v>3</v>
      </c>
      <c r="Q54" s="62" t="s">
        <v>3</v>
      </c>
      <c r="R54" s="62" t="s">
        <v>3</v>
      </c>
      <c r="S54" s="62" t="s">
        <v>3</v>
      </c>
      <c r="T54" s="62" t="s">
        <v>3</v>
      </c>
      <c r="U54" s="62" t="s">
        <v>3</v>
      </c>
      <c r="V54" s="62" t="s">
        <v>3</v>
      </c>
      <c r="W54" s="62" t="s">
        <v>3</v>
      </c>
      <c r="X54" s="62" t="s">
        <v>3</v>
      </c>
      <c r="Y54" s="62" t="s">
        <v>3</v>
      </c>
      <c r="Z54" s="62" t="s">
        <v>3</v>
      </c>
      <c r="AA54" s="62" t="s">
        <v>3</v>
      </c>
      <c r="AB54" s="62" t="s">
        <v>3</v>
      </c>
      <c r="AC54" s="62" t="s">
        <v>3</v>
      </c>
      <c r="AD54" s="62" t="s">
        <v>3</v>
      </c>
      <c r="AE54" s="62" t="s">
        <v>3</v>
      </c>
      <c r="AF54" s="62" t="s">
        <v>3</v>
      </c>
      <c r="AG54" s="62" t="s">
        <v>3</v>
      </c>
      <c r="AH54" s="62" t="s">
        <v>3</v>
      </c>
      <c r="AI54" s="62" t="s">
        <v>3</v>
      </c>
      <c r="AJ54" s="62" t="s">
        <v>3</v>
      </c>
      <c r="AK54" s="62" t="s">
        <v>3</v>
      </c>
      <c r="AL54" s="62" t="s">
        <v>3</v>
      </c>
      <c r="AM54" s="62" t="s">
        <v>3</v>
      </c>
      <c r="AN54" s="62" t="s">
        <v>3</v>
      </c>
      <c r="AO54" s="62" t="s">
        <v>3</v>
      </c>
      <c r="AP54" s="62" t="s">
        <v>3</v>
      </c>
      <c r="AQ54" s="42"/>
      <c r="AR54" s="38"/>
      <c r="AS54" s="20"/>
      <c r="AT54" s="20"/>
      <c r="AU54" s="20"/>
      <c r="AV54" s="20"/>
      <c r="AW54" s="20"/>
      <c r="AX54" s="20"/>
    </row>
    <row r="55" spans="2:50" s="18" customFormat="1" x14ac:dyDescent="0.25">
      <c r="B55" s="429"/>
      <c r="C55" s="171">
        <v>2014</v>
      </c>
      <c r="D55" s="172">
        <v>32</v>
      </c>
      <c r="E55" s="282">
        <v>89</v>
      </c>
      <c r="F55" s="305">
        <v>0.3595505617977528</v>
      </c>
      <c r="G55" s="34">
        <v>0.84375</v>
      </c>
      <c r="H55" s="34">
        <v>0.84375</v>
      </c>
      <c r="I55" s="34">
        <v>0.84375</v>
      </c>
      <c r="J55" s="34">
        <v>0.93548387096774188</v>
      </c>
      <c r="K55" s="34">
        <v>0.77419354838709675</v>
      </c>
      <c r="L55" s="34">
        <v>0.59375</v>
      </c>
      <c r="M55" s="34">
        <v>0.64516129032258063</v>
      </c>
      <c r="N55" s="34">
        <v>0.84375</v>
      </c>
      <c r="O55" s="34">
        <v>0.71875</v>
      </c>
      <c r="P55" s="34">
        <v>0.6875</v>
      </c>
      <c r="Q55" s="34">
        <v>0.6875</v>
      </c>
      <c r="R55" s="34">
        <v>0.75</v>
      </c>
      <c r="S55" s="34">
        <v>0.6875</v>
      </c>
      <c r="T55" s="34">
        <v>0.59375</v>
      </c>
      <c r="U55" s="34">
        <v>0.46875</v>
      </c>
      <c r="V55" s="34">
        <v>0.40625</v>
      </c>
      <c r="W55" s="34">
        <v>0.66666666666666663</v>
      </c>
      <c r="X55" s="34">
        <v>0.66666666666666663</v>
      </c>
      <c r="Y55" s="34">
        <v>0.88</v>
      </c>
      <c r="Z55" s="34">
        <v>0.90909090909090906</v>
      </c>
      <c r="AA55" s="34">
        <v>0.6875</v>
      </c>
      <c r="AB55" s="34">
        <v>0.59375</v>
      </c>
      <c r="AC55" s="34">
        <v>0.5</v>
      </c>
      <c r="AD55" s="34">
        <v>0.59375</v>
      </c>
      <c r="AE55" s="34">
        <v>0.40625</v>
      </c>
      <c r="AF55" s="34">
        <v>0.75</v>
      </c>
      <c r="AG55" s="34">
        <v>0.71875</v>
      </c>
      <c r="AH55" s="34">
        <v>0.68965517241379315</v>
      </c>
      <c r="AI55" s="34">
        <v>0.6</v>
      </c>
      <c r="AJ55" s="34">
        <v>0.65625</v>
      </c>
      <c r="AK55" s="34">
        <v>0.53125</v>
      </c>
      <c r="AL55" s="34">
        <v>0.6875</v>
      </c>
      <c r="AM55" s="34">
        <v>0.75</v>
      </c>
      <c r="AN55" s="34">
        <v>0.4838709677419355</v>
      </c>
      <c r="AO55" s="34">
        <v>0.46875</v>
      </c>
      <c r="AP55" s="34">
        <v>0.78125</v>
      </c>
      <c r="AQ55" s="371" t="s">
        <v>152</v>
      </c>
      <c r="AR55" s="372"/>
      <c r="AS55" s="372"/>
      <c r="AT55" s="373"/>
      <c r="AU55" s="20"/>
      <c r="AV55" s="20"/>
      <c r="AW55" s="20"/>
      <c r="AX55" s="20"/>
    </row>
    <row r="56" spans="2:50" s="18" customFormat="1" x14ac:dyDescent="0.25">
      <c r="B56" s="429"/>
      <c r="C56" s="172">
        <v>2015</v>
      </c>
      <c r="D56" s="172">
        <v>39</v>
      </c>
      <c r="E56" s="282">
        <v>119</v>
      </c>
      <c r="F56" s="305">
        <v>0.32773109243697479</v>
      </c>
      <c r="G56" s="34">
        <v>0.89743589743589747</v>
      </c>
      <c r="H56" s="34">
        <v>0.89743589743589747</v>
      </c>
      <c r="I56" s="34">
        <v>0.94871794871794868</v>
      </c>
      <c r="J56" s="34">
        <v>0.87179487179487181</v>
      </c>
      <c r="K56" s="34">
        <v>0.89743589743589747</v>
      </c>
      <c r="L56" s="34">
        <v>0.69230769230769229</v>
      </c>
      <c r="M56" s="34">
        <v>0.71794871794871795</v>
      </c>
      <c r="N56" s="34">
        <v>0.92307692307692313</v>
      </c>
      <c r="O56" s="34">
        <v>0.76923076923076927</v>
      </c>
      <c r="P56" s="34">
        <v>0.69230769230769229</v>
      </c>
      <c r="Q56" s="34">
        <v>0.76923076923076927</v>
      </c>
      <c r="R56" s="34">
        <v>0.76315789473684215</v>
      </c>
      <c r="S56" s="34">
        <v>0.82051282051282048</v>
      </c>
      <c r="T56" s="34">
        <v>0.71794871794871795</v>
      </c>
      <c r="U56" s="34">
        <v>0.38461538461538464</v>
      </c>
      <c r="V56" s="34">
        <v>0.5641025641025641</v>
      </c>
      <c r="W56" s="34">
        <v>0.77419354838709675</v>
      </c>
      <c r="X56" s="34">
        <v>0.69230769230769229</v>
      </c>
      <c r="Y56" s="34">
        <v>0.88461538461538458</v>
      </c>
      <c r="Z56" s="34">
        <v>0.76</v>
      </c>
      <c r="AA56" s="34">
        <v>0.69230769230769229</v>
      </c>
      <c r="AB56" s="34">
        <v>0.76923076923076927</v>
      </c>
      <c r="AC56" s="34">
        <v>0.64102564102564108</v>
      </c>
      <c r="AD56" s="34">
        <v>0.71794871794871795</v>
      </c>
      <c r="AE56" s="34">
        <v>0.64102564102564108</v>
      </c>
      <c r="AF56" s="34">
        <v>0.74358974358974361</v>
      </c>
      <c r="AG56" s="34">
        <v>0.84615384615384615</v>
      </c>
      <c r="AH56" s="34">
        <v>0.79487179487179482</v>
      </c>
      <c r="AI56" s="34">
        <v>0.82051282051282048</v>
      </c>
      <c r="AJ56" s="34">
        <v>0.76923076923076927</v>
      </c>
      <c r="AK56" s="34">
        <v>0.73684210526315785</v>
      </c>
      <c r="AL56" s="34">
        <v>0.81578947368421051</v>
      </c>
      <c r="AM56" s="34">
        <v>0.71794871794871795</v>
      </c>
      <c r="AN56" s="34">
        <v>0.60526315789473684</v>
      </c>
      <c r="AO56" s="34">
        <v>0.69230769230769229</v>
      </c>
      <c r="AP56" s="34">
        <v>0.82051282051282048</v>
      </c>
      <c r="AQ56" s="374"/>
      <c r="AR56" s="375"/>
      <c r="AS56" s="375"/>
      <c r="AT56" s="376"/>
      <c r="AU56" s="20"/>
      <c r="AV56" s="20"/>
      <c r="AW56" s="20"/>
      <c r="AX56" s="20"/>
    </row>
    <row r="57" spans="2:50" s="270" customFormat="1" x14ac:dyDescent="0.25">
      <c r="B57" s="429"/>
      <c r="C57" s="283">
        <v>2016</v>
      </c>
      <c r="D57" s="226">
        <v>54</v>
      </c>
      <c r="E57" s="282">
        <v>105.00000000000001</v>
      </c>
      <c r="F57" s="307">
        <v>0.51428571428571423</v>
      </c>
      <c r="G57" s="238">
        <v>0.90740740740740744</v>
      </c>
      <c r="H57" s="238">
        <v>0.94444444444444442</v>
      </c>
      <c r="I57" s="238">
        <v>0.96296296296296291</v>
      </c>
      <c r="J57" s="238">
        <v>0.94444444444444442</v>
      </c>
      <c r="K57" s="238">
        <v>0.85185185185185186</v>
      </c>
      <c r="L57" s="238">
        <v>0.71698113207547165</v>
      </c>
      <c r="M57" s="238">
        <v>0.71698113207547165</v>
      </c>
      <c r="N57" s="238">
        <v>0.92452830188679247</v>
      </c>
      <c r="O57" s="238">
        <v>0.84905660377358494</v>
      </c>
      <c r="P57" s="238">
        <v>0.83018867924528306</v>
      </c>
      <c r="Q57" s="238">
        <v>0.58490566037735847</v>
      </c>
      <c r="R57" s="238">
        <v>0.78846153846153844</v>
      </c>
      <c r="S57" s="238">
        <v>0.70370370370370372</v>
      </c>
      <c r="T57" s="238">
        <v>0.64150943396226412</v>
      </c>
      <c r="U57" s="238">
        <v>0.5</v>
      </c>
      <c r="V57" s="238">
        <v>0.58490566037735847</v>
      </c>
      <c r="W57" s="238">
        <v>0.88372093023255816</v>
      </c>
      <c r="X57" s="238">
        <v>0.72499999999999998</v>
      </c>
      <c r="Y57" s="238">
        <v>0.9</v>
      </c>
      <c r="Z57" s="238">
        <v>0.8125</v>
      </c>
      <c r="AA57" s="238">
        <v>0.77777777777777779</v>
      </c>
      <c r="AB57" s="238">
        <v>0.7407407407407407</v>
      </c>
      <c r="AC57" s="238">
        <v>0.7592592592592593</v>
      </c>
      <c r="AD57" s="238">
        <v>0.7407407407407407</v>
      </c>
      <c r="AE57" s="238">
        <v>0.65384615384615385</v>
      </c>
      <c r="AF57" s="238">
        <v>0.98113207547169812</v>
      </c>
      <c r="AG57" s="238">
        <v>0.98148148148148151</v>
      </c>
      <c r="AH57" s="238">
        <v>0.90196078431372551</v>
      </c>
      <c r="AI57" s="238">
        <v>0.82692307692307687</v>
      </c>
      <c r="AJ57" s="238">
        <v>0.88888888888888884</v>
      </c>
      <c r="AK57" s="238">
        <v>0.7407407407407407</v>
      </c>
      <c r="AL57" s="238">
        <v>0.83018867924528306</v>
      </c>
      <c r="AM57" s="238">
        <v>0.70370370370370372</v>
      </c>
      <c r="AN57" s="238">
        <v>0.7407407407407407</v>
      </c>
      <c r="AO57" s="238">
        <v>0.79629629629629628</v>
      </c>
      <c r="AP57" s="238">
        <v>0.87037037037037035</v>
      </c>
      <c r="AQ57" s="374"/>
      <c r="AR57" s="375"/>
      <c r="AS57" s="375"/>
      <c r="AT57" s="376"/>
      <c r="AU57" s="133"/>
      <c r="AV57" s="133"/>
      <c r="AW57" s="133"/>
      <c r="AX57" s="133"/>
    </row>
    <row r="58" spans="2:50" s="270" customFormat="1" x14ac:dyDescent="0.25">
      <c r="B58" s="429"/>
      <c r="C58" s="283">
        <v>2017</v>
      </c>
      <c r="D58" s="226">
        <v>72</v>
      </c>
      <c r="E58" s="282">
        <v>130</v>
      </c>
      <c r="F58" s="305">
        <v>0.55384615384615388</v>
      </c>
      <c r="G58" s="238">
        <v>0.875</v>
      </c>
      <c r="H58" s="238">
        <v>0.875</v>
      </c>
      <c r="I58" s="238">
        <v>0.93055555555555558</v>
      </c>
      <c r="J58" s="238">
        <v>0.88888888888888884</v>
      </c>
      <c r="K58" s="238">
        <v>0.875</v>
      </c>
      <c r="L58" s="238">
        <v>0.81944444444444442</v>
      </c>
      <c r="M58" s="238">
        <v>0.77777777777777779</v>
      </c>
      <c r="N58" s="238">
        <v>0.91666666666666663</v>
      </c>
      <c r="O58" s="238">
        <v>0.875</v>
      </c>
      <c r="P58" s="238">
        <v>0.77777777777777779</v>
      </c>
      <c r="Q58" s="238">
        <v>0.61971830985915488</v>
      </c>
      <c r="R58" s="238">
        <v>0.79166666666666663</v>
      </c>
      <c r="S58" s="238">
        <v>0.72222222222222221</v>
      </c>
      <c r="T58" s="238">
        <v>0.625</v>
      </c>
      <c r="U58" s="238">
        <v>0.36619718309859156</v>
      </c>
      <c r="V58" s="238">
        <v>0.38571428571428573</v>
      </c>
      <c r="W58" s="238">
        <v>0.87931034482758619</v>
      </c>
      <c r="X58" s="238">
        <v>0.6964285714285714</v>
      </c>
      <c r="Y58" s="238">
        <v>0.8214285714285714</v>
      </c>
      <c r="Z58" s="238">
        <v>0.76363636363636367</v>
      </c>
      <c r="AA58" s="238">
        <v>0.76388888888888884</v>
      </c>
      <c r="AB58" s="238">
        <v>0.72222222222222221</v>
      </c>
      <c r="AC58" s="238">
        <v>0.72222222222222221</v>
      </c>
      <c r="AD58" s="238">
        <v>0.72222222222222221</v>
      </c>
      <c r="AE58" s="238">
        <v>0.647887323943662</v>
      </c>
      <c r="AF58" s="238">
        <v>0.8571428571428571</v>
      </c>
      <c r="AG58" s="238">
        <v>0.89855072463768115</v>
      </c>
      <c r="AH58" s="238">
        <v>0.83823529411764708</v>
      </c>
      <c r="AI58" s="238">
        <v>0.79710144927536231</v>
      </c>
      <c r="AJ58" s="238">
        <v>0.80555555555555558</v>
      </c>
      <c r="AK58" s="238">
        <v>0.72222222222222221</v>
      </c>
      <c r="AL58" s="238">
        <v>0.79166666666666663</v>
      </c>
      <c r="AM58" s="238">
        <v>0.68055555555555558</v>
      </c>
      <c r="AN58" s="238">
        <v>0.72222222222222221</v>
      </c>
      <c r="AO58" s="238">
        <v>0.76388888888888884</v>
      </c>
      <c r="AP58" s="238">
        <v>0.86111111111111116</v>
      </c>
      <c r="AQ58" s="377"/>
      <c r="AR58" s="378"/>
      <c r="AS58" s="378"/>
      <c r="AT58" s="379"/>
      <c r="AU58" s="133"/>
      <c r="AV58" s="133"/>
      <c r="AW58" s="133"/>
      <c r="AX58" s="133"/>
    </row>
    <row r="59" spans="2:50" s="270" customFormat="1" x14ac:dyDescent="0.25">
      <c r="B59" s="429"/>
      <c r="C59" s="303">
        <v>2018</v>
      </c>
      <c r="D59" s="226">
        <v>65</v>
      </c>
      <c r="E59" s="339">
        <v>164</v>
      </c>
      <c r="F59" s="306">
        <v>0.39634146341463417</v>
      </c>
      <c r="G59" s="353">
        <v>0.87692307692307692</v>
      </c>
      <c r="H59" s="353">
        <v>0.90769230769230769</v>
      </c>
      <c r="I59" s="353">
        <v>0.86153846153846159</v>
      </c>
      <c r="J59" s="353">
        <v>0.7846153846153846</v>
      </c>
      <c r="K59" s="353">
        <v>0.76923076923076927</v>
      </c>
      <c r="L59" s="353">
        <v>0.6</v>
      </c>
      <c r="M59" s="353">
        <v>0.671875</v>
      </c>
      <c r="N59" s="353">
        <v>0.81538461538461537</v>
      </c>
      <c r="O59" s="353">
        <v>0.7384615384615385</v>
      </c>
      <c r="P59" s="353">
        <v>0.72307692307692306</v>
      </c>
      <c r="Q59" s="353">
        <v>0.61290322580645162</v>
      </c>
      <c r="R59" s="353">
        <v>0.7384615384615385</v>
      </c>
      <c r="S59" s="353">
        <v>0.67692307692307696</v>
      </c>
      <c r="T59" s="353">
        <v>0.61538461538461542</v>
      </c>
      <c r="U59" s="353">
        <v>0.46153846153846156</v>
      </c>
      <c r="V59" s="353">
        <v>0.53968253968253965</v>
      </c>
      <c r="W59" s="353">
        <v>0.63636363636363635</v>
      </c>
      <c r="X59" s="353">
        <v>0.55813953488372092</v>
      </c>
      <c r="Y59" s="353">
        <v>0.46153846153846156</v>
      </c>
      <c r="Z59" s="353">
        <v>0.69444444444444442</v>
      </c>
      <c r="AA59" s="353">
        <v>0.703125</v>
      </c>
      <c r="AB59" s="353">
        <v>0.63076923076923075</v>
      </c>
      <c r="AC59" s="353">
        <v>0.52307692307692311</v>
      </c>
      <c r="AD59" s="353">
        <v>0.75384615384615383</v>
      </c>
      <c r="AE59" s="353">
        <v>0.58461538461538465</v>
      </c>
      <c r="AF59" s="353">
        <v>0.81538461538461537</v>
      </c>
      <c r="AG59" s="353">
        <v>0.86153846153846159</v>
      </c>
      <c r="AH59" s="353">
        <v>0.76190476190476186</v>
      </c>
      <c r="AI59" s="353">
        <v>0.796875</v>
      </c>
      <c r="AJ59" s="353">
        <v>0.67692307692307696</v>
      </c>
      <c r="AK59" s="353">
        <v>0.58461538461538465</v>
      </c>
      <c r="AL59" s="353">
        <v>0.6875</v>
      </c>
      <c r="AM59" s="353">
        <v>0.63076923076923075</v>
      </c>
      <c r="AN59" s="353">
        <v>0.63076923076923075</v>
      </c>
      <c r="AO59" s="353">
        <v>0.56923076923076921</v>
      </c>
      <c r="AP59" s="353">
        <v>0.70769230769230773</v>
      </c>
      <c r="AQ59" s="238">
        <v>0.86885245901639341</v>
      </c>
      <c r="AR59" s="238">
        <v>0.83870967741935487</v>
      </c>
      <c r="AS59" s="238">
        <v>0.68852459016393441</v>
      </c>
      <c r="AT59" s="238">
        <v>0.83333333333333337</v>
      </c>
      <c r="AU59" s="133"/>
      <c r="AV59" s="133"/>
      <c r="AW59" s="133"/>
      <c r="AX59" s="133"/>
    </row>
    <row r="60" spans="2:50" s="270" customFormat="1" x14ac:dyDescent="0.25">
      <c r="B60" s="429"/>
      <c r="C60" s="303">
        <v>2019</v>
      </c>
      <c r="D60" s="226">
        <v>57</v>
      </c>
      <c r="E60" s="339">
        <v>163</v>
      </c>
      <c r="F60" s="306">
        <f>D60/E60</f>
        <v>0.34969325153374231</v>
      </c>
      <c r="G60" s="353">
        <v>0.85964912280701755</v>
      </c>
      <c r="H60" s="353">
        <v>0.91228070175438591</v>
      </c>
      <c r="I60" s="353">
        <v>0.94736842105263153</v>
      </c>
      <c r="J60" s="353">
        <v>0.92982456140350878</v>
      </c>
      <c r="K60" s="353">
        <v>0.84210526315789469</v>
      </c>
      <c r="L60" s="353">
        <v>0.80701754385964908</v>
      </c>
      <c r="M60" s="353">
        <v>0.77192982456140347</v>
      </c>
      <c r="N60" s="353">
        <v>0.91228070175438591</v>
      </c>
      <c r="O60" s="353">
        <v>0.73684210526315785</v>
      </c>
      <c r="P60" s="353">
        <v>0.80701754385964908</v>
      </c>
      <c r="Q60" s="353">
        <v>0.63157894736842102</v>
      </c>
      <c r="R60" s="353">
        <v>0.75438596491228072</v>
      </c>
      <c r="S60" s="353">
        <v>0.80701754385964908</v>
      </c>
      <c r="T60" s="353">
        <v>0.64912280701754388</v>
      </c>
      <c r="U60" s="353">
        <v>0.56140350877192979</v>
      </c>
      <c r="V60" s="353">
        <v>0.56140350877192979</v>
      </c>
      <c r="W60" s="353">
        <v>0.78431372549019607</v>
      </c>
      <c r="X60" s="353">
        <v>0.80392156862745101</v>
      </c>
      <c r="Y60" s="353">
        <v>0.91836734693877553</v>
      </c>
      <c r="Z60" s="353">
        <v>0.8936170212765957</v>
      </c>
      <c r="AA60" s="353">
        <v>0.73684210526315785</v>
      </c>
      <c r="AB60" s="353">
        <v>0.7192982456140351</v>
      </c>
      <c r="AC60" s="353">
        <v>0.68421052631578949</v>
      </c>
      <c r="AD60" s="353">
        <v>0.7192982456140351</v>
      </c>
      <c r="AE60" s="353">
        <v>0.7192982456140351</v>
      </c>
      <c r="AF60" s="353">
        <v>0.8035714285714286</v>
      </c>
      <c r="AG60" s="353">
        <v>0.8571428571428571</v>
      </c>
      <c r="AH60" s="353">
        <v>0.8545454545454545</v>
      </c>
      <c r="AI60" s="353">
        <v>0.7592592592592593</v>
      </c>
      <c r="AJ60" s="353">
        <v>0.875</v>
      </c>
      <c r="AK60" s="353">
        <v>0.7192982456140351</v>
      </c>
      <c r="AL60" s="353">
        <v>0.92982456140350878</v>
      </c>
      <c r="AM60" s="353">
        <v>0.8771929824561403</v>
      </c>
      <c r="AN60" s="353">
        <v>0.75</v>
      </c>
      <c r="AO60" s="353">
        <v>0.8214285714285714</v>
      </c>
      <c r="AP60" s="353">
        <v>0.84210526315789469</v>
      </c>
      <c r="AQ60" s="238">
        <v>0.90909090909090906</v>
      </c>
      <c r="AR60" s="238">
        <v>0.90909090909090906</v>
      </c>
      <c r="AS60" s="238">
        <v>0.78181818181818186</v>
      </c>
      <c r="AT60" s="238">
        <v>0.60716895249397684</v>
      </c>
      <c r="AU60" s="133"/>
      <c r="AV60" s="133"/>
      <c r="AW60" s="133"/>
      <c r="AX60" s="133"/>
    </row>
    <row r="61" spans="2:50" s="18" customFormat="1" ht="14.45" customHeight="1" x14ac:dyDescent="0.25">
      <c r="B61" s="430"/>
      <c r="C61" s="426" t="s">
        <v>153</v>
      </c>
      <c r="D61" s="426"/>
      <c r="E61" s="426"/>
      <c r="F61" s="426"/>
      <c r="G61" s="34">
        <f>G60-G59</f>
        <v>-1.7273954116059365E-2</v>
      </c>
      <c r="H61" s="34">
        <f t="shared" ref="H61" si="116">H60-H59</f>
        <v>4.5883940620782271E-3</v>
      </c>
      <c r="I61" s="34">
        <f t="shared" ref="I61" si="117">I60-I59</f>
        <v>8.582995951416994E-2</v>
      </c>
      <c r="J61" s="34">
        <f t="shared" ref="J61" si="118">J60-J59</f>
        <v>0.14520917678812417</v>
      </c>
      <c r="K61" s="34">
        <f t="shared" ref="K61" si="119">K60-K59</f>
        <v>7.2874493927125417E-2</v>
      </c>
      <c r="L61" s="34">
        <f t="shared" ref="L61" si="120">L60-L59</f>
        <v>0.2070175438596491</v>
      </c>
      <c r="M61" s="34">
        <f t="shared" ref="M61" si="121">M60-M59</f>
        <v>0.10005482456140347</v>
      </c>
      <c r="N61" s="34">
        <f t="shared" ref="N61" si="122">N60-N59</f>
        <v>9.689608636977054E-2</v>
      </c>
      <c r="O61" s="34">
        <f t="shared" ref="O61" si="123">O60-O59</f>
        <v>-1.6194331983806487E-3</v>
      </c>
      <c r="P61" s="34">
        <f t="shared" ref="P61" si="124">P60-P59</f>
        <v>8.3940620782726016E-2</v>
      </c>
      <c r="Q61" s="34">
        <f t="shared" ref="Q61" si="125">Q60-Q59</f>
        <v>1.8675721561969394E-2</v>
      </c>
      <c r="R61" s="34">
        <f t="shared" ref="R61" si="126">R60-R59</f>
        <v>1.5924426450742213E-2</v>
      </c>
      <c r="S61" s="34">
        <f t="shared" ref="S61" si="127">S60-S59</f>
        <v>0.13009446693657212</v>
      </c>
      <c r="T61" s="34">
        <f t="shared" ref="T61" si="128">T60-T59</f>
        <v>3.373819163292846E-2</v>
      </c>
      <c r="U61" s="34">
        <f t="shared" ref="U61" si="129">U60-U59</f>
        <v>9.9865047233468229E-2</v>
      </c>
      <c r="V61" s="34">
        <f t="shared" ref="V61" si="130">V60-V59</f>
        <v>2.1720969089390141E-2</v>
      </c>
      <c r="W61" s="34">
        <f t="shared" ref="W61" si="131">W60-W59</f>
        <v>0.14795008912655971</v>
      </c>
      <c r="X61" s="34">
        <f t="shared" ref="X61" si="132">X60-X59</f>
        <v>0.24578203374373009</v>
      </c>
      <c r="Y61" s="34">
        <f t="shared" ref="Y61" si="133">Y60-Y59</f>
        <v>0.45682888540031397</v>
      </c>
      <c r="Z61" s="34">
        <f t="shared" ref="Z61" si="134">Z60-Z59</f>
        <v>0.19917257683215128</v>
      </c>
      <c r="AA61" s="34">
        <f t="shared" ref="AA61" si="135">AA60-AA59</f>
        <v>3.3717105263157854E-2</v>
      </c>
      <c r="AB61" s="34">
        <f t="shared" ref="AB61" si="136">AB60-AB59</f>
        <v>8.8529014844804355E-2</v>
      </c>
      <c r="AC61" s="34">
        <f t="shared" ref="AC61" si="137">AC60-AC59</f>
        <v>0.16113360323886639</v>
      </c>
      <c r="AD61" s="34">
        <f t="shared" ref="AD61" si="138">AD60-AD59</f>
        <v>-3.4547908232118729E-2</v>
      </c>
      <c r="AE61" s="34">
        <f t="shared" ref="AE61" si="139">AE60-AE59</f>
        <v>0.13468286099865046</v>
      </c>
      <c r="AF61" s="34">
        <f t="shared" ref="AF61" si="140">AF60-AF59</f>
        <v>-1.1813186813186771E-2</v>
      </c>
      <c r="AG61" s="34">
        <f t="shared" ref="AG61" si="141">AG60-AG59</f>
        <v>-4.395604395604491E-3</v>
      </c>
      <c r="AH61" s="34">
        <f t="shared" ref="AH61" si="142">AH60-AH59</f>
        <v>9.2640692640692635E-2</v>
      </c>
      <c r="AI61" s="34">
        <f t="shared" ref="AI61" si="143">AI60-AI59</f>
        <v>-3.76157407407407E-2</v>
      </c>
      <c r="AJ61" s="34">
        <f t="shared" ref="AJ61" si="144">AJ60-AJ59</f>
        <v>0.19807692307692304</v>
      </c>
      <c r="AK61" s="34">
        <f t="shared" ref="AK61" si="145">AK60-AK59</f>
        <v>0.13468286099865046</v>
      </c>
      <c r="AL61" s="34">
        <f t="shared" ref="AL61" si="146">AL60-AL59</f>
        <v>0.24232456140350878</v>
      </c>
      <c r="AM61" s="34">
        <f t="shared" ref="AM61" si="147">AM60-AM59</f>
        <v>0.24642375168690955</v>
      </c>
      <c r="AN61" s="34">
        <f t="shared" ref="AN61" si="148">AN60-AN59</f>
        <v>0.11923076923076925</v>
      </c>
      <c r="AO61" s="34">
        <f t="shared" ref="AO61" si="149">AO60-AO59</f>
        <v>0.25219780219780219</v>
      </c>
      <c r="AP61" s="34">
        <f t="shared" ref="AP61" si="150">AP60-AP59</f>
        <v>0.13441295546558696</v>
      </c>
      <c r="AQ61" s="34">
        <f t="shared" ref="AQ61" si="151">AQ60-AQ59</f>
        <v>4.0238450074515653E-2</v>
      </c>
      <c r="AR61" s="34">
        <f t="shared" ref="AR61" si="152">AR60-AR59</f>
        <v>7.038123167155419E-2</v>
      </c>
      <c r="AS61" s="34">
        <f t="shared" ref="AS61" si="153">AS60-AS59</f>
        <v>9.3293591654247443E-2</v>
      </c>
      <c r="AT61" s="34">
        <f t="shared" ref="AT61" si="154">AT60-AT59</f>
        <v>-0.22616438083935653</v>
      </c>
      <c r="AU61" s="20"/>
      <c r="AV61" s="20"/>
      <c r="AW61" s="20"/>
      <c r="AX61" s="20"/>
    </row>
    <row r="62" spans="2:50" s="18" customFormat="1" x14ac:dyDescent="0.25">
      <c r="B62" s="19"/>
      <c r="C62" s="38"/>
      <c r="D62" s="38"/>
      <c r="E62" s="38"/>
      <c r="F62" s="174"/>
      <c r="G62" s="46"/>
      <c r="H62" s="46"/>
      <c r="I62" s="46"/>
      <c r="J62" s="40"/>
      <c r="K62" s="46"/>
      <c r="L62" s="46"/>
      <c r="M62" s="46"/>
      <c r="N62" s="40"/>
      <c r="O62" s="40"/>
      <c r="P62" s="40"/>
      <c r="Q62" s="40"/>
      <c r="R62" s="40"/>
      <c r="S62" s="46"/>
      <c r="T62" s="46"/>
      <c r="U62" s="46"/>
      <c r="V62" s="46"/>
      <c r="W62" s="46"/>
      <c r="X62" s="40"/>
      <c r="Y62" s="46"/>
      <c r="Z62" s="46"/>
      <c r="AA62" s="46"/>
      <c r="AB62" s="46"/>
      <c r="AC62" s="46"/>
      <c r="AD62" s="40"/>
      <c r="AE62" s="40"/>
      <c r="AF62" s="46"/>
      <c r="AG62" s="46"/>
      <c r="AH62" s="46"/>
      <c r="AI62" s="40"/>
      <c r="AJ62" s="46"/>
      <c r="AK62" s="40"/>
      <c r="AL62" s="46"/>
      <c r="AM62" s="40"/>
      <c r="AN62" s="40"/>
      <c r="AO62" s="40"/>
      <c r="AP62" s="46"/>
      <c r="AQ62" s="42"/>
      <c r="AR62" s="38"/>
      <c r="AS62" s="20"/>
      <c r="AT62" s="20"/>
      <c r="AU62" s="20"/>
      <c r="AV62" s="20"/>
      <c r="AW62" s="20"/>
      <c r="AX62" s="20"/>
    </row>
    <row r="63" spans="2:50" s="18" customFormat="1" hidden="1" x14ac:dyDescent="0.25">
      <c r="B63" s="129"/>
      <c r="C63" s="31">
        <v>2010</v>
      </c>
      <c r="D63" s="31"/>
      <c r="E63" s="31"/>
      <c r="F63" s="182"/>
      <c r="G63" s="34" t="s">
        <v>16</v>
      </c>
      <c r="H63" s="34" t="s">
        <v>16</v>
      </c>
      <c r="I63" s="34" t="s">
        <v>16</v>
      </c>
      <c r="J63" s="17" t="s">
        <v>3</v>
      </c>
      <c r="K63" s="34" t="s">
        <v>3</v>
      </c>
      <c r="L63" s="34" t="s">
        <v>16</v>
      </c>
      <c r="M63" s="34" t="s">
        <v>16</v>
      </c>
      <c r="N63" s="17" t="s">
        <v>3</v>
      </c>
      <c r="O63" s="17" t="s">
        <v>3</v>
      </c>
      <c r="P63" s="17" t="s">
        <v>3</v>
      </c>
      <c r="Q63" s="17" t="s">
        <v>3</v>
      </c>
      <c r="R63" s="17" t="s">
        <v>3</v>
      </c>
      <c r="S63" s="34" t="s">
        <v>16</v>
      </c>
      <c r="T63" s="34" t="s">
        <v>16</v>
      </c>
      <c r="U63" s="34" t="s">
        <v>16</v>
      </c>
      <c r="V63" s="34" t="s">
        <v>3</v>
      </c>
      <c r="W63" s="34" t="s">
        <v>16</v>
      </c>
      <c r="X63" s="17" t="s">
        <v>3</v>
      </c>
      <c r="Y63" s="34" t="s">
        <v>16</v>
      </c>
      <c r="Z63" s="34" t="s">
        <v>16</v>
      </c>
      <c r="AA63" s="34" t="s">
        <v>16</v>
      </c>
      <c r="AB63" s="34" t="s">
        <v>16</v>
      </c>
      <c r="AC63" s="34" t="s">
        <v>16</v>
      </c>
      <c r="AD63" s="17" t="s">
        <v>3</v>
      </c>
      <c r="AE63" s="17" t="s">
        <v>3</v>
      </c>
      <c r="AF63" s="34" t="s">
        <v>16</v>
      </c>
      <c r="AG63" s="34" t="s">
        <v>16</v>
      </c>
      <c r="AH63" s="34" t="s">
        <v>16</v>
      </c>
      <c r="AI63" s="17" t="s">
        <v>3</v>
      </c>
      <c r="AJ63" s="34" t="s">
        <v>16</v>
      </c>
      <c r="AK63" s="17" t="s">
        <v>3</v>
      </c>
      <c r="AL63" s="34" t="s">
        <v>16</v>
      </c>
      <c r="AM63" s="17" t="s">
        <v>3</v>
      </c>
      <c r="AN63" s="17" t="s">
        <v>3</v>
      </c>
      <c r="AO63" s="17" t="s">
        <v>3</v>
      </c>
      <c r="AP63" s="34" t="s">
        <v>3</v>
      </c>
      <c r="AQ63" s="42"/>
      <c r="AR63" s="38"/>
      <c r="AS63" s="20"/>
      <c r="AT63" s="20"/>
      <c r="AU63" s="20"/>
      <c r="AV63" s="20"/>
      <c r="AW63" s="20"/>
      <c r="AX63" s="20"/>
    </row>
    <row r="64" spans="2:50" s="18" customFormat="1" ht="14.45" hidden="1" customHeight="1" x14ac:dyDescent="0.25">
      <c r="B64" s="266"/>
      <c r="C64" s="171">
        <v>2011</v>
      </c>
      <c r="D64" s="172">
        <v>6</v>
      </c>
      <c r="E64" s="282"/>
      <c r="F64" s="186" t="s">
        <v>3</v>
      </c>
      <c r="G64" s="33">
        <v>0.83333333333333337</v>
      </c>
      <c r="H64" s="33">
        <v>0.83333333333333337</v>
      </c>
      <c r="I64" s="33">
        <v>0.83333333333333337</v>
      </c>
      <c r="J64" s="17" t="s">
        <v>3</v>
      </c>
      <c r="K64" s="33" t="s">
        <v>3</v>
      </c>
      <c r="L64" s="33">
        <v>0.66666666666666663</v>
      </c>
      <c r="M64" s="33">
        <v>0.83333333333333337</v>
      </c>
      <c r="N64" s="17" t="s">
        <v>3</v>
      </c>
      <c r="O64" s="17" t="s">
        <v>3</v>
      </c>
      <c r="P64" s="17" t="s">
        <v>3</v>
      </c>
      <c r="Q64" s="17" t="s">
        <v>3</v>
      </c>
      <c r="R64" s="17" t="s">
        <v>3</v>
      </c>
      <c r="S64" s="33">
        <v>1</v>
      </c>
      <c r="T64" s="33">
        <v>1</v>
      </c>
      <c r="U64" s="33">
        <v>0.66666666666666663</v>
      </c>
      <c r="V64" s="33" t="s">
        <v>3</v>
      </c>
      <c r="W64" s="33">
        <v>0.83333333333333337</v>
      </c>
      <c r="X64" s="17" t="s">
        <v>3</v>
      </c>
      <c r="Y64" s="33">
        <v>1</v>
      </c>
      <c r="Z64" s="33">
        <v>0.66666666666666663</v>
      </c>
      <c r="AA64" s="33">
        <v>1</v>
      </c>
      <c r="AB64" s="33">
        <v>1</v>
      </c>
      <c r="AC64" s="33">
        <v>0.83333333333333337</v>
      </c>
      <c r="AD64" s="17" t="s">
        <v>3</v>
      </c>
      <c r="AE64" s="17" t="s">
        <v>3</v>
      </c>
      <c r="AF64" s="33">
        <v>1</v>
      </c>
      <c r="AG64" s="33">
        <v>1</v>
      </c>
      <c r="AH64" s="33">
        <v>0.5</v>
      </c>
      <c r="AI64" s="17" t="s">
        <v>3</v>
      </c>
      <c r="AJ64" s="33">
        <v>1</v>
      </c>
      <c r="AK64" s="17" t="s">
        <v>3</v>
      </c>
      <c r="AL64" s="33">
        <v>1</v>
      </c>
      <c r="AM64" s="17" t="s">
        <v>3</v>
      </c>
      <c r="AN64" s="17" t="s">
        <v>3</v>
      </c>
      <c r="AO64" s="17" t="s">
        <v>3</v>
      </c>
      <c r="AP64" s="33" t="s">
        <v>3</v>
      </c>
      <c r="AQ64" s="49"/>
      <c r="AR64" s="38"/>
      <c r="AS64" s="20"/>
      <c r="AT64" s="20"/>
      <c r="AU64" s="20"/>
      <c r="AV64" s="20"/>
      <c r="AW64" s="20"/>
      <c r="AX64" s="20"/>
    </row>
    <row r="65" spans="2:50" s="249" customFormat="1" hidden="1" x14ac:dyDescent="0.25">
      <c r="B65" s="449" t="s">
        <v>110</v>
      </c>
      <c r="C65" s="245">
        <v>2012</v>
      </c>
      <c r="D65" s="244">
        <v>70</v>
      </c>
      <c r="E65" s="244"/>
      <c r="F65" s="264">
        <v>0.23648648648648649</v>
      </c>
      <c r="G65" s="10">
        <v>0.79710144927536231</v>
      </c>
      <c r="H65" s="10">
        <v>0.76470588235294112</v>
      </c>
      <c r="I65" s="10">
        <v>0.77941176470588236</v>
      </c>
      <c r="J65" s="17" t="s">
        <v>3</v>
      </c>
      <c r="K65" s="10" t="s">
        <v>3</v>
      </c>
      <c r="L65" s="10">
        <v>0.61764705882352944</v>
      </c>
      <c r="M65" s="10">
        <v>0.71641791044776115</v>
      </c>
      <c r="N65" s="17" t="s">
        <v>3</v>
      </c>
      <c r="O65" s="17" t="s">
        <v>3</v>
      </c>
      <c r="P65" s="17" t="s">
        <v>3</v>
      </c>
      <c r="Q65" s="17" t="s">
        <v>3</v>
      </c>
      <c r="R65" s="17" t="s">
        <v>3</v>
      </c>
      <c r="S65" s="10">
        <v>0.72463768115942029</v>
      </c>
      <c r="T65" s="10">
        <v>0.69565217391304346</v>
      </c>
      <c r="U65" s="10">
        <v>0.43478260869565216</v>
      </c>
      <c r="V65" s="10" t="s">
        <v>3</v>
      </c>
      <c r="W65" s="10">
        <v>0.57999999999999996</v>
      </c>
      <c r="X65" s="17" t="s">
        <v>3</v>
      </c>
      <c r="Y65" s="10">
        <v>0.6875</v>
      </c>
      <c r="Z65" s="10">
        <v>0.4375</v>
      </c>
      <c r="AA65" s="10">
        <v>0.80303030303030298</v>
      </c>
      <c r="AB65" s="10">
        <v>0.81818181818181823</v>
      </c>
      <c r="AC65" s="10">
        <v>0.75757575757575757</v>
      </c>
      <c r="AD65" s="17" t="s">
        <v>3</v>
      </c>
      <c r="AE65" s="17" t="s">
        <v>3</v>
      </c>
      <c r="AF65" s="10">
        <v>0.71212121212121215</v>
      </c>
      <c r="AG65" s="10">
        <v>0.63076923076923075</v>
      </c>
      <c r="AH65" s="10">
        <v>0.22727272727272727</v>
      </c>
      <c r="AI65" s="17" t="s">
        <v>3</v>
      </c>
      <c r="AJ65" s="10">
        <v>0.8</v>
      </c>
      <c r="AK65" s="17" t="s">
        <v>3</v>
      </c>
      <c r="AL65" s="10">
        <v>0.67692307692307696</v>
      </c>
      <c r="AM65" s="17" t="s">
        <v>3</v>
      </c>
      <c r="AN65" s="17" t="s">
        <v>3</v>
      </c>
      <c r="AO65" s="17" t="s">
        <v>3</v>
      </c>
      <c r="AP65" s="10" t="s">
        <v>3</v>
      </c>
      <c r="AQ65" s="265"/>
      <c r="AR65" s="9"/>
      <c r="AS65" s="263"/>
      <c r="AT65" s="263"/>
      <c r="AU65" s="263"/>
      <c r="AV65" s="263"/>
      <c r="AW65" s="263"/>
      <c r="AX65" s="263"/>
    </row>
    <row r="66" spans="2:50" s="18" customFormat="1" hidden="1" x14ac:dyDescent="0.25">
      <c r="B66" s="450"/>
      <c r="C66" s="171">
        <v>2013</v>
      </c>
      <c r="D66" s="172">
        <v>107</v>
      </c>
      <c r="E66" s="282">
        <v>332</v>
      </c>
      <c r="F66" s="305">
        <v>0.32228915662650603</v>
      </c>
      <c r="G66" s="34">
        <v>0.79245283018867929</v>
      </c>
      <c r="H66" s="34">
        <v>0.8666666666666667</v>
      </c>
      <c r="I66" s="34">
        <v>0.84905660377358494</v>
      </c>
      <c r="J66" s="17" t="s">
        <v>3</v>
      </c>
      <c r="K66" s="34" t="s">
        <v>3</v>
      </c>
      <c r="L66" s="34">
        <v>0.66355140186915884</v>
      </c>
      <c r="M66" s="34">
        <v>0.72641509433962259</v>
      </c>
      <c r="N66" s="17" t="s">
        <v>3</v>
      </c>
      <c r="O66" s="17" t="s">
        <v>3</v>
      </c>
      <c r="P66" s="17" t="s">
        <v>3</v>
      </c>
      <c r="Q66" s="17" t="s">
        <v>3</v>
      </c>
      <c r="R66" s="17" t="s">
        <v>3</v>
      </c>
      <c r="S66" s="34">
        <v>0.66981132075471694</v>
      </c>
      <c r="T66" s="34">
        <v>0.68269230769230771</v>
      </c>
      <c r="U66" s="34">
        <v>0.53465346534653468</v>
      </c>
      <c r="V66" s="34" t="s">
        <v>3</v>
      </c>
      <c r="W66" s="34">
        <v>0.63380281690140849</v>
      </c>
      <c r="X66" s="17" t="s">
        <v>3</v>
      </c>
      <c r="Y66" s="34">
        <v>0.61971830985915488</v>
      </c>
      <c r="Z66" s="34">
        <v>0.39436619718309857</v>
      </c>
      <c r="AA66" s="34">
        <v>0.79807692307692313</v>
      </c>
      <c r="AB66" s="34">
        <v>0.72641509433962259</v>
      </c>
      <c r="AC66" s="34">
        <v>0.73831775700934577</v>
      </c>
      <c r="AD66" s="17" t="s">
        <v>3</v>
      </c>
      <c r="AE66" s="17" t="s">
        <v>3</v>
      </c>
      <c r="AF66" s="34">
        <v>0.8314606741573034</v>
      </c>
      <c r="AG66" s="34">
        <v>0.77906976744186052</v>
      </c>
      <c r="AH66" s="34">
        <v>0.47826086956521741</v>
      </c>
      <c r="AI66" s="17" t="s">
        <v>3</v>
      </c>
      <c r="AJ66" s="34">
        <v>0.77884615384615385</v>
      </c>
      <c r="AK66" s="17" t="s">
        <v>3</v>
      </c>
      <c r="AL66" s="34">
        <v>0.77</v>
      </c>
      <c r="AM66" s="17" t="s">
        <v>3</v>
      </c>
      <c r="AN66" s="17" t="s">
        <v>3</v>
      </c>
      <c r="AO66" s="17" t="s">
        <v>3</v>
      </c>
      <c r="AP66" s="34" t="s">
        <v>3</v>
      </c>
      <c r="AQ66" s="42"/>
      <c r="AR66" s="38"/>
      <c r="AS66" s="20"/>
      <c r="AT66" s="20"/>
      <c r="AU66" s="20"/>
      <c r="AV66" s="20"/>
      <c r="AW66" s="20"/>
      <c r="AX66" s="20"/>
    </row>
    <row r="67" spans="2:50" s="18" customFormat="1" x14ac:dyDescent="0.25">
      <c r="B67" s="450"/>
      <c r="C67" s="171">
        <v>2014</v>
      </c>
      <c r="D67" s="172">
        <v>64</v>
      </c>
      <c r="E67" s="282">
        <v>373</v>
      </c>
      <c r="F67" s="305">
        <v>0.17158176943699732</v>
      </c>
      <c r="G67" s="34">
        <v>0.828125</v>
      </c>
      <c r="H67" s="34">
        <v>0.84375</v>
      </c>
      <c r="I67" s="34">
        <v>0.875</v>
      </c>
      <c r="J67" s="34">
        <v>0.95238095238095233</v>
      </c>
      <c r="K67" s="34">
        <v>0.79032258064516125</v>
      </c>
      <c r="L67" s="34">
        <v>0.546875</v>
      </c>
      <c r="M67" s="34">
        <v>0.63492063492063489</v>
      </c>
      <c r="N67" s="34">
        <v>0.76190476190476186</v>
      </c>
      <c r="O67" s="34">
        <v>0.62295081967213117</v>
      </c>
      <c r="P67" s="34">
        <v>0.734375</v>
      </c>
      <c r="Q67" s="34">
        <v>0.75</v>
      </c>
      <c r="R67" s="34">
        <v>0.71875</v>
      </c>
      <c r="S67" s="34">
        <v>0.66129032258064513</v>
      </c>
      <c r="T67" s="34">
        <v>0.65573770491803274</v>
      </c>
      <c r="U67" s="34">
        <v>0.43548387096774194</v>
      </c>
      <c r="V67" s="34">
        <v>0.54838709677419351</v>
      </c>
      <c r="W67" s="34">
        <v>0.67441860465116277</v>
      </c>
      <c r="X67" s="34">
        <v>0.58974358974358976</v>
      </c>
      <c r="Y67" s="34">
        <v>0.79069767441860461</v>
      </c>
      <c r="Z67" s="34">
        <v>0.70731707317073167</v>
      </c>
      <c r="AA67" s="34">
        <v>0.734375</v>
      </c>
      <c r="AB67" s="34">
        <v>0.66666666666666663</v>
      </c>
      <c r="AC67" s="34">
        <v>0.640625</v>
      </c>
      <c r="AD67" s="34">
        <v>0.640625</v>
      </c>
      <c r="AE67" s="34">
        <v>0.484375</v>
      </c>
      <c r="AF67" s="34">
        <v>0.68253968253968256</v>
      </c>
      <c r="AG67" s="34">
        <v>0.68852459016393441</v>
      </c>
      <c r="AH67" s="34">
        <v>0.61818181818181817</v>
      </c>
      <c r="AI67" s="34">
        <v>0.59259259259259256</v>
      </c>
      <c r="AJ67" s="34">
        <v>0.73015873015873012</v>
      </c>
      <c r="AK67" s="34">
        <v>0.65079365079365081</v>
      </c>
      <c r="AL67" s="34">
        <v>0.7142857142857143</v>
      </c>
      <c r="AM67" s="34">
        <v>0.68333333333333335</v>
      </c>
      <c r="AN67" s="34">
        <v>0.62295081967213117</v>
      </c>
      <c r="AO67" s="34">
        <v>0.63934426229508201</v>
      </c>
      <c r="AP67" s="34">
        <v>0.796875</v>
      </c>
      <c r="AQ67" s="371" t="s">
        <v>152</v>
      </c>
      <c r="AR67" s="372"/>
      <c r="AS67" s="372"/>
      <c r="AT67" s="373"/>
      <c r="AU67" s="20"/>
      <c r="AV67" s="20"/>
      <c r="AW67" s="20"/>
      <c r="AX67" s="20"/>
    </row>
    <row r="68" spans="2:50" s="18" customFormat="1" x14ac:dyDescent="0.25">
      <c r="B68" s="450"/>
      <c r="C68" s="171">
        <v>2015</v>
      </c>
      <c r="D68" s="172">
        <v>102</v>
      </c>
      <c r="E68" s="282">
        <v>398</v>
      </c>
      <c r="F68" s="305">
        <v>0.25628140703517588</v>
      </c>
      <c r="G68" s="34">
        <v>0.85148514851485146</v>
      </c>
      <c r="H68" s="34">
        <v>0.88118811881188119</v>
      </c>
      <c r="I68" s="34">
        <v>0.91176470588235292</v>
      </c>
      <c r="J68" s="34">
        <v>0.91176470588235292</v>
      </c>
      <c r="K68" s="34">
        <v>0.91176470588235292</v>
      </c>
      <c r="L68" s="34">
        <v>0.65346534653465349</v>
      </c>
      <c r="M68" s="34">
        <v>0.71287128712871284</v>
      </c>
      <c r="N68" s="34">
        <v>0.87878787878787878</v>
      </c>
      <c r="O68" s="34">
        <v>0.67</v>
      </c>
      <c r="P68" s="34">
        <v>0.79411764705882348</v>
      </c>
      <c r="Q68" s="34">
        <v>0.81372549019607843</v>
      </c>
      <c r="R68" s="34">
        <v>0.75</v>
      </c>
      <c r="S68" s="34">
        <v>0.81372549019607843</v>
      </c>
      <c r="T68" s="34">
        <v>0.74747474747474751</v>
      </c>
      <c r="U68" s="34">
        <v>0.46078431372549017</v>
      </c>
      <c r="V68" s="34">
        <v>0.60204081632653061</v>
      </c>
      <c r="W68" s="34">
        <v>0.63461538461538458</v>
      </c>
      <c r="X68" s="34">
        <v>0.54545454545454541</v>
      </c>
      <c r="Y68" s="34">
        <v>0.76744186046511631</v>
      </c>
      <c r="Z68" s="34">
        <v>0.66666666666666663</v>
      </c>
      <c r="AA68" s="34">
        <v>0.75490196078431371</v>
      </c>
      <c r="AB68" s="34">
        <v>0.81188118811881194</v>
      </c>
      <c r="AC68" s="34">
        <v>0.77450980392156865</v>
      </c>
      <c r="AD68" s="34">
        <v>0.70588235294117652</v>
      </c>
      <c r="AE68" s="34">
        <v>0.53465346534653468</v>
      </c>
      <c r="AF68" s="34">
        <v>0.68</v>
      </c>
      <c r="AG68" s="34">
        <v>0.75510204081632648</v>
      </c>
      <c r="AH68" s="34">
        <v>0.69791666666666663</v>
      </c>
      <c r="AI68" s="34">
        <v>0.74444444444444446</v>
      </c>
      <c r="AJ68" s="34">
        <v>0.82178217821782173</v>
      </c>
      <c r="AK68" s="34">
        <v>0.70707070707070707</v>
      </c>
      <c r="AL68" s="34">
        <v>0.77319587628865982</v>
      </c>
      <c r="AM68" s="34">
        <v>0.62886597938144329</v>
      </c>
      <c r="AN68" s="34">
        <v>0.6767676767676768</v>
      </c>
      <c r="AO68" s="34">
        <v>0.73</v>
      </c>
      <c r="AP68" s="34">
        <v>0.86274509803921573</v>
      </c>
      <c r="AQ68" s="374"/>
      <c r="AR68" s="375"/>
      <c r="AS68" s="375"/>
      <c r="AT68" s="376"/>
      <c r="AU68" s="20"/>
      <c r="AV68" s="20"/>
      <c r="AW68" s="20"/>
      <c r="AX68" s="20"/>
    </row>
    <row r="69" spans="2:50" s="270" customFormat="1" x14ac:dyDescent="0.25">
      <c r="B69" s="450"/>
      <c r="C69" s="283">
        <v>2016</v>
      </c>
      <c r="D69" s="226">
        <v>169</v>
      </c>
      <c r="E69" s="282">
        <v>436</v>
      </c>
      <c r="F69" s="307">
        <v>0.38761467889908258</v>
      </c>
      <c r="G69" s="238">
        <v>0.84431137724550898</v>
      </c>
      <c r="H69" s="238">
        <v>0.88622754491017963</v>
      </c>
      <c r="I69" s="238">
        <v>0.94047619047619047</v>
      </c>
      <c r="J69" s="238">
        <v>0.9285714285714286</v>
      </c>
      <c r="K69" s="238">
        <v>0.8875739644970414</v>
      </c>
      <c r="L69" s="238">
        <v>0.59880239520958078</v>
      </c>
      <c r="M69" s="238">
        <v>0.70238095238095233</v>
      </c>
      <c r="N69" s="238">
        <v>0.82608695652173914</v>
      </c>
      <c r="O69" s="238">
        <v>0.70481927710843373</v>
      </c>
      <c r="P69" s="238">
        <v>0.8035714285714286</v>
      </c>
      <c r="Q69" s="238">
        <v>0.73809523809523814</v>
      </c>
      <c r="R69" s="238">
        <v>0.77844311377245512</v>
      </c>
      <c r="S69" s="238">
        <v>0.67261904761904767</v>
      </c>
      <c r="T69" s="238">
        <v>0.66666666666666663</v>
      </c>
      <c r="U69" s="238">
        <v>0.46666666666666667</v>
      </c>
      <c r="V69" s="238">
        <v>0.52760736196319014</v>
      </c>
      <c r="W69" s="238">
        <v>0.76576576576576572</v>
      </c>
      <c r="X69" s="238">
        <v>0.58415841584158412</v>
      </c>
      <c r="Y69" s="238">
        <v>0.70967741935483875</v>
      </c>
      <c r="Z69" s="238">
        <v>0.59036144578313254</v>
      </c>
      <c r="AA69" s="238">
        <v>0.78698224852071008</v>
      </c>
      <c r="AB69" s="238">
        <v>0.81656804733727806</v>
      </c>
      <c r="AC69" s="238">
        <v>0.76923076923076927</v>
      </c>
      <c r="AD69" s="238">
        <v>0.70414201183431957</v>
      </c>
      <c r="AE69" s="238">
        <v>0.59393939393939399</v>
      </c>
      <c r="AF69" s="238">
        <v>0.83030303030303032</v>
      </c>
      <c r="AG69" s="238">
        <v>0.86585365853658536</v>
      </c>
      <c r="AH69" s="238">
        <v>0.68918918918918914</v>
      </c>
      <c r="AI69" s="238">
        <v>0.6619718309859155</v>
      </c>
      <c r="AJ69" s="238">
        <v>0.86390532544378695</v>
      </c>
      <c r="AK69" s="238">
        <v>0.72455089820359286</v>
      </c>
      <c r="AL69" s="238">
        <v>0.76249999999999996</v>
      </c>
      <c r="AM69" s="238">
        <v>0.61146496815286622</v>
      </c>
      <c r="AN69" s="238">
        <v>0.69461077844311381</v>
      </c>
      <c r="AO69" s="238">
        <v>0.79166666666666663</v>
      </c>
      <c r="AP69" s="238">
        <v>0.84023668639053251</v>
      </c>
      <c r="AQ69" s="374"/>
      <c r="AR69" s="375"/>
      <c r="AS69" s="375"/>
      <c r="AT69" s="376"/>
      <c r="AU69" s="133"/>
      <c r="AV69" s="133"/>
      <c r="AW69" s="133"/>
      <c r="AX69" s="133"/>
    </row>
    <row r="70" spans="2:50" s="270" customFormat="1" x14ac:dyDescent="0.25">
      <c r="B70" s="450"/>
      <c r="C70" s="283">
        <v>2017</v>
      </c>
      <c r="D70" s="226">
        <v>234</v>
      </c>
      <c r="E70" s="282">
        <v>527</v>
      </c>
      <c r="F70" s="305">
        <v>0.44402277039848198</v>
      </c>
      <c r="G70" s="238">
        <v>0.83620689655172409</v>
      </c>
      <c r="H70" s="238">
        <v>0.88744588744588748</v>
      </c>
      <c r="I70" s="238">
        <v>0.89270386266094426</v>
      </c>
      <c r="J70" s="238">
        <v>0.87553648068669532</v>
      </c>
      <c r="K70" s="238">
        <v>0.81545064377682408</v>
      </c>
      <c r="L70" s="238">
        <v>0.64502164502164505</v>
      </c>
      <c r="M70" s="238">
        <v>0.67965367965367962</v>
      </c>
      <c r="N70" s="238">
        <v>0.78222222222222226</v>
      </c>
      <c r="O70" s="238">
        <v>0.7142857142857143</v>
      </c>
      <c r="P70" s="238">
        <v>0.78017241379310343</v>
      </c>
      <c r="Q70" s="238">
        <v>0.68103448275862066</v>
      </c>
      <c r="R70" s="238">
        <v>0.76190476190476186</v>
      </c>
      <c r="S70" s="238">
        <v>0.70386266094420602</v>
      </c>
      <c r="T70" s="238">
        <v>0.67811158798283266</v>
      </c>
      <c r="U70" s="238">
        <v>0.42608695652173911</v>
      </c>
      <c r="V70" s="238">
        <v>0.51754385964912286</v>
      </c>
      <c r="W70" s="238">
        <v>0.76470588235294112</v>
      </c>
      <c r="X70" s="238">
        <v>0.65116279069767447</v>
      </c>
      <c r="Y70" s="238">
        <v>0.70866141732283461</v>
      </c>
      <c r="Z70" s="238">
        <v>0.65833333333333333</v>
      </c>
      <c r="AA70" s="238">
        <v>0.74891774891774887</v>
      </c>
      <c r="AB70" s="238">
        <v>0.76855895196506552</v>
      </c>
      <c r="AC70" s="238">
        <v>0.75</v>
      </c>
      <c r="AD70" s="238">
        <v>0.70386266094420602</v>
      </c>
      <c r="AE70" s="238">
        <v>0.58260869565217388</v>
      </c>
      <c r="AF70" s="238">
        <v>0.75</v>
      </c>
      <c r="AG70" s="238">
        <v>0.7991071428571429</v>
      </c>
      <c r="AH70" s="238">
        <v>0.74129353233830841</v>
      </c>
      <c r="AI70" s="238">
        <v>0.68269230769230771</v>
      </c>
      <c r="AJ70" s="238">
        <v>0.80952380952380953</v>
      </c>
      <c r="AK70" s="238">
        <v>0.67826086956521736</v>
      </c>
      <c r="AL70" s="238">
        <v>0.74889867841409696</v>
      </c>
      <c r="AM70" s="238">
        <v>0.6026785714285714</v>
      </c>
      <c r="AN70" s="238">
        <v>0.75109170305676853</v>
      </c>
      <c r="AO70" s="238">
        <v>0.79653679653679654</v>
      </c>
      <c r="AP70" s="238">
        <v>0.81545064377682408</v>
      </c>
      <c r="AQ70" s="377"/>
      <c r="AR70" s="378"/>
      <c r="AS70" s="378"/>
      <c r="AT70" s="379"/>
      <c r="AU70" s="133"/>
      <c r="AV70" s="133"/>
      <c r="AW70" s="133"/>
      <c r="AX70" s="133"/>
    </row>
    <row r="71" spans="2:50" s="270" customFormat="1" x14ac:dyDescent="0.25">
      <c r="B71" s="450"/>
      <c r="C71" s="303">
        <v>2018</v>
      </c>
      <c r="D71" s="226">
        <v>183</v>
      </c>
      <c r="E71" s="339">
        <v>613</v>
      </c>
      <c r="F71" s="306">
        <v>0.29853181076672103</v>
      </c>
      <c r="G71" s="353">
        <v>0.8351648351648352</v>
      </c>
      <c r="H71" s="353">
        <v>0.88950276243093918</v>
      </c>
      <c r="I71" s="353">
        <v>0.87362637362637363</v>
      </c>
      <c r="J71" s="353">
        <v>0.83606557377049184</v>
      </c>
      <c r="K71" s="353">
        <v>0.81420765027322406</v>
      </c>
      <c r="L71" s="353">
        <v>0.62222222222222223</v>
      </c>
      <c r="M71" s="353">
        <v>0.62637362637362637</v>
      </c>
      <c r="N71" s="353">
        <v>0.7921348314606742</v>
      </c>
      <c r="O71" s="353">
        <v>0.60989010989010994</v>
      </c>
      <c r="P71" s="353">
        <v>0.77595628415300544</v>
      </c>
      <c r="Q71" s="353">
        <v>0.68888888888888888</v>
      </c>
      <c r="R71" s="353">
        <v>0.74316939890710387</v>
      </c>
      <c r="S71" s="353">
        <v>0.7595628415300546</v>
      </c>
      <c r="T71" s="353">
        <v>0.66120218579234968</v>
      </c>
      <c r="U71" s="353">
        <v>0.50276243093922657</v>
      </c>
      <c r="V71" s="353">
        <v>0.63276836158192096</v>
      </c>
      <c r="W71" s="353">
        <v>0.71844660194174759</v>
      </c>
      <c r="X71" s="353">
        <v>0.53465346534653468</v>
      </c>
      <c r="Y71" s="353">
        <v>0.69565217391304346</v>
      </c>
      <c r="Z71" s="353">
        <v>0.55172413793103448</v>
      </c>
      <c r="AA71" s="353">
        <v>0.68508287292817682</v>
      </c>
      <c r="AB71" s="353">
        <v>0.76136363636363635</v>
      </c>
      <c r="AC71" s="353">
        <v>0.69780219780219777</v>
      </c>
      <c r="AD71" s="353">
        <v>0.71978021978021978</v>
      </c>
      <c r="AE71" s="353">
        <v>0.57222222222222219</v>
      </c>
      <c r="AF71" s="353">
        <v>0.77586206896551724</v>
      </c>
      <c r="AG71" s="353">
        <v>0.81868131868131866</v>
      </c>
      <c r="AH71" s="353">
        <v>0.75757575757575757</v>
      </c>
      <c r="AI71" s="353">
        <v>0.72611464968152861</v>
      </c>
      <c r="AJ71" s="353">
        <v>0.7142857142857143</v>
      </c>
      <c r="AK71" s="353">
        <v>0.62011173184357538</v>
      </c>
      <c r="AL71" s="353">
        <v>0.72159090909090906</v>
      </c>
      <c r="AM71" s="353">
        <v>0.59302325581395354</v>
      </c>
      <c r="AN71" s="353">
        <v>0.66857142857142859</v>
      </c>
      <c r="AO71" s="353">
        <v>0.66850828729281764</v>
      </c>
      <c r="AP71" s="353">
        <v>0.77595628415300544</v>
      </c>
      <c r="AQ71" s="238">
        <v>0.84659090909090906</v>
      </c>
      <c r="AR71" s="238">
        <v>0.848314606741573</v>
      </c>
      <c r="AS71" s="238">
        <v>0.76136363636363635</v>
      </c>
      <c r="AT71" s="238">
        <v>0.7142857142857143</v>
      </c>
      <c r="AU71" s="133"/>
      <c r="AV71" s="133"/>
      <c r="AW71" s="133"/>
      <c r="AX71" s="133"/>
    </row>
    <row r="72" spans="2:50" s="270" customFormat="1" x14ac:dyDescent="0.25">
      <c r="B72" s="450"/>
      <c r="C72" s="303">
        <v>2019</v>
      </c>
      <c r="D72" s="226">
        <v>163</v>
      </c>
      <c r="E72" s="339">
        <f>SUM(E49,E60)</f>
        <v>635</v>
      </c>
      <c r="F72" s="306">
        <f>D72/E72</f>
        <v>0.25669291338582678</v>
      </c>
      <c r="G72" s="353">
        <v>0.79629629629629628</v>
      </c>
      <c r="H72" s="353">
        <v>0.83333333333333337</v>
      </c>
      <c r="I72" s="353">
        <v>0.86503067484662577</v>
      </c>
      <c r="J72" s="353">
        <v>0.83435582822085885</v>
      </c>
      <c r="K72" s="353">
        <v>0.74691358024691357</v>
      </c>
      <c r="L72" s="353">
        <v>0.61349693251533743</v>
      </c>
      <c r="M72" s="353">
        <v>0.60493827160493829</v>
      </c>
      <c r="N72" s="353">
        <v>0.78616352201257866</v>
      </c>
      <c r="O72" s="353">
        <v>0.58385093167701863</v>
      </c>
      <c r="P72" s="353">
        <v>0.75308641975308643</v>
      </c>
      <c r="Q72" s="353">
        <v>0.58282208588957052</v>
      </c>
      <c r="R72" s="353">
        <v>0.65030674846625769</v>
      </c>
      <c r="S72" s="353">
        <v>0.754601226993865</v>
      </c>
      <c r="T72" s="353">
        <v>0.65030674846625769</v>
      </c>
      <c r="U72" s="353">
        <v>0.47239263803680981</v>
      </c>
      <c r="V72" s="353">
        <v>0.5679012345679012</v>
      </c>
      <c r="W72" s="353">
        <v>0.73</v>
      </c>
      <c r="X72" s="353">
        <v>0.67708333333333337</v>
      </c>
      <c r="Y72" s="353">
        <v>0.84615384615384615</v>
      </c>
      <c r="Z72" s="353">
        <v>0.74712643678160917</v>
      </c>
      <c r="AA72" s="353">
        <v>0.67295597484276726</v>
      </c>
      <c r="AB72" s="353">
        <v>0.65625</v>
      </c>
      <c r="AC72" s="353">
        <v>0.61349693251533743</v>
      </c>
      <c r="AD72" s="353">
        <v>0.62962962962962965</v>
      </c>
      <c r="AE72" s="353">
        <v>0.55345911949685533</v>
      </c>
      <c r="AF72" s="353">
        <v>0.79617834394904463</v>
      </c>
      <c r="AG72" s="353">
        <v>0.80891719745222934</v>
      </c>
      <c r="AH72" s="353">
        <v>0.75657894736842102</v>
      </c>
      <c r="AI72" s="353">
        <v>0.67132867132867136</v>
      </c>
      <c r="AJ72" s="353">
        <v>0.80246913580246915</v>
      </c>
      <c r="AK72" s="353">
        <v>0.6728395061728395</v>
      </c>
      <c r="AL72" s="353">
        <v>0.81132075471698117</v>
      </c>
      <c r="AM72" s="353">
        <v>0.6558441558441559</v>
      </c>
      <c r="AN72" s="353">
        <v>0.67515923566878977</v>
      </c>
      <c r="AO72" s="353">
        <v>0.74691358024691357</v>
      </c>
      <c r="AP72" s="353">
        <v>0.7239263803680982</v>
      </c>
      <c r="AQ72" s="238">
        <v>0.87421383647798745</v>
      </c>
      <c r="AR72" s="238">
        <v>0.84615384615384615</v>
      </c>
      <c r="AS72" s="238">
        <v>0.75</v>
      </c>
      <c r="AT72" s="238">
        <v>0.60716895249397684</v>
      </c>
      <c r="AU72" s="133"/>
      <c r="AV72" s="133"/>
      <c r="AW72" s="133"/>
      <c r="AX72" s="133"/>
    </row>
    <row r="73" spans="2:50" s="18" customFormat="1" ht="14.45" customHeight="1" x14ac:dyDescent="0.25">
      <c r="B73" s="451"/>
      <c r="C73" s="426" t="s">
        <v>153</v>
      </c>
      <c r="D73" s="426"/>
      <c r="E73" s="426"/>
      <c r="F73" s="426"/>
      <c r="G73" s="34">
        <f>G72-G71</f>
        <v>-3.8868538868538915E-2</v>
      </c>
      <c r="H73" s="34">
        <f t="shared" ref="H73" si="155">H72-H71</f>
        <v>-5.6169429097605805E-2</v>
      </c>
      <c r="I73" s="34">
        <f t="shared" ref="I73" si="156">I72-I71</f>
        <v>-8.5956987797478623E-3</v>
      </c>
      <c r="J73" s="34">
        <f t="shared" ref="J73" si="157">J72-J71</f>
        <v>-1.7097455496329905E-3</v>
      </c>
      <c r="K73" s="34">
        <f t="shared" ref="K73" si="158">K72-K71</f>
        <v>-6.7294070026310493E-2</v>
      </c>
      <c r="L73" s="34">
        <f t="shared" ref="L73" si="159">L72-L71</f>
        <v>-8.7252897068847979E-3</v>
      </c>
      <c r="M73" s="34">
        <f t="shared" ref="M73" si="160">M72-M71</f>
        <v>-2.1435354768688075E-2</v>
      </c>
      <c r="N73" s="34">
        <f t="shared" ref="N73" si="161">N72-N71</f>
        <v>-5.9713094480955409E-3</v>
      </c>
      <c r="O73" s="34">
        <f t="shared" ref="O73" si="162">O72-O71</f>
        <v>-2.6039178213091319E-2</v>
      </c>
      <c r="P73" s="34">
        <f t="shared" ref="P73" si="163">P72-P71</f>
        <v>-2.2869864399919004E-2</v>
      </c>
      <c r="Q73" s="34">
        <f t="shared" ref="Q73" si="164">Q72-Q71</f>
        <v>-0.10606680299931837</v>
      </c>
      <c r="R73" s="34">
        <f t="shared" ref="R73" si="165">R72-R71</f>
        <v>-9.2862650440846184E-2</v>
      </c>
      <c r="S73" s="34">
        <f t="shared" ref="S73" si="166">S72-S71</f>
        <v>-4.9616145361895958E-3</v>
      </c>
      <c r="T73" s="34">
        <f t="shared" ref="T73" si="167">T72-T71</f>
        <v>-1.0895437326091995E-2</v>
      </c>
      <c r="U73" s="34">
        <f t="shared" ref="U73" si="168">U72-U71</f>
        <v>-3.0369792902416759E-2</v>
      </c>
      <c r="V73" s="34">
        <f t="shared" ref="V73" si="169">V72-V71</f>
        <v>-6.4867127014019754E-2</v>
      </c>
      <c r="W73" s="34">
        <f t="shared" ref="W73" si="170">W72-W71</f>
        <v>1.1553398058252395E-2</v>
      </c>
      <c r="X73" s="34">
        <f t="shared" ref="X73" si="171">X72-X71</f>
        <v>0.14242986798679869</v>
      </c>
      <c r="Y73" s="34">
        <f t="shared" ref="Y73" si="172">Y72-Y71</f>
        <v>0.15050167224080269</v>
      </c>
      <c r="Z73" s="34">
        <f t="shared" ref="Z73" si="173">Z72-Z71</f>
        <v>0.1954022988505747</v>
      </c>
      <c r="AA73" s="34">
        <f t="shared" ref="AA73" si="174">AA72-AA71</f>
        <v>-1.2126898085409565E-2</v>
      </c>
      <c r="AB73" s="34">
        <f t="shared" ref="AB73" si="175">AB72-AB71</f>
        <v>-0.10511363636363635</v>
      </c>
      <c r="AC73" s="34">
        <f t="shared" ref="AC73" si="176">AC72-AC71</f>
        <v>-8.4305265286860331E-2</v>
      </c>
      <c r="AD73" s="34">
        <f t="shared" ref="AD73" si="177">AD72-AD71</f>
        <v>-9.0150590150590126E-2</v>
      </c>
      <c r="AE73" s="34">
        <f t="shared" ref="AE73" si="178">AE72-AE71</f>
        <v>-1.8763102725366854E-2</v>
      </c>
      <c r="AF73" s="34">
        <f t="shared" ref="AF73" si="179">AF72-AF71</f>
        <v>2.0316274983527394E-2</v>
      </c>
      <c r="AG73" s="34">
        <f t="shared" ref="AG73" si="180">AG72-AG71</f>
        <v>-9.7641212290893176E-3</v>
      </c>
      <c r="AH73" s="34">
        <f t="shared" ref="AH73" si="181">AH72-AH71</f>
        <v>-9.9681020733655146E-4</v>
      </c>
      <c r="AI73" s="34">
        <f t="shared" ref="AI73" si="182">AI72-AI71</f>
        <v>-5.4785978352857256E-2</v>
      </c>
      <c r="AJ73" s="34">
        <f t="shared" ref="AJ73" si="183">AJ72-AJ71</f>
        <v>8.8183421516754845E-2</v>
      </c>
      <c r="AK73" s="34">
        <f t="shared" ref="AK73" si="184">AK72-AK71</f>
        <v>5.2727774329264121E-2</v>
      </c>
      <c r="AL73" s="34">
        <f t="shared" ref="AL73" si="185">AL72-AL71</f>
        <v>8.9729845626072113E-2</v>
      </c>
      <c r="AM73" s="34">
        <f t="shared" ref="AM73" si="186">AM72-AM71</f>
        <v>6.2820900030202353E-2</v>
      </c>
      <c r="AN73" s="34">
        <f t="shared" ref="AN73" si="187">AN72-AN71</f>
        <v>6.5878070973611758E-3</v>
      </c>
      <c r="AO73" s="34">
        <f t="shared" ref="AO73" si="188">AO72-AO71</f>
        <v>7.8405292954095929E-2</v>
      </c>
      <c r="AP73" s="34">
        <f t="shared" ref="AP73" si="189">AP72-AP71</f>
        <v>-5.2029903784907239E-2</v>
      </c>
      <c r="AQ73" s="34">
        <f t="shared" ref="AQ73" si="190">AQ72-AQ71</f>
        <v>2.7622927387078389E-2</v>
      </c>
      <c r="AR73" s="34">
        <f t="shared" ref="AR73" si="191">AR72-AR71</f>
        <v>-2.160760587726851E-3</v>
      </c>
      <c r="AS73" s="34">
        <f t="shared" ref="AS73" si="192">AS72-AS71</f>
        <v>-1.1363636363636354E-2</v>
      </c>
      <c r="AT73" s="34">
        <f t="shared" ref="AT73" si="193">AT72-AT71</f>
        <v>-0.10711676179173746</v>
      </c>
      <c r="AU73" s="20"/>
      <c r="AV73" s="20"/>
      <c r="AW73" s="20"/>
      <c r="AX73" s="20"/>
    </row>
    <row r="74" spans="2:50" s="18" customFormat="1" x14ac:dyDescent="0.25">
      <c r="B74" s="19"/>
      <c r="C74" s="38"/>
      <c r="D74" s="38"/>
      <c r="E74" s="38"/>
      <c r="F74" s="174"/>
      <c r="G74" s="46"/>
      <c r="H74" s="46"/>
      <c r="I74" s="46"/>
      <c r="J74" s="40"/>
      <c r="K74" s="46"/>
      <c r="L74" s="46"/>
      <c r="M74" s="46"/>
      <c r="N74" s="40"/>
      <c r="O74" s="40"/>
      <c r="P74" s="40"/>
      <c r="Q74" s="40"/>
      <c r="R74" s="40"/>
      <c r="S74" s="46"/>
      <c r="T74" s="46"/>
      <c r="U74" s="46"/>
      <c r="V74" s="46"/>
      <c r="W74" s="46"/>
      <c r="X74" s="40"/>
      <c r="Y74" s="46"/>
      <c r="Z74" s="46"/>
      <c r="AA74" s="46"/>
      <c r="AB74" s="46"/>
      <c r="AC74" s="46"/>
      <c r="AD74" s="40"/>
      <c r="AE74" s="40"/>
      <c r="AF74" s="46"/>
      <c r="AG74" s="46"/>
      <c r="AH74" s="46"/>
      <c r="AI74" s="40"/>
      <c r="AJ74" s="46"/>
      <c r="AK74" s="40"/>
      <c r="AL74" s="46"/>
      <c r="AM74" s="40"/>
      <c r="AN74" s="40"/>
      <c r="AO74" s="40"/>
      <c r="AP74" s="46"/>
      <c r="AQ74" s="42"/>
      <c r="AR74" s="38"/>
      <c r="AS74" s="20"/>
      <c r="AT74" s="20"/>
      <c r="AU74" s="20"/>
      <c r="AV74" s="20"/>
      <c r="AW74" s="20"/>
      <c r="AX74" s="20"/>
    </row>
    <row r="75" spans="2:50" s="18" customFormat="1" hidden="1" x14ac:dyDescent="0.25">
      <c r="B75" s="129"/>
      <c r="C75" s="31">
        <v>2010</v>
      </c>
      <c r="D75" s="31"/>
      <c r="E75" s="31"/>
      <c r="F75" s="182"/>
      <c r="G75" s="34" t="s">
        <v>16</v>
      </c>
      <c r="H75" s="34" t="s">
        <v>16</v>
      </c>
      <c r="I75" s="34" t="s">
        <v>16</v>
      </c>
      <c r="J75" s="17" t="s">
        <v>3</v>
      </c>
      <c r="K75" s="34" t="s">
        <v>3</v>
      </c>
      <c r="L75" s="34" t="s">
        <v>16</v>
      </c>
      <c r="M75" s="34" t="s">
        <v>16</v>
      </c>
      <c r="N75" s="17" t="s">
        <v>3</v>
      </c>
      <c r="O75" s="17" t="s">
        <v>3</v>
      </c>
      <c r="P75" s="17" t="s">
        <v>3</v>
      </c>
      <c r="Q75" s="17" t="s">
        <v>3</v>
      </c>
      <c r="R75" s="17" t="s">
        <v>3</v>
      </c>
      <c r="S75" s="34" t="s">
        <v>16</v>
      </c>
      <c r="T75" s="34" t="s">
        <v>16</v>
      </c>
      <c r="U75" s="34" t="s">
        <v>16</v>
      </c>
      <c r="V75" s="34" t="s">
        <v>3</v>
      </c>
      <c r="W75" s="34" t="s">
        <v>16</v>
      </c>
      <c r="X75" s="17" t="s">
        <v>3</v>
      </c>
      <c r="Y75" s="34" t="s">
        <v>16</v>
      </c>
      <c r="Z75" s="34" t="s">
        <v>16</v>
      </c>
      <c r="AA75" s="34" t="s">
        <v>16</v>
      </c>
      <c r="AB75" s="34" t="s">
        <v>16</v>
      </c>
      <c r="AC75" s="34" t="s">
        <v>16</v>
      </c>
      <c r="AD75" s="17" t="s">
        <v>3</v>
      </c>
      <c r="AE75" s="17" t="s">
        <v>3</v>
      </c>
      <c r="AF75" s="34" t="s">
        <v>16</v>
      </c>
      <c r="AG75" s="34" t="s">
        <v>16</v>
      </c>
      <c r="AH75" s="34" t="s">
        <v>16</v>
      </c>
      <c r="AI75" s="17" t="s">
        <v>3</v>
      </c>
      <c r="AJ75" s="34" t="s">
        <v>16</v>
      </c>
      <c r="AK75" s="17" t="s">
        <v>3</v>
      </c>
      <c r="AL75" s="34" t="s">
        <v>16</v>
      </c>
      <c r="AM75" s="17" t="s">
        <v>3</v>
      </c>
      <c r="AN75" s="17" t="s">
        <v>3</v>
      </c>
      <c r="AO75" s="17" t="s">
        <v>3</v>
      </c>
      <c r="AP75" s="34" t="s">
        <v>3</v>
      </c>
      <c r="AQ75" s="42"/>
      <c r="AR75" s="38"/>
      <c r="AS75" s="20"/>
      <c r="AT75" s="20"/>
      <c r="AU75" s="20"/>
      <c r="AV75" s="20"/>
      <c r="AW75" s="20"/>
      <c r="AX75" s="20"/>
    </row>
    <row r="76" spans="2:50" s="18" customFormat="1" hidden="1" x14ac:dyDescent="0.25">
      <c r="B76" s="267"/>
      <c r="C76" s="171">
        <v>2011</v>
      </c>
      <c r="D76" s="172">
        <v>8</v>
      </c>
      <c r="E76" s="282"/>
      <c r="F76" s="186" t="s">
        <v>3</v>
      </c>
      <c r="G76" s="33">
        <v>0.625</v>
      </c>
      <c r="H76" s="33">
        <v>0.75</v>
      </c>
      <c r="I76" s="33">
        <v>0.625</v>
      </c>
      <c r="J76" s="17" t="s">
        <v>3</v>
      </c>
      <c r="K76" s="33" t="s">
        <v>3</v>
      </c>
      <c r="L76" s="33">
        <v>0.25</v>
      </c>
      <c r="M76" s="33">
        <v>0.375</v>
      </c>
      <c r="N76" s="17" t="s">
        <v>3</v>
      </c>
      <c r="O76" s="17" t="s">
        <v>3</v>
      </c>
      <c r="P76" s="17" t="s">
        <v>3</v>
      </c>
      <c r="Q76" s="17" t="s">
        <v>3</v>
      </c>
      <c r="R76" s="17" t="s">
        <v>3</v>
      </c>
      <c r="S76" s="33">
        <v>0.75</v>
      </c>
      <c r="T76" s="33">
        <v>0.625</v>
      </c>
      <c r="U76" s="33">
        <v>0.75</v>
      </c>
      <c r="V76" s="33" t="s">
        <v>3</v>
      </c>
      <c r="W76" s="33">
        <v>0.8571428571428571</v>
      </c>
      <c r="X76" s="17" t="s">
        <v>3</v>
      </c>
      <c r="Y76" s="33">
        <v>0.83333333333333337</v>
      </c>
      <c r="Z76" s="33">
        <v>0.7142857142857143</v>
      </c>
      <c r="AA76" s="33">
        <v>0.75</v>
      </c>
      <c r="AB76" s="33">
        <v>0.5</v>
      </c>
      <c r="AC76" s="33">
        <v>0.375</v>
      </c>
      <c r="AD76" s="17" t="s">
        <v>3</v>
      </c>
      <c r="AE76" s="17" t="s">
        <v>3</v>
      </c>
      <c r="AF76" s="33">
        <v>0.75</v>
      </c>
      <c r="AG76" s="33">
        <v>0.875</v>
      </c>
      <c r="AH76" s="33">
        <v>0.5</v>
      </c>
      <c r="AI76" s="17" t="s">
        <v>3</v>
      </c>
      <c r="AJ76" s="33">
        <v>0.75</v>
      </c>
      <c r="AK76" s="17" t="s">
        <v>3</v>
      </c>
      <c r="AL76" s="33">
        <v>0.75</v>
      </c>
      <c r="AM76" s="17" t="s">
        <v>3</v>
      </c>
      <c r="AN76" s="17" t="s">
        <v>3</v>
      </c>
      <c r="AO76" s="17" t="s">
        <v>3</v>
      </c>
      <c r="AP76" s="33" t="s">
        <v>3</v>
      </c>
      <c r="AQ76" s="49"/>
      <c r="AR76" s="38"/>
      <c r="AS76" s="20"/>
      <c r="AT76" s="20"/>
      <c r="AU76" s="20"/>
      <c r="AV76" s="20"/>
      <c r="AW76" s="20"/>
      <c r="AX76" s="20"/>
    </row>
    <row r="77" spans="2:50" s="18" customFormat="1" hidden="1" x14ac:dyDescent="0.25">
      <c r="B77" s="431" t="s">
        <v>67</v>
      </c>
      <c r="C77" s="171">
        <v>2012</v>
      </c>
      <c r="D77" s="172">
        <v>12</v>
      </c>
      <c r="E77" s="282"/>
      <c r="F77" s="186">
        <v>0.14457831325301204</v>
      </c>
      <c r="G77" s="33">
        <v>0.75</v>
      </c>
      <c r="H77" s="33">
        <v>0.83333333333333337</v>
      </c>
      <c r="I77" s="33">
        <v>0.83333333333333337</v>
      </c>
      <c r="J77" s="17" t="s">
        <v>3</v>
      </c>
      <c r="K77" s="33" t="s">
        <v>3</v>
      </c>
      <c r="L77" s="33">
        <v>0.75</v>
      </c>
      <c r="M77" s="33">
        <v>0.66666666666666663</v>
      </c>
      <c r="N77" s="17" t="s">
        <v>3</v>
      </c>
      <c r="O77" s="17" t="s">
        <v>3</v>
      </c>
      <c r="P77" s="17" t="s">
        <v>3</v>
      </c>
      <c r="Q77" s="17" t="s">
        <v>3</v>
      </c>
      <c r="R77" s="17" t="s">
        <v>3</v>
      </c>
      <c r="S77" s="33">
        <v>0.5</v>
      </c>
      <c r="T77" s="33">
        <v>0.66666666666666663</v>
      </c>
      <c r="U77" s="33">
        <v>0.66666666666666663</v>
      </c>
      <c r="V77" s="33" t="s">
        <v>3</v>
      </c>
      <c r="W77" s="33">
        <v>0.83333333333333337</v>
      </c>
      <c r="X77" s="17" t="s">
        <v>3</v>
      </c>
      <c r="Y77" s="33">
        <v>0.75</v>
      </c>
      <c r="Z77" s="33">
        <v>0.75</v>
      </c>
      <c r="AA77" s="33">
        <v>0.75</v>
      </c>
      <c r="AB77" s="33">
        <v>0.5</v>
      </c>
      <c r="AC77" s="33">
        <v>0.58333333333333337</v>
      </c>
      <c r="AD77" s="17" t="s">
        <v>3</v>
      </c>
      <c r="AE77" s="17" t="s">
        <v>3</v>
      </c>
      <c r="AF77" s="33">
        <v>0.75</v>
      </c>
      <c r="AG77" s="33">
        <v>0.91666666666666663</v>
      </c>
      <c r="AH77" s="33">
        <v>0.66666666666666663</v>
      </c>
      <c r="AI77" s="17" t="s">
        <v>3</v>
      </c>
      <c r="AJ77" s="33">
        <v>0.75</v>
      </c>
      <c r="AK77" s="17" t="s">
        <v>3</v>
      </c>
      <c r="AL77" s="33">
        <v>0.66666666666666663</v>
      </c>
      <c r="AM77" s="17" t="s">
        <v>3</v>
      </c>
      <c r="AN77" s="17" t="s">
        <v>3</v>
      </c>
      <c r="AO77" s="17" t="s">
        <v>3</v>
      </c>
      <c r="AP77" s="33" t="s">
        <v>3</v>
      </c>
      <c r="AQ77" s="49"/>
      <c r="AR77" s="38"/>
      <c r="AS77" s="20"/>
      <c r="AT77" s="20"/>
      <c r="AU77" s="20"/>
      <c r="AV77" s="20"/>
      <c r="AW77" s="20"/>
      <c r="AX77" s="20"/>
    </row>
    <row r="78" spans="2:50" s="18" customFormat="1" hidden="1" x14ac:dyDescent="0.25">
      <c r="B78" s="432"/>
      <c r="C78" s="171">
        <v>2013</v>
      </c>
      <c r="D78" s="172">
        <v>37</v>
      </c>
      <c r="E78" s="282">
        <v>102</v>
      </c>
      <c r="F78" s="305">
        <v>0.36274509803921567</v>
      </c>
      <c r="G78" s="34">
        <v>0.74285714285714288</v>
      </c>
      <c r="H78" s="34">
        <v>0.8</v>
      </c>
      <c r="I78" s="34">
        <v>0.70588235294117652</v>
      </c>
      <c r="J78" s="17" t="s">
        <v>3</v>
      </c>
      <c r="K78" s="34" t="s">
        <v>3</v>
      </c>
      <c r="L78" s="34">
        <v>0.51428571428571423</v>
      </c>
      <c r="M78" s="34">
        <v>0.5714285714285714</v>
      </c>
      <c r="N78" s="17" t="s">
        <v>3</v>
      </c>
      <c r="O78" s="17" t="s">
        <v>3</v>
      </c>
      <c r="P78" s="17" t="s">
        <v>3</v>
      </c>
      <c r="Q78" s="17" t="s">
        <v>3</v>
      </c>
      <c r="R78" s="17" t="s">
        <v>3</v>
      </c>
      <c r="S78" s="34">
        <v>0.5714285714285714</v>
      </c>
      <c r="T78" s="34">
        <v>0.5757575757575758</v>
      </c>
      <c r="U78" s="34">
        <v>0.47058823529411764</v>
      </c>
      <c r="V78" s="34" t="s">
        <v>3</v>
      </c>
      <c r="W78" s="34">
        <v>0.67647058823529416</v>
      </c>
      <c r="X78" s="17" t="s">
        <v>3</v>
      </c>
      <c r="Y78" s="34">
        <v>0.75757575757575757</v>
      </c>
      <c r="Z78" s="34">
        <v>0.52941176470588236</v>
      </c>
      <c r="AA78" s="34">
        <v>0.74285714285714288</v>
      </c>
      <c r="AB78" s="34">
        <v>0.5714285714285714</v>
      </c>
      <c r="AC78" s="34">
        <v>0.31428571428571428</v>
      </c>
      <c r="AD78" s="17" t="s">
        <v>3</v>
      </c>
      <c r="AE78" s="17" t="s">
        <v>3</v>
      </c>
      <c r="AF78" s="34">
        <v>0.82857142857142863</v>
      </c>
      <c r="AG78" s="34">
        <v>0.82857142857142863</v>
      </c>
      <c r="AH78" s="34">
        <v>0.72727272727272729</v>
      </c>
      <c r="AI78" s="17" t="s">
        <v>3</v>
      </c>
      <c r="AJ78" s="34">
        <v>0.82352941176470584</v>
      </c>
      <c r="AK78" s="17" t="s">
        <v>3</v>
      </c>
      <c r="AL78" s="34">
        <v>0.78787878787878785</v>
      </c>
      <c r="AM78" s="17" t="s">
        <v>3</v>
      </c>
      <c r="AN78" s="17" t="s">
        <v>3</v>
      </c>
      <c r="AO78" s="17" t="s">
        <v>3</v>
      </c>
      <c r="AP78" s="34" t="s">
        <v>3</v>
      </c>
      <c r="AQ78" s="42"/>
      <c r="AR78" s="38"/>
      <c r="AS78" s="20"/>
      <c r="AT78" s="20"/>
      <c r="AU78" s="20"/>
      <c r="AV78" s="20"/>
      <c r="AW78" s="20"/>
      <c r="AX78" s="20"/>
    </row>
    <row r="79" spans="2:50" s="18" customFormat="1" x14ac:dyDescent="0.25">
      <c r="B79" s="432"/>
      <c r="C79" s="171">
        <v>2014</v>
      </c>
      <c r="D79" s="172">
        <v>27</v>
      </c>
      <c r="E79" s="282">
        <v>103</v>
      </c>
      <c r="F79" s="305">
        <v>0.26213592233009708</v>
      </c>
      <c r="G79" s="34">
        <v>0.81481481481481477</v>
      </c>
      <c r="H79" s="34">
        <v>0.77777777777777779</v>
      </c>
      <c r="I79" s="34">
        <v>0.77777777777777779</v>
      </c>
      <c r="J79" s="34">
        <v>0.7407407407407407</v>
      </c>
      <c r="K79" s="34">
        <v>0.77777777777777779</v>
      </c>
      <c r="L79" s="34">
        <v>0.66666666666666663</v>
      </c>
      <c r="M79" s="34">
        <v>0.70370370370370372</v>
      </c>
      <c r="N79" s="34">
        <v>0.77777777777777779</v>
      </c>
      <c r="O79" s="34">
        <v>0.7407407407407407</v>
      </c>
      <c r="P79" s="34">
        <v>0.66666666666666663</v>
      </c>
      <c r="Q79" s="34">
        <v>0.66666666666666663</v>
      </c>
      <c r="R79" s="34">
        <v>0.81481481481481477</v>
      </c>
      <c r="S79" s="34">
        <v>0.53846153846153844</v>
      </c>
      <c r="T79" s="34">
        <v>0.61538461538461542</v>
      </c>
      <c r="U79" s="34">
        <v>0.69230769230769229</v>
      </c>
      <c r="V79" s="34">
        <v>0.68</v>
      </c>
      <c r="W79" s="34">
        <v>0.78260869565217395</v>
      </c>
      <c r="X79" s="34">
        <v>0.73913043478260865</v>
      </c>
      <c r="Y79" s="34">
        <v>0.82608695652173914</v>
      </c>
      <c r="Z79" s="34">
        <v>0.91304347826086951</v>
      </c>
      <c r="AA79" s="34">
        <v>0.66666666666666663</v>
      </c>
      <c r="AB79" s="34">
        <v>0.70370370370370372</v>
      </c>
      <c r="AC79" s="34">
        <v>0.62962962962962965</v>
      </c>
      <c r="AD79" s="34">
        <v>0.77777777777777779</v>
      </c>
      <c r="AE79" s="34">
        <v>0.65384615384615385</v>
      </c>
      <c r="AF79" s="34">
        <v>0.84615384615384615</v>
      </c>
      <c r="AG79" s="34">
        <v>0.80769230769230771</v>
      </c>
      <c r="AH79" s="34">
        <v>0.73076923076923073</v>
      </c>
      <c r="AI79" s="34">
        <v>0.8</v>
      </c>
      <c r="AJ79" s="34">
        <v>0.7407407407407407</v>
      </c>
      <c r="AK79" s="34">
        <v>0.66666666666666663</v>
      </c>
      <c r="AL79" s="34">
        <v>0.7407407407407407</v>
      </c>
      <c r="AM79" s="34">
        <v>0.77777777777777779</v>
      </c>
      <c r="AN79" s="34">
        <v>0.81481481481481477</v>
      </c>
      <c r="AO79" s="34">
        <v>0.70370370370370372</v>
      </c>
      <c r="AP79" s="34">
        <v>0.70370370370370372</v>
      </c>
      <c r="AQ79" s="371" t="s">
        <v>152</v>
      </c>
      <c r="AR79" s="372"/>
      <c r="AS79" s="372"/>
      <c r="AT79" s="373"/>
      <c r="AU79" s="20"/>
      <c r="AV79" s="20"/>
      <c r="AW79" s="20"/>
      <c r="AX79" s="20"/>
    </row>
    <row r="80" spans="2:50" s="18" customFormat="1" x14ac:dyDescent="0.25">
      <c r="B80" s="432"/>
      <c r="C80" s="171">
        <v>2015</v>
      </c>
      <c r="D80" s="172">
        <v>26</v>
      </c>
      <c r="E80" s="282">
        <v>93.000000000000014</v>
      </c>
      <c r="F80" s="305">
        <v>0.27956989247311825</v>
      </c>
      <c r="G80" s="34">
        <v>0.88461538461538458</v>
      </c>
      <c r="H80" s="34">
        <v>0.84615384615384615</v>
      </c>
      <c r="I80" s="34">
        <v>0.84</v>
      </c>
      <c r="J80" s="34">
        <v>0.88461538461538458</v>
      </c>
      <c r="K80" s="34">
        <v>0.76923076923076927</v>
      </c>
      <c r="L80" s="34">
        <v>0.65384615384615385</v>
      </c>
      <c r="M80" s="34">
        <v>0.80769230769230771</v>
      </c>
      <c r="N80" s="34">
        <v>0.88461538461538458</v>
      </c>
      <c r="O80" s="34">
        <v>0.73076923076923073</v>
      </c>
      <c r="P80" s="34">
        <v>0.80769230769230771</v>
      </c>
      <c r="Q80" s="34">
        <v>0.69230769230769229</v>
      </c>
      <c r="R80" s="34">
        <v>0.76923076923076927</v>
      </c>
      <c r="S80" s="34">
        <v>0.6</v>
      </c>
      <c r="T80" s="34">
        <v>0.8</v>
      </c>
      <c r="U80" s="34">
        <v>0.73076923076923073</v>
      </c>
      <c r="V80" s="34">
        <v>0.76923076923076927</v>
      </c>
      <c r="W80" s="34">
        <v>0.66666666666666663</v>
      </c>
      <c r="X80" s="34">
        <v>0.73913043478260865</v>
      </c>
      <c r="Y80" s="34">
        <v>0.875</v>
      </c>
      <c r="Z80" s="34">
        <v>0.78260869565217395</v>
      </c>
      <c r="AA80" s="34">
        <v>0.76923076923076927</v>
      </c>
      <c r="AB80" s="34">
        <v>0.76</v>
      </c>
      <c r="AC80" s="34">
        <v>0.73076923076923073</v>
      </c>
      <c r="AD80" s="34">
        <v>0.88</v>
      </c>
      <c r="AE80" s="34">
        <v>0.61538461538461542</v>
      </c>
      <c r="AF80" s="34">
        <v>0.96153846153846156</v>
      </c>
      <c r="AG80" s="34">
        <v>0.92307692307692313</v>
      </c>
      <c r="AH80" s="34">
        <v>0.88461538461538458</v>
      </c>
      <c r="AI80" s="34">
        <v>0.76923076923076927</v>
      </c>
      <c r="AJ80" s="34">
        <v>0.88461538461538458</v>
      </c>
      <c r="AK80" s="34">
        <v>0.80769230769230771</v>
      </c>
      <c r="AL80" s="34">
        <v>0.88461538461538458</v>
      </c>
      <c r="AM80" s="34">
        <v>0.61538461538461542</v>
      </c>
      <c r="AN80" s="34">
        <v>0.76</v>
      </c>
      <c r="AO80" s="34">
        <v>0.76</v>
      </c>
      <c r="AP80" s="34">
        <v>0.73076923076923073</v>
      </c>
      <c r="AQ80" s="374"/>
      <c r="AR80" s="375"/>
      <c r="AS80" s="375"/>
      <c r="AT80" s="376"/>
      <c r="AU80" s="20"/>
      <c r="AV80" s="20"/>
      <c r="AW80" s="20"/>
      <c r="AX80" s="20"/>
    </row>
    <row r="81" spans="2:50" s="18" customFormat="1" x14ac:dyDescent="0.25">
      <c r="B81" s="432"/>
      <c r="C81" s="171">
        <v>2016</v>
      </c>
      <c r="D81" s="243">
        <v>25</v>
      </c>
      <c r="E81" s="282">
        <v>78</v>
      </c>
      <c r="F81" s="305">
        <v>0.32051282051282054</v>
      </c>
      <c r="G81" s="55">
        <v>0.76</v>
      </c>
      <c r="H81" s="55">
        <v>0.72</v>
      </c>
      <c r="I81" s="55">
        <v>0.68</v>
      </c>
      <c r="J81" s="55">
        <v>0.84</v>
      </c>
      <c r="K81" s="55">
        <v>0.68</v>
      </c>
      <c r="L81" s="55">
        <v>0.48</v>
      </c>
      <c r="M81" s="55">
        <v>0.68</v>
      </c>
      <c r="N81" s="55">
        <v>0.8</v>
      </c>
      <c r="O81" s="55">
        <v>0.6</v>
      </c>
      <c r="P81" s="55">
        <v>0.68</v>
      </c>
      <c r="Q81" s="55">
        <v>0.52</v>
      </c>
      <c r="R81" s="55">
        <v>0.56000000000000005</v>
      </c>
      <c r="S81" s="55">
        <v>0.58333333333333337</v>
      </c>
      <c r="T81" s="55">
        <v>0.70833333333333337</v>
      </c>
      <c r="U81" s="55">
        <v>0.68</v>
      </c>
      <c r="V81" s="55">
        <v>0.8</v>
      </c>
      <c r="W81" s="55">
        <v>0.86363636363636365</v>
      </c>
      <c r="X81" s="55">
        <v>0.66666666666666663</v>
      </c>
      <c r="Y81" s="55">
        <v>0.95238095238095233</v>
      </c>
      <c r="Z81" s="55">
        <v>0.85</v>
      </c>
      <c r="AA81" s="55">
        <v>0.6</v>
      </c>
      <c r="AB81" s="55">
        <v>0.58333333333333337</v>
      </c>
      <c r="AC81" s="55">
        <v>0.48</v>
      </c>
      <c r="AD81" s="55">
        <v>0.68</v>
      </c>
      <c r="AE81" s="55">
        <v>0.64</v>
      </c>
      <c r="AF81" s="55">
        <v>0.96</v>
      </c>
      <c r="AG81" s="55">
        <v>0.95833333333333337</v>
      </c>
      <c r="AH81" s="55">
        <v>0.92</v>
      </c>
      <c r="AI81" s="55">
        <v>0.88</v>
      </c>
      <c r="AJ81" s="55">
        <v>0.8</v>
      </c>
      <c r="AK81" s="55">
        <v>0.72</v>
      </c>
      <c r="AL81" s="55">
        <v>0.88</v>
      </c>
      <c r="AM81" s="55">
        <v>0.76</v>
      </c>
      <c r="AN81" s="55">
        <v>0.58333333333333337</v>
      </c>
      <c r="AO81" s="55">
        <v>0.6</v>
      </c>
      <c r="AP81" s="55">
        <v>0.6</v>
      </c>
      <c r="AQ81" s="374"/>
      <c r="AR81" s="375"/>
      <c r="AS81" s="375"/>
      <c r="AT81" s="376"/>
      <c r="AU81" s="20"/>
      <c r="AV81" s="20"/>
      <c r="AW81" s="20"/>
      <c r="AX81" s="20"/>
    </row>
    <row r="82" spans="2:50" s="18" customFormat="1" x14ac:dyDescent="0.25">
      <c r="B82" s="432"/>
      <c r="C82" s="171">
        <v>2017</v>
      </c>
      <c r="D82" s="282">
        <v>19</v>
      </c>
      <c r="E82" s="282">
        <v>47</v>
      </c>
      <c r="F82" s="305">
        <v>0.40425531914893614</v>
      </c>
      <c r="G82" s="55">
        <v>0.78947368421052633</v>
      </c>
      <c r="H82" s="55">
        <v>0.6470588235294118</v>
      </c>
      <c r="I82" s="55">
        <v>0.77777777777777779</v>
      </c>
      <c r="J82" s="55">
        <v>0.83333333333333337</v>
      </c>
      <c r="K82" s="55">
        <v>0.66666666666666663</v>
      </c>
      <c r="L82" s="55">
        <v>0.625</v>
      </c>
      <c r="M82" s="55">
        <v>0.6470588235294118</v>
      </c>
      <c r="N82" s="55">
        <v>0.84210526315789469</v>
      </c>
      <c r="O82" s="55">
        <v>0.6875</v>
      </c>
      <c r="P82" s="55">
        <v>0.6470588235294118</v>
      </c>
      <c r="Q82" s="55">
        <v>0.58823529411764708</v>
      </c>
      <c r="R82" s="55">
        <v>0.75</v>
      </c>
      <c r="S82" s="55">
        <v>0.63157894736842102</v>
      </c>
      <c r="T82" s="55">
        <v>0.5</v>
      </c>
      <c r="U82" s="55">
        <v>0.61111111111111116</v>
      </c>
      <c r="V82" s="55">
        <v>0.66666666666666663</v>
      </c>
      <c r="W82" s="55">
        <v>0.93333333333333335</v>
      </c>
      <c r="X82" s="55">
        <v>0.875</v>
      </c>
      <c r="Y82" s="55">
        <v>0.8666666666666667</v>
      </c>
      <c r="Z82" s="55">
        <v>0.8</v>
      </c>
      <c r="AA82" s="55">
        <v>0.57894736842105265</v>
      </c>
      <c r="AB82" s="55">
        <v>0.55555555555555558</v>
      </c>
      <c r="AC82" s="55">
        <v>0.55555555555555558</v>
      </c>
      <c r="AD82" s="55">
        <v>0.55555555555555558</v>
      </c>
      <c r="AE82" s="55">
        <v>0.5</v>
      </c>
      <c r="AF82" s="55">
        <v>0.89473684210526316</v>
      </c>
      <c r="AG82" s="55">
        <v>0.88888888888888884</v>
      </c>
      <c r="AH82" s="55">
        <v>0.77777777777777779</v>
      </c>
      <c r="AI82" s="55">
        <v>0.77777777777777779</v>
      </c>
      <c r="AJ82" s="55">
        <v>0.77777777777777779</v>
      </c>
      <c r="AK82" s="55">
        <v>0.68421052631578949</v>
      </c>
      <c r="AL82" s="55">
        <v>0.55555555555555558</v>
      </c>
      <c r="AM82" s="55">
        <v>0.61111111111111116</v>
      </c>
      <c r="AN82" s="55">
        <v>0.61111111111111116</v>
      </c>
      <c r="AO82" s="55">
        <v>0.66666666666666663</v>
      </c>
      <c r="AP82" s="55">
        <v>0.57894736842105265</v>
      </c>
      <c r="AQ82" s="377"/>
      <c r="AR82" s="378"/>
      <c r="AS82" s="378"/>
      <c r="AT82" s="379"/>
      <c r="AU82" s="20"/>
      <c r="AV82" s="20"/>
      <c r="AW82" s="20"/>
      <c r="AX82" s="20"/>
    </row>
    <row r="83" spans="2:50" s="270" customFormat="1" x14ac:dyDescent="0.25">
      <c r="B83" s="432"/>
      <c r="C83" s="303">
        <v>2018</v>
      </c>
      <c r="D83" s="226">
        <v>14</v>
      </c>
      <c r="E83" s="339">
        <v>29</v>
      </c>
      <c r="F83" s="306">
        <v>0.48275862068965519</v>
      </c>
      <c r="G83" s="238">
        <v>1</v>
      </c>
      <c r="H83" s="238">
        <v>0.9285714285714286</v>
      </c>
      <c r="I83" s="238">
        <v>0.7857142857142857</v>
      </c>
      <c r="J83" s="238">
        <v>0.7857142857142857</v>
      </c>
      <c r="K83" s="238">
        <v>0.7857142857142857</v>
      </c>
      <c r="L83" s="238">
        <v>0.9285714285714286</v>
      </c>
      <c r="M83" s="238">
        <v>0.6428571428571429</v>
      </c>
      <c r="N83" s="238">
        <v>1</v>
      </c>
      <c r="O83" s="238">
        <v>0.7857142857142857</v>
      </c>
      <c r="P83" s="238">
        <v>0.7857142857142857</v>
      </c>
      <c r="Q83" s="238">
        <v>0.7857142857142857</v>
      </c>
      <c r="R83" s="238">
        <v>0.8571428571428571</v>
      </c>
      <c r="S83" s="238">
        <v>0.5714285714285714</v>
      </c>
      <c r="T83" s="238">
        <v>0.7857142857142857</v>
      </c>
      <c r="U83" s="238">
        <v>0.7857142857142857</v>
      </c>
      <c r="V83" s="238">
        <v>0.8571428571428571</v>
      </c>
      <c r="W83" s="238">
        <v>0.7</v>
      </c>
      <c r="X83" s="238">
        <v>0.55555555555555558</v>
      </c>
      <c r="Y83" s="238">
        <v>0.55555555555555558</v>
      </c>
      <c r="Z83" s="238">
        <v>0.66666666666666663</v>
      </c>
      <c r="AA83" s="238">
        <v>0.9285714285714286</v>
      </c>
      <c r="AB83" s="238">
        <v>0.8571428571428571</v>
      </c>
      <c r="AC83" s="238">
        <v>0.7857142857142857</v>
      </c>
      <c r="AD83" s="238">
        <v>0.8571428571428571</v>
      </c>
      <c r="AE83" s="238">
        <v>0.6428571428571429</v>
      </c>
      <c r="AF83" s="238">
        <v>0.7857142857142857</v>
      </c>
      <c r="AG83" s="238">
        <v>0.8571428571428571</v>
      </c>
      <c r="AH83" s="238">
        <v>0.7857142857142857</v>
      </c>
      <c r="AI83" s="238">
        <v>0.7857142857142857</v>
      </c>
      <c r="AJ83" s="238">
        <v>0.7142857142857143</v>
      </c>
      <c r="AK83" s="238">
        <v>0.92307692307692313</v>
      </c>
      <c r="AL83" s="238">
        <v>0.8571428571428571</v>
      </c>
      <c r="AM83" s="238">
        <v>0.9285714285714286</v>
      </c>
      <c r="AN83" s="238">
        <v>0.8571428571428571</v>
      </c>
      <c r="AO83" s="238">
        <v>0.8571428571428571</v>
      </c>
      <c r="AP83" s="238">
        <v>0.7142857142857143</v>
      </c>
      <c r="AQ83" s="238">
        <v>0.8571428571428571</v>
      </c>
      <c r="AR83" s="238">
        <v>0.84615384615384615</v>
      </c>
      <c r="AS83" s="238">
        <v>0.8571428571428571</v>
      </c>
      <c r="AT83" s="238">
        <v>0.8</v>
      </c>
      <c r="AU83" s="133"/>
      <c r="AV83" s="133"/>
      <c r="AW83" s="133"/>
      <c r="AX83" s="133"/>
    </row>
    <row r="84" spans="2:50" s="270" customFormat="1" x14ac:dyDescent="0.25">
      <c r="B84" s="432"/>
      <c r="C84" s="303">
        <v>2019</v>
      </c>
      <c r="D84" s="226">
        <v>57</v>
      </c>
      <c r="E84" s="339">
        <v>90</v>
      </c>
      <c r="F84" s="306">
        <f>D84/E84</f>
        <v>0.6333333333333333</v>
      </c>
      <c r="G84" s="238">
        <v>0.91228070175438591</v>
      </c>
      <c r="H84" s="238">
        <v>0.92982456140350878</v>
      </c>
      <c r="I84" s="238">
        <v>0.82456140350877194</v>
      </c>
      <c r="J84" s="238">
        <v>0.89473684210526316</v>
      </c>
      <c r="K84" s="238">
        <v>0.77192982456140347</v>
      </c>
      <c r="L84" s="238">
        <v>0.78947368421052633</v>
      </c>
      <c r="M84" s="238">
        <v>0.82456140350877194</v>
      </c>
      <c r="N84" s="238">
        <v>0.92982456140350878</v>
      </c>
      <c r="O84" s="238">
        <v>0.84210526315789469</v>
      </c>
      <c r="P84" s="238">
        <v>0.85964912280701755</v>
      </c>
      <c r="Q84" s="238">
        <v>0.66666666666666663</v>
      </c>
      <c r="R84" s="238">
        <v>0.78947368421052633</v>
      </c>
      <c r="S84" s="238">
        <v>0.7192982456140351</v>
      </c>
      <c r="T84" s="238">
        <v>0.7142857142857143</v>
      </c>
      <c r="U84" s="238">
        <v>0.6785714285714286</v>
      </c>
      <c r="V84" s="238">
        <v>0.7192982456140351</v>
      </c>
      <c r="W84" s="238">
        <v>0.83673469387755106</v>
      </c>
      <c r="X84" s="238">
        <v>0.79166666666666663</v>
      </c>
      <c r="Y84" s="238">
        <v>0.91666666666666663</v>
      </c>
      <c r="Z84" s="238">
        <v>0.91666666666666663</v>
      </c>
      <c r="AA84" s="238">
        <v>0.75438596491228072</v>
      </c>
      <c r="AB84" s="238">
        <v>0.7321428571428571</v>
      </c>
      <c r="AC84" s="238">
        <v>0.73684210526315785</v>
      </c>
      <c r="AD84" s="238">
        <v>0.82456140350877194</v>
      </c>
      <c r="AE84" s="238">
        <v>0.77192982456140347</v>
      </c>
      <c r="AF84" s="238">
        <v>0.89473684210526316</v>
      </c>
      <c r="AG84" s="238">
        <v>0.92727272727272725</v>
      </c>
      <c r="AH84" s="238">
        <v>0.91228070175438591</v>
      </c>
      <c r="AI84" s="238">
        <v>0.80701754385964908</v>
      </c>
      <c r="AJ84" s="238">
        <v>0.78947368421052633</v>
      </c>
      <c r="AK84" s="238">
        <v>0.78947368421052633</v>
      </c>
      <c r="AL84" s="238">
        <v>0.82456140350877194</v>
      </c>
      <c r="AM84" s="238">
        <v>0.82456140350877194</v>
      </c>
      <c r="AN84" s="238">
        <v>0.85964912280701755</v>
      </c>
      <c r="AO84" s="238">
        <v>0.84210526315789469</v>
      </c>
      <c r="AP84" s="238">
        <v>0.84210526315789469</v>
      </c>
      <c r="AQ84" s="238">
        <v>0.92982456140350878</v>
      </c>
      <c r="AR84" s="238">
        <v>0.87272727272727268</v>
      </c>
      <c r="AS84" s="238">
        <v>0.87272727272727268</v>
      </c>
      <c r="AT84" s="238">
        <v>0.7841819067290613</v>
      </c>
      <c r="AU84" s="133"/>
      <c r="AV84" s="133"/>
      <c r="AW84" s="133"/>
      <c r="AX84" s="133"/>
    </row>
    <row r="85" spans="2:50" s="18" customFormat="1" ht="14.45" customHeight="1" x14ac:dyDescent="0.25">
      <c r="B85" s="433"/>
      <c r="C85" s="426" t="s">
        <v>153</v>
      </c>
      <c r="D85" s="426"/>
      <c r="E85" s="426"/>
      <c r="F85" s="426"/>
      <c r="G85" s="34">
        <f>G84-G83</f>
        <v>-8.7719298245614086E-2</v>
      </c>
      <c r="H85" s="34">
        <f t="shared" ref="H85" si="194">H84-H83</f>
        <v>1.2531328320801727E-3</v>
      </c>
      <c r="I85" s="34">
        <f t="shared" ref="I85" si="195">I84-I83</f>
        <v>3.8847117794486241E-2</v>
      </c>
      <c r="J85" s="34">
        <f t="shared" ref="J85" si="196">J84-J83</f>
        <v>0.10902255639097747</v>
      </c>
      <c r="K85" s="34">
        <f t="shared" ref="K85" si="197">K84-K83</f>
        <v>-1.3784461152882233E-2</v>
      </c>
      <c r="L85" s="34">
        <f t="shared" ref="L85" si="198">L84-L83</f>
        <v>-0.13909774436090228</v>
      </c>
      <c r="M85" s="34">
        <f t="shared" ref="M85" si="199">M84-M83</f>
        <v>0.18170426065162903</v>
      </c>
      <c r="N85" s="34">
        <f t="shared" ref="N85" si="200">N84-N83</f>
        <v>-7.0175438596491224E-2</v>
      </c>
      <c r="O85" s="34">
        <f t="shared" ref="O85" si="201">O84-O83</f>
        <v>5.6390977443608992E-2</v>
      </c>
      <c r="P85" s="34">
        <f t="shared" ref="P85" si="202">P84-P83</f>
        <v>7.3934837092731853E-2</v>
      </c>
      <c r="Q85" s="34">
        <f t="shared" ref="Q85" si="203">Q84-Q83</f>
        <v>-0.11904761904761907</v>
      </c>
      <c r="R85" s="34">
        <f t="shared" ref="R85" si="204">R84-R83</f>
        <v>-6.7669172932330768E-2</v>
      </c>
      <c r="S85" s="34">
        <f t="shared" ref="S85" si="205">S84-S83</f>
        <v>0.14786967418546371</v>
      </c>
      <c r="T85" s="34">
        <f t="shared" ref="T85" si="206">T84-T83</f>
        <v>-7.1428571428571397E-2</v>
      </c>
      <c r="U85" s="34">
        <f t="shared" ref="U85" si="207">U84-U83</f>
        <v>-0.1071428571428571</v>
      </c>
      <c r="V85" s="34">
        <f t="shared" ref="V85" si="208">V84-V83</f>
        <v>-0.13784461152882199</v>
      </c>
      <c r="W85" s="34">
        <f t="shared" ref="W85" si="209">W84-W83</f>
        <v>0.13673469387755111</v>
      </c>
      <c r="X85" s="34">
        <f t="shared" ref="X85" si="210">X84-X83</f>
        <v>0.23611111111111105</v>
      </c>
      <c r="Y85" s="34">
        <f t="shared" ref="Y85" si="211">Y84-Y83</f>
        <v>0.36111111111111105</v>
      </c>
      <c r="Z85" s="34">
        <f t="shared" ref="Z85" si="212">Z84-Z83</f>
        <v>0.25</v>
      </c>
      <c r="AA85" s="34">
        <f t="shared" ref="AA85" si="213">AA84-AA83</f>
        <v>-0.17418546365914789</v>
      </c>
      <c r="AB85" s="34">
        <f t="shared" ref="AB85" si="214">AB84-AB83</f>
        <v>-0.125</v>
      </c>
      <c r="AC85" s="34">
        <f t="shared" ref="AC85" si="215">AC84-AC83</f>
        <v>-4.8872180451127845E-2</v>
      </c>
      <c r="AD85" s="34">
        <f t="shared" ref="AD85" si="216">AD84-AD83</f>
        <v>-3.2581453634085156E-2</v>
      </c>
      <c r="AE85" s="34">
        <f t="shared" ref="AE85" si="217">AE84-AE83</f>
        <v>0.12907268170426056</v>
      </c>
      <c r="AF85" s="34">
        <f t="shared" ref="AF85" si="218">AF84-AF83</f>
        <v>0.10902255639097747</v>
      </c>
      <c r="AG85" s="34">
        <f t="shared" ref="AG85" si="219">AG84-AG83</f>
        <v>7.0129870129870153E-2</v>
      </c>
      <c r="AH85" s="34">
        <f t="shared" ref="AH85" si="220">AH84-AH83</f>
        <v>0.12656641604010022</v>
      </c>
      <c r="AI85" s="34">
        <f t="shared" ref="AI85" si="221">AI84-AI83</f>
        <v>2.130325814536338E-2</v>
      </c>
      <c r="AJ85" s="34">
        <f t="shared" ref="AJ85" si="222">AJ84-AJ83</f>
        <v>7.5187969924812026E-2</v>
      </c>
      <c r="AK85" s="34">
        <f t="shared" ref="AK85" si="223">AK84-AK83</f>
        <v>-0.1336032388663968</v>
      </c>
      <c r="AL85" s="34">
        <f t="shared" ref="AL85" si="224">AL84-AL83</f>
        <v>-3.2581453634085156E-2</v>
      </c>
      <c r="AM85" s="34">
        <f t="shared" ref="AM85" si="225">AM84-AM83</f>
        <v>-0.10401002506265666</v>
      </c>
      <c r="AN85" s="34">
        <f t="shared" ref="AN85" si="226">AN84-AN83</f>
        <v>2.5062656641604564E-3</v>
      </c>
      <c r="AO85" s="34">
        <f t="shared" ref="AO85" si="227">AO84-AO83</f>
        <v>-1.5037593984962405E-2</v>
      </c>
      <c r="AP85" s="34">
        <f t="shared" ref="AP85" si="228">AP84-AP83</f>
        <v>0.12781954887218039</v>
      </c>
      <c r="AQ85" s="34">
        <f t="shared" ref="AQ85" si="229">AQ84-AQ83</f>
        <v>7.2681704260651681E-2</v>
      </c>
      <c r="AR85" s="34">
        <f t="shared" ref="AR85" si="230">AR84-AR83</f>
        <v>2.657342657342654E-2</v>
      </c>
      <c r="AS85" s="34">
        <f t="shared" ref="AS85" si="231">AS84-AS83</f>
        <v>1.558441558441559E-2</v>
      </c>
      <c r="AT85" s="34">
        <f t="shared" ref="AT85" si="232">AT84-AT83</f>
        <v>-1.5818093270938749E-2</v>
      </c>
      <c r="AU85" s="20"/>
      <c r="AV85" s="20"/>
      <c r="AW85" s="20"/>
      <c r="AX85" s="20"/>
    </row>
    <row r="86" spans="2:50" s="41" customFormat="1" ht="14.45" customHeight="1" x14ac:dyDescent="0.25"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42"/>
      <c r="AR86" s="22"/>
      <c r="AS86" s="27"/>
      <c r="AT86" s="27"/>
      <c r="AU86" s="27"/>
      <c r="AV86" s="27"/>
      <c r="AW86" s="27"/>
      <c r="AX86" s="27"/>
    </row>
    <row r="87" spans="2:50" s="18" customFormat="1" x14ac:dyDescent="0.25">
      <c r="B87" s="427" t="s">
        <v>141</v>
      </c>
      <c r="C87" s="171">
        <v>2014</v>
      </c>
      <c r="D87" s="339" t="s">
        <v>3</v>
      </c>
      <c r="E87" s="339" t="s">
        <v>3</v>
      </c>
      <c r="F87" s="339" t="s">
        <v>3</v>
      </c>
      <c r="G87" s="349" t="s">
        <v>3</v>
      </c>
      <c r="H87" s="349" t="s">
        <v>3</v>
      </c>
      <c r="I87" s="349" t="s">
        <v>3</v>
      </c>
      <c r="J87" s="349" t="s">
        <v>3</v>
      </c>
      <c r="K87" s="349" t="s">
        <v>3</v>
      </c>
      <c r="L87" s="349" t="s">
        <v>3</v>
      </c>
      <c r="M87" s="349" t="s">
        <v>3</v>
      </c>
      <c r="N87" s="349" t="s">
        <v>3</v>
      </c>
      <c r="O87" s="349" t="s">
        <v>3</v>
      </c>
      <c r="P87" s="349" t="s">
        <v>3</v>
      </c>
      <c r="Q87" s="349" t="s">
        <v>3</v>
      </c>
      <c r="R87" s="349" t="s">
        <v>3</v>
      </c>
      <c r="S87" s="349" t="s">
        <v>3</v>
      </c>
      <c r="T87" s="349" t="s">
        <v>3</v>
      </c>
      <c r="U87" s="349" t="s">
        <v>3</v>
      </c>
      <c r="V87" s="349" t="s">
        <v>3</v>
      </c>
      <c r="W87" s="349" t="s">
        <v>3</v>
      </c>
      <c r="X87" s="349" t="s">
        <v>3</v>
      </c>
      <c r="Y87" s="349" t="s">
        <v>3</v>
      </c>
      <c r="Z87" s="349" t="s">
        <v>3</v>
      </c>
      <c r="AA87" s="349" t="s">
        <v>3</v>
      </c>
      <c r="AB87" s="349" t="s">
        <v>3</v>
      </c>
      <c r="AC87" s="349" t="s">
        <v>3</v>
      </c>
      <c r="AD87" s="349" t="s">
        <v>3</v>
      </c>
      <c r="AE87" s="349" t="s">
        <v>3</v>
      </c>
      <c r="AF87" s="349" t="s">
        <v>3</v>
      </c>
      <c r="AG87" s="349" t="s">
        <v>3</v>
      </c>
      <c r="AH87" s="349" t="s">
        <v>3</v>
      </c>
      <c r="AI87" s="349" t="s">
        <v>3</v>
      </c>
      <c r="AJ87" s="349" t="s">
        <v>3</v>
      </c>
      <c r="AK87" s="349" t="s">
        <v>3</v>
      </c>
      <c r="AL87" s="349" t="s">
        <v>3</v>
      </c>
      <c r="AM87" s="349" t="s">
        <v>3</v>
      </c>
      <c r="AN87" s="349" t="s">
        <v>3</v>
      </c>
      <c r="AO87" s="349" t="s">
        <v>3</v>
      </c>
      <c r="AP87" s="349" t="s">
        <v>3</v>
      </c>
      <c r="AQ87" s="371" t="s">
        <v>152</v>
      </c>
      <c r="AR87" s="372"/>
      <c r="AS87" s="372"/>
      <c r="AT87" s="373"/>
      <c r="AU87" s="20"/>
      <c r="AV87" s="20"/>
      <c r="AW87" s="20"/>
      <c r="AX87" s="20"/>
    </row>
    <row r="88" spans="2:50" s="18" customFormat="1" x14ac:dyDescent="0.25">
      <c r="B88" s="427"/>
      <c r="C88" s="171">
        <v>2015</v>
      </c>
      <c r="D88" s="339" t="s">
        <v>3</v>
      </c>
      <c r="E88" s="339" t="s">
        <v>3</v>
      </c>
      <c r="F88" s="339" t="s">
        <v>3</v>
      </c>
      <c r="G88" s="349" t="s">
        <v>3</v>
      </c>
      <c r="H88" s="349" t="s">
        <v>3</v>
      </c>
      <c r="I88" s="349" t="s">
        <v>3</v>
      </c>
      <c r="J88" s="349" t="s">
        <v>3</v>
      </c>
      <c r="K88" s="349" t="s">
        <v>3</v>
      </c>
      <c r="L88" s="349" t="s">
        <v>3</v>
      </c>
      <c r="M88" s="349" t="s">
        <v>3</v>
      </c>
      <c r="N88" s="349" t="s">
        <v>3</v>
      </c>
      <c r="O88" s="349" t="s">
        <v>3</v>
      </c>
      <c r="P88" s="349" t="s">
        <v>3</v>
      </c>
      <c r="Q88" s="349" t="s">
        <v>3</v>
      </c>
      <c r="R88" s="349" t="s">
        <v>3</v>
      </c>
      <c r="S88" s="349" t="s">
        <v>3</v>
      </c>
      <c r="T88" s="349" t="s">
        <v>3</v>
      </c>
      <c r="U88" s="349" t="s">
        <v>3</v>
      </c>
      <c r="V88" s="349" t="s">
        <v>3</v>
      </c>
      <c r="W88" s="349" t="s">
        <v>3</v>
      </c>
      <c r="X88" s="349" t="s">
        <v>3</v>
      </c>
      <c r="Y88" s="349" t="s">
        <v>3</v>
      </c>
      <c r="Z88" s="349" t="s">
        <v>3</v>
      </c>
      <c r="AA88" s="349" t="s">
        <v>3</v>
      </c>
      <c r="AB88" s="349" t="s">
        <v>3</v>
      </c>
      <c r="AC88" s="349" t="s">
        <v>3</v>
      </c>
      <c r="AD88" s="349" t="s">
        <v>3</v>
      </c>
      <c r="AE88" s="349" t="s">
        <v>3</v>
      </c>
      <c r="AF88" s="349" t="s">
        <v>3</v>
      </c>
      <c r="AG88" s="349" t="s">
        <v>3</v>
      </c>
      <c r="AH88" s="349" t="s">
        <v>3</v>
      </c>
      <c r="AI88" s="349" t="s">
        <v>3</v>
      </c>
      <c r="AJ88" s="349" t="s">
        <v>3</v>
      </c>
      <c r="AK88" s="349" t="s">
        <v>3</v>
      </c>
      <c r="AL88" s="349" t="s">
        <v>3</v>
      </c>
      <c r="AM88" s="349" t="s">
        <v>3</v>
      </c>
      <c r="AN88" s="349" t="s">
        <v>3</v>
      </c>
      <c r="AO88" s="349" t="s">
        <v>3</v>
      </c>
      <c r="AP88" s="349" t="s">
        <v>3</v>
      </c>
      <c r="AQ88" s="374"/>
      <c r="AR88" s="375"/>
      <c r="AS88" s="375"/>
      <c r="AT88" s="376"/>
      <c r="AU88" s="20"/>
      <c r="AV88" s="20"/>
      <c r="AW88" s="20"/>
      <c r="AX88" s="20"/>
    </row>
    <row r="89" spans="2:50" s="18" customFormat="1" x14ac:dyDescent="0.25">
      <c r="B89" s="427"/>
      <c r="C89" s="171">
        <v>2016</v>
      </c>
      <c r="D89" s="339" t="s">
        <v>3</v>
      </c>
      <c r="E89" s="339" t="s">
        <v>3</v>
      </c>
      <c r="F89" s="339" t="s">
        <v>3</v>
      </c>
      <c r="G89" s="349" t="s">
        <v>3</v>
      </c>
      <c r="H89" s="349" t="s">
        <v>3</v>
      </c>
      <c r="I89" s="349" t="s">
        <v>3</v>
      </c>
      <c r="J89" s="349" t="s">
        <v>3</v>
      </c>
      <c r="K89" s="349" t="s">
        <v>3</v>
      </c>
      <c r="L89" s="349" t="s">
        <v>3</v>
      </c>
      <c r="M89" s="349" t="s">
        <v>3</v>
      </c>
      <c r="N89" s="349" t="s">
        <v>3</v>
      </c>
      <c r="O89" s="349" t="s">
        <v>3</v>
      </c>
      <c r="P89" s="349" t="s">
        <v>3</v>
      </c>
      <c r="Q89" s="349" t="s">
        <v>3</v>
      </c>
      <c r="R89" s="349" t="s">
        <v>3</v>
      </c>
      <c r="S89" s="349" t="s">
        <v>3</v>
      </c>
      <c r="T89" s="349" t="s">
        <v>3</v>
      </c>
      <c r="U89" s="349" t="s">
        <v>3</v>
      </c>
      <c r="V89" s="349" t="s">
        <v>3</v>
      </c>
      <c r="W89" s="349" t="s">
        <v>3</v>
      </c>
      <c r="X89" s="349" t="s">
        <v>3</v>
      </c>
      <c r="Y89" s="349" t="s">
        <v>3</v>
      </c>
      <c r="Z89" s="349" t="s">
        <v>3</v>
      </c>
      <c r="AA89" s="349" t="s">
        <v>3</v>
      </c>
      <c r="AB89" s="349" t="s">
        <v>3</v>
      </c>
      <c r="AC89" s="349" t="s">
        <v>3</v>
      </c>
      <c r="AD89" s="349" t="s">
        <v>3</v>
      </c>
      <c r="AE89" s="349" t="s">
        <v>3</v>
      </c>
      <c r="AF89" s="349" t="s">
        <v>3</v>
      </c>
      <c r="AG89" s="349" t="s">
        <v>3</v>
      </c>
      <c r="AH89" s="349" t="s">
        <v>3</v>
      </c>
      <c r="AI89" s="349" t="s">
        <v>3</v>
      </c>
      <c r="AJ89" s="349" t="s">
        <v>3</v>
      </c>
      <c r="AK89" s="349" t="s">
        <v>3</v>
      </c>
      <c r="AL89" s="349" t="s">
        <v>3</v>
      </c>
      <c r="AM89" s="349" t="s">
        <v>3</v>
      </c>
      <c r="AN89" s="349" t="s">
        <v>3</v>
      </c>
      <c r="AO89" s="349" t="s">
        <v>3</v>
      </c>
      <c r="AP89" s="349" t="s">
        <v>3</v>
      </c>
      <c r="AQ89" s="374"/>
      <c r="AR89" s="375"/>
      <c r="AS89" s="375"/>
      <c r="AT89" s="376"/>
      <c r="AU89" s="20"/>
      <c r="AV89" s="20"/>
      <c r="AW89" s="20"/>
      <c r="AX89" s="20"/>
    </row>
    <row r="90" spans="2:50" s="18" customFormat="1" x14ac:dyDescent="0.25">
      <c r="B90" s="427"/>
      <c r="C90" s="171">
        <v>2017</v>
      </c>
      <c r="D90" s="339">
        <v>19</v>
      </c>
      <c r="E90" s="339">
        <v>29</v>
      </c>
      <c r="F90" s="306">
        <v>0.65517241379310343</v>
      </c>
      <c r="G90" s="349">
        <v>0.94736842105263153</v>
      </c>
      <c r="H90" s="349">
        <v>0.89473684210526316</v>
      </c>
      <c r="I90" s="349">
        <v>1</v>
      </c>
      <c r="J90" s="349">
        <v>0.89473684210526316</v>
      </c>
      <c r="K90" s="349">
        <v>0.78947368421052633</v>
      </c>
      <c r="L90" s="349">
        <v>0.78947368421052633</v>
      </c>
      <c r="M90" s="349">
        <v>0.89473684210526316</v>
      </c>
      <c r="N90" s="349">
        <v>0.94736842105263153</v>
      </c>
      <c r="O90" s="349">
        <v>0.94736842105263153</v>
      </c>
      <c r="P90" s="349">
        <v>0.78947368421052633</v>
      </c>
      <c r="Q90" s="349">
        <v>0.73684210526315785</v>
      </c>
      <c r="R90" s="349">
        <v>0.94736842105263153</v>
      </c>
      <c r="S90" s="349">
        <v>0.61111111111111116</v>
      </c>
      <c r="T90" s="349">
        <v>0.83333333333333337</v>
      </c>
      <c r="U90" s="349">
        <v>0.6875</v>
      </c>
      <c r="V90" s="349">
        <v>0.6428571428571429</v>
      </c>
      <c r="W90" s="349">
        <v>0.5</v>
      </c>
      <c r="X90" s="349">
        <v>0.25</v>
      </c>
      <c r="Y90" s="349">
        <v>0.6</v>
      </c>
      <c r="Z90" s="349">
        <v>0.6</v>
      </c>
      <c r="AA90" s="349">
        <v>0.63157894736842102</v>
      </c>
      <c r="AB90" s="349">
        <v>0.68421052631578949</v>
      </c>
      <c r="AC90" s="349">
        <v>0.68421052631578949</v>
      </c>
      <c r="AD90" s="349">
        <v>0.94736842105263153</v>
      </c>
      <c r="AE90" s="349">
        <v>0.88888888888888884</v>
      </c>
      <c r="AF90" s="349">
        <v>0.94736842105263153</v>
      </c>
      <c r="AG90" s="349">
        <v>0.94736842105263153</v>
      </c>
      <c r="AH90" s="349">
        <v>0.94444444444444442</v>
      </c>
      <c r="AI90" s="349">
        <v>0.78947368421052633</v>
      </c>
      <c r="AJ90" s="349">
        <v>0.88888888888888884</v>
      </c>
      <c r="AK90" s="349">
        <v>0.83333333333333337</v>
      </c>
      <c r="AL90" s="349">
        <v>0.58823529411764708</v>
      </c>
      <c r="AM90" s="349">
        <v>0.94444444444444442</v>
      </c>
      <c r="AN90" s="349">
        <v>1</v>
      </c>
      <c r="AO90" s="349">
        <v>0.94736842105263153</v>
      </c>
      <c r="AP90" s="349">
        <v>1</v>
      </c>
      <c r="AQ90" s="377"/>
      <c r="AR90" s="378"/>
      <c r="AS90" s="378"/>
      <c r="AT90" s="379"/>
      <c r="AU90" s="20"/>
      <c r="AV90" s="20"/>
      <c r="AW90" s="20"/>
      <c r="AX90" s="20"/>
    </row>
    <row r="91" spans="2:50" s="270" customFormat="1" x14ac:dyDescent="0.25">
      <c r="B91" s="427"/>
      <c r="C91" s="341">
        <v>2018</v>
      </c>
      <c r="D91" s="226">
        <v>23</v>
      </c>
      <c r="E91" s="339">
        <v>83</v>
      </c>
      <c r="F91" s="306">
        <v>0.27710843373493976</v>
      </c>
      <c r="G91" s="238">
        <v>0.91304347826086951</v>
      </c>
      <c r="H91" s="238">
        <v>0.91304347826086951</v>
      </c>
      <c r="I91" s="238">
        <v>0.95652173913043481</v>
      </c>
      <c r="J91" s="238">
        <v>0.86956521739130432</v>
      </c>
      <c r="K91" s="238">
        <v>0.69565217391304346</v>
      </c>
      <c r="L91" s="238">
        <v>0.78260869565217395</v>
      </c>
      <c r="M91" s="238">
        <v>0.82608695652173914</v>
      </c>
      <c r="N91" s="238">
        <v>1</v>
      </c>
      <c r="O91" s="238">
        <v>0.91304347826086951</v>
      </c>
      <c r="P91" s="238">
        <v>0.77272727272727271</v>
      </c>
      <c r="Q91" s="238">
        <v>0.56521739130434778</v>
      </c>
      <c r="R91" s="238">
        <v>0.82608695652173914</v>
      </c>
      <c r="S91" s="238">
        <v>0.69565217391304346</v>
      </c>
      <c r="T91" s="238">
        <v>0.7142857142857143</v>
      </c>
      <c r="U91" s="238">
        <v>0.54545454545454541</v>
      </c>
      <c r="V91" s="238">
        <v>0.68181818181818177</v>
      </c>
      <c r="W91" s="238">
        <v>0.52941176470588236</v>
      </c>
      <c r="X91" s="238">
        <v>0.25</v>
      </c>
      <c r="Y91" s="238">
        <v>0.42857142857142855</v>
      </c>
      <c r="Z91" s="238">
        <v>0.38461538461538464</v>
      </c>
      <c r="AA91" s="238">
        <v>0.65217391304347827</v>
      </c>
      <c r="AB91" s="238">
        <v>0.73913043478260865</v>
      </c>
      <c r="AC91" s="238">
        <v>0.73913043478260865</v>
      </c>
      <c r="AD91" s="238">
        <v>0.65217391304347827</v>
      </c>
      <c r="AE91" s="238">
        <v>0.73913043478260865</v>
      </c>
      <c r="AF91" s="238">
        <v>0.86956521739130432</v>
      </c>
      <c r="AG91" s="238">
        <v>0.91304347826086951</v>
      </c>
      <c r="AH91" s="238">
        <v>0.77272727272727271</v>
      </c>
      <c r="AI91" s="238">
        <v>0.72727272727272729</v>
      </c>
      <c r="AJ91" s="238">
        <v>0.78260869565217395</v>
      </c>
      <c r="AK91" s="238">
        <v>0.56521739130434778</v>
      </c>
      <c r="AL91" s="238">
        <v>0.68181818181818177</v>
      </c>
      <c r="AM91" s="238">
        <v>0.73913043478260865</v>
      </c>
      <c r="AN91" s="238">
        <v>0.91304347826086951</v>
      </c>
      <c r="AO91" s="238">
        <v>0.82608695652173914</v>
      </c>
      <c r="AP91" s="238">
        <v>0.82608695652173914</v>
      </c>
      <c r="AQ91" s="238">
        <v>0.91304347826086951</v>
      </c>
      <c r="AR91" s="238">
        <v>0.82608695652173914</v>
      </c>
      <c r="AS91" s="238">
        <v>0.82608695652173914</v>
      </c>
      <c r="AT91" s="238">
        <v>0</v>
      </c>
      <c r="AU91" s="133"/>
      <c r="AV91" s="133"/>
      <c r="AW91" s="133"/>
      <c r="AX91" s="133"/>
    </row>
    <row r="92" spans="2:50" s="270" customFormat="1" x14ac:dyDescent="0.25">
      <c r="B92" s="427"/>
      <c r="C92" s="303">
        <v>2019</v>
      </c>
      <c r="D92" s="226">
        <v>31</v>
      </c>
      <c r="E92" s="339">
        <v>145</v>
      </c>
      <c r="F92" s="306">
        <f>D92/E92</f>
        <v>0.21379310344827587</v>
      </c>
      <c r="G92" s="238">
        <v>0.90322580645161288</v>
      </c>
      <c r="H92" s="238">
        <v>0.967741935483871</v>
      </c>
      <c r="I92" s="238">
        <v>0.87096774193548387</v>
      </c>
      <c r="J92" s="238">
        <v>0.83870967741935487</v>
      </c>
      <c r="K92" s="238">
        <v>0.64516129032258063</v>
      </c>
      <c r="L92" s="238">
        <v>0.77419354838709675</v>
      </c>
      <c r="M92" s="238">
        <v>0.70967741935483875</v>
      </c>
      <c r="N92" s="238">
        <v>0.967741935483871</v>
      </c>
      <c r="O92" s="238">
        <v>0.93548387096774188</v>
      </c>
      <c r="P92" s="238">
        <v>0.70967741935483875</v>
      </c>
      <c r="Q92" s="238">
        <v>0.70967741935483875</v>
      </c>
      <c r="R92" s="238">
        <v>0.70967741935483875</v>
      </c>
      <c r="S92" s="238">
        <v>0.74193548387096775</v>
      </c>
      <c r="T92" s="238">
        <v>0.72413793103448276</v>
      </c>
      <c r="U92" s="238">
        <v>0.25</v>
      </c>
      <c r="V92" s="238">
        <v>0.6785714285714286</v>
      </c>
      <c r="W92" s="238">
        <v>0.5</v>
      </c>
      <c r="X92" s="238">
        <v>0.23076923076923078</v>
      </c>
      <c r="Y92" s="238">
        <v>0.53846153846153844</v>
      </c>
      <c r="Z92" s="238">
        <v>0.53846153846153844</v>
      </c>
      <c r="AA92" s="238">
        <v>0.64516129032258063</v>
      </c>
      <c r="AB92" s="238">
        <v>0.74193548387096775</v>
      </c>
      <c r="AC92" s="238">
        <v>0.61290322580645162</v>
      </c>
      <c r="AD92" s="238">
        <v>0.83870967741935487</v>
      </c>
      <c r="AE92" s="238">
        <v>0.4838709677419355</v>
      </c>
      <c r="AF92" s="238">
        <v>0.90322580645161288</v>
      </c>
      <c r="AG92" s="238">
        <v>0.93333333333333335</v>
      </c>
      <c r="AH92" s="238">
        <v>0.93103448275862066</v>
      </c>
      <c r="AI92" s="238">
        <v>0.8928571428571429</v>
      </c>
      <c r="AJ92" s="238">
        <v>0.77419354838709675</v>
      </c>
      <c r="AK92" s="238">
        <v>0.70967741935483875</v>
      </c>
      <c r="AL92" s="238">
        <v>0.66666666666666663</v>
      </c>
      <c r="AM92" s="238">
        <v>0.74193548387096775</v>
      </c>
      <c r="AN92" s="238">
        <v>0.64516129032258063</v>
      </c>
      <c r="AO92" s="238">
        <v>0.74193548387096775</v>
      </c>
      <c r="AP92" s="238">
        <v>0.77419354838709675</v>
      </c>
      <c r="AQ92" s="238">
        <v>0.9</v>
      </c>
      <c r="AR92" s="238">
        <v>0.89655172413793105</v>
      </c>
      <c r="AS92" s="238">
        <v>0.7931034482758621</v>
      </c>
      <c r="AT92" s="238" t="s">
        <v>154</v>
      </c>
      <c r="AU92" s="133"/>
      <c r="AV92" s="133"/>
      <c r="AW92" s="133"/>
      <c r="AX92" s="133"/>
    </row>
    <row r="93" spans="2:50" s="18" customFormat="1" ht="14.45" customHeight="1" x14ac:dyDescent="0.25">
      <c r="B93" s="427"/>
      <c r="C93" s="426" t="s">
        <v>153</v>
      </c>
      <c r="D93" s="426"/>
      <c r="E93" s="426"/>
      <c r="F93" s="426"/>
      <c r="G93" s="34">
        <f>G92-G91</f>
        <v>-9.817671809256634E-3</v>
      </c>
      <c r="H93" s="34">
        <f t="shared" ref="H93" si="233">H92-H91</f>
        <v>5.4698457223001484E-2</v>
      </c>
      <c r="I93" s="34">
        <f t="shared" ref="I93" si="234">I92-I91</f>
        <v>-8.5553997194950937E-2</v>
      </c>
      <c r="J93" s="34">
        <f t="shared" ref="J93" si="235">J92-J91</f>
        <v>-3.0855539971949453E-2</v>
      </c>
      <c r="K93" s="34">
        <f t="shared" ref="K93" si="236">K92-K91</f>
        <v>-5.0490883590462832E-2</v>
      </c>
      <c r="L93" s="34">
        <f t="shared" ref="L93" si="237">L92-L91</f>
        <v>-8.4151472650771941E-3</v>
      </c>
      <c r="M93" s="34">
        <f t="shared" ref="M93" si="238">M92-M91</f>
        <v>-0.11640953716690039</v>
      </c>
      <c r="N93" s="34">
        <f t="shared" ref="N93" si="239">N92-N91</f>
        <v>-3.2258064516129004E-2</v>
      </c>
      <c r="O93" s="34">
        <f t="shared" ref="O93" si="240">O92-O91</f>
        <v>2.244039270687237E-2</v>
      </c>
      <c r="P93" s="34">
        <f t="shared" ref="P93" si="241">P92-P91</f>
        <v>-6.3049853372433962E-2</v>
      </c>
      <c r="Q93" s="34">
        <f t="shared" ref="Q93" si="242">Q92-Q91</f>
        <v>0.14446002805049096</v>
      </c>
      <c r="R93" s="34">
        <f t="shared" ref="R93" si="243">R92-R91</f>
        <v>-0.11640953716690039</v>
      </c>
      <c r="S93" s="34">
        <f t="shared" ref="S93" si="244">S92-S91</f>
        <v>4.628330995792429E-2</v>
      </c>
      <c r="T93" s="34">
        <f t="shared" ref="T93" si="245">T92-T91</f>
        <v>9.8522167487684609E-3</v>
      </c>
      <c r="U93" s="34">
        <f t="shared" ref="U93" si="246">U92-U91</f>
        <v>-0.29545454545454541</v>
      </c>
      <c r="V93" s="34">
        <f t="shared" ref="V93" si="247">V92-V91</f>
        <v>-3.2467532467531646E-3</v>
      </c>
      <c r="W93" s="34">
        <f t="shared" ref="W93" si="248">W92-W91</f>
        <v>-2.9411764705882359E-2</v>
      </c>
      <c r="X93" s="34">
        <f t="shared" ref="X93" si="249">X92-X91</f>
        <v>-1.9230769230769218E-2</v>
      </c>
      <c r="Y93" s="34">
        <f t="shared" ref="Y93" si="250">Y92-Y91</f>
        <v>0.10989010989010989</v>
      </c>
      <c r="Z93" s="34">
        <f t="shared" ref="Z93" si="251">Z92-Z91</f>
        <v>0.1538461538461538</v>
      </c>
      <c r="AA93" s="34">
        <f t="shared" ref="AA93" si="252">AA92-AA91</f>
        <v>-7.0126227208976433E-3</v>
      </c>
      <c r="AB93" s="34">
        <f t="shared" ref="AB93" si="253">AB92-AB91</f>
        <v>2.8050490883591017E-3</v>
      </c>
      <c r="AC93" s="34">
        <f t="shared" ref="AC93" si="254">AC92-AC91</f>
        <v>-0.12622720897615702</v>
      </c>
      <c r="AD93" s="34">
        <f t="shared" ref="AD93" si="255">AD92-AD91</f>
        <v>0.1865357643758766</v>
      </c>
      <c r="AE93" s="34">
        <f t="shared" ref="AE93" si="256">AE92-AE91</f>
        <v>-0.25525946704067315</v>
      </c>
      <c r="AF93" s="34">
        <f t="shared" ref="AF93" si="257">AF92-AF91</f>
        <v>3.3660589060308554E-2</v>
      </c>
      <c r="AG93" s="34">
        <f t="shared" ref="AG93" si="258">AG92-AG91</f>
        <v>2.0289855072463836E-2</v>
      </c>
      <c r="AH93" s="34">
        <f t="shared" ref="AH93" si="259">AH92-AH91</f>
        <v>0.15830721003134796</v>
      </c>
      <c r="AI93" s="34">
        <f t="shared" ref="AI93" si="260">AI92-AI91</f>
        <v>0.16558441558441561</v>
      </c>
      <c r="AJ93" s="34">
        <f t="shared" ref="AJ93" si="261">AJ92-AJ91</f>
        <v>-8.4151472650771941E-3</v>
      </c>
      <c r="AK93" s="34">
        <f t="shared" ref="AK93" si="262">AK92-AK91</f>
        <v>0.14446002805049096</v>
      </c>
      <c r="AL93" s="34">
        <f t="shared" ref="AL93" si="263">AL92-AL91</f>
        <v>-1.5151515151515138E-2</v>
      </c>
      <c r="AM93" s="34">
        <f t="shared" ref="AM93" si="264">AM92-AM91</f>
        <v>2.8050490883591017E-3</v>
      </c>
      <c r="AN93" s="34">
        <f t="shared" ref="AN93" si="265">AN92-AN91</f>
        <v>-0.26788218793828888</v>
      </c>
      <c r="AO93" s="34">
        <f t="shared" ref="AO93" si="266">AO92-AO91</f>
        <v>-8.4151472650771386E-2</v>
      </c>
      <c r="AP93" s="34">
        <f t="shared" ref="AP93" si="267">AP92-AP91</f>
        <v>-5.1893408134642383E-2</v>
      </c>
      <c r="AQ93" s="34">
        <f t="shared" ref="AQ93" si="268">AQ92-AQ91</f>
        <v>-1.304347826086949E-2</v>
      </c>
      <c r="AR93" s="34">
        <f t="shared" ref="AR93" si="269">AR92-AR91</f>
        <v>7.0464767616191915E-2</v>
      </c>
      <c r="AS93" s="34">
        <f t="shared" ref="AS93" si="270">AS92-AS91</f>
        <v>-3.2983508245877036E-2</v>
      </c>
      <c r="AT93" s="238" t="s">
        <v>154</v>
      </c>
      <c r="AU93" s="20"/>
      <c r="AV93" s="20"/>
      <c r="AW93" s="20"/>
      <c r="AX93" s="20"/>
    </row>
    <row r="94" spans="2:50" s="41" customFormat="1" ht="14.45" customHeight="1" x14ac:dyDescent="0.25">
      <c r="B94" s="223"/>
      <c r="C94" s="52"/>
      <c r="D94" s="52"/>
      <c r="E94" s="52"/>
      <c r="F94" s="5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22"/>
      <c r="AS94" s="27"/>
      <c r="AT94" s="27"/>
      <c r="AU94" s="27"/>
      <c r="AV94" s="27"/>
      <c r="AW94" s="27"/>
      <c r="AX94" s="27"/>
    </row>
    <row r="95" spans="2:50" s="41" customFormat="1" ht="14.45" customHeight="1" x14ac:dyDescent="0.25">
      <c r="B95" s="223"/>
      <c r="C95" s="52"/>
      <c r="D95" s="52"/>
      <c r="E95" s="52"/>
      <c r="F95" s="5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22"/>
      <c r="AS95" s="27"/>
      <c r="AT95" s="27"/>
      <c r="AU95" s="27"/>
      <c r="AV95" s="27"/>
      <c r="AW95" s="27"/>
      <c r="AX95" s="27"/>
    </row>
    <row r="96" spans="2:50" s="18" customFormat="1" ht="14.45" hidden="1" customHeight="1" x14ac:dyDescent="0.25">
      <c r="B96" s="260"/>
      <c r="C96" s="171">
        <v>2011</v>
      </c>
      <c r="D96" s="218" t="s">
        <v>3</v>
      </c>
      <c r="E96" s="282"/>
      <c r="F96" s="218" t="s">
        <v>3</v>
      </c>
      <c r="G96" s="54" t="s">
        <v>3</v>
      </c>
      <c r="H96" s="178" t="s">
        <v>3</v>
      </c>
      <c r="I96" s="62" t="s">
        <v>3</v>
      </c>
      <c r="J96" s="62" t="s">
        <v>3</v>
      </c>
      <c r="K96" s="62" t="s">
        <v>3</v>
      </c>
      <c r="L96" s="62" t="s">
        <v>3</v>
      </c>
      <c r="M96" s="62" t="s">
        <v>3</v>
      </c>
      <c r="N96" s="62" t="s">
        <v>3</v>
      </c>
      <c r="O96" s="62" t="s">
        <v>3</v>
      </c>
      <c r="P96" s="62" t="s">
        <v>3</v>
      </c>
      <c r="Q96" s="62" t="s">
        <v>3</v>
      </c>
      <c r="R96" s="62" t="s">
        <v>3</v>
      </c>
      <c r="S96" s="62" t="s">
        <v>3</v>
      </c>
      <c r="T96" s="62" t="s">
        <v>3</v>
      </c>
      <c r="U96" s="62" t="s">
        <v>3</v>
      </c>
      <c r="V96" s="62" t="s">
        <v>3</v>
      </c>
      <c r="W96" s="62" t="s">
        <v>3</v>
      </c>
      <c r="X96" s="62" t="s">
        <v>3</v>
      </c>
      <c r="Y96" s="62" t="s">
        <v>3</v>
      </c>
      <c r="Z96" s="62" t="s">
        <v>3</v>
      </c>
      <c r="AA96" s="62" t="s">
        <v>3</v>
      </c>
      <c r="AB96" s="62" t="s">
        <v>3</v>
      </c>
      <c r="AC96" s="62" t="s">
        <v>3</v>
      </c>
      <c r="AD96" s="62" t="s">
        <v>3</v>
      </c>
      <c r="AE96" s="62" t="s">
        <v>3</v>
      </c>
      <c r="AF96" s="62" t="s">
        <v>3</v>
      </c>
      <c r="AG96" s="62" t="s">
        <v>3</v>
      </c>
      <c r="AH96" s="62" t="s">
        <v>3</v>
      </c>
      <c r="AI96" s="62" t="s">
        <v>3</v>
      </c>
      <c r="AJ96" s="62" t="s">
        <v>3</v>
      </c>
      <c r="AK96" s="62" t="s">
        <v>3</v>
      </c>
      <c r="AL96" s="62" t="s">
        <v>3</v>
      </c>
      <c r="AM96" s="62" t="s">
        <v>3</v>
      </c>
      <c r="AN96" s="62" t="s">
        <v>3</v>
      </c>
      <c r="AO96" s="62" t="s">
        <v>3</v>
      </c>
      <c r="AP96" s="62" t="s">
        <v>3</v>
      </c>
      <c r="AQ96" s="49"/>
      <c r="AR96" s="38"/>
      <c r="AS96" s="20"/>
      <c r="AT96" s="20"/>
      <c r="AU96" s="20"/>
      <c r="AV96" s="20"/>
      <c r="AW96" s="20"/>
      <c r="AX96" s="20"/>
    </row>
    <row r="97" spans="2:50" s="249" customFormat="1" hidden="1" x14ac:dyDescent="0.25">
      <c r="B97" s="428" t="s">
        <v>116</v>
      </c>
      <c r="C97" s="245">
        <v>2012</v>
      </c>
      <c r="D97" s="244" t="s">
        <v>3</v>
      </c>
      <c r="E97" s="244"/>
      <c r="F97" s="244" t="s">
        <v>3</v>
      </c>
      <c r="G97" s="261" t="s">
        <v>3</v>
      </c>
      <c r="H97" s="262" t="s">
        <v>3</v>
      </c>
      <c r="I97" s="62" t="s">
        <v>3</v>
      </c>
      <c r="J97" s="62" t="s">
        <v>3</v>
      </c>
      <c r="K97" s="62" t="s">
        <v>3</v>
      </c>
      <c r="L97" s="62" t="s">
        <v>3</v>
      </c>
      <c r="M97" s="62" t="s">
        <v>3</v>
      </c>
      <c r="N97" s="62" t="s">
        <v>3</v>
      </c>
      <c r="O97" s="62" t="s">
        <v>3</v>
      </c>
      <c r="P97" s="62" t="s">
        <v>3</v>
      </c>
      <c r="Q97" s="62" t="s">
        <v>3</v>
      </c>
      <c r="R97" s="62" t="s">
        <v>3</v>
      </c>
      <c r="S97" s="62" t="s">
        <v>3</v>
      </c>
      <c r="T97" s="62" t="s">
        <v>3</v>
      </c>
      <c r="U97" s="62" t="s">
        <v>3</v>
      </c>
      <c r="V97" s="62" t="s">
        <v>3</v>
      </c>
      <c r="W97" s="62" t="s">
        <v>3</v>
      </c>
      <c r="X97" s="62" t="s">
        <v>3</v>
      </c>
      <c r="Y97" s="62" t="s">
        <v>3</v>
      </c>
      <c r="Z97" s="62" t="s">
        <v>3</v>
      </c>
      <c r="AA97" s="62" t="s">
        <v>3</v>
      </c>
      <c r="AB97" s="62" t="s">
        <v>3</v>
      </c>
      <c r="AC97" s="62" t="s">
        <v>3</v>
      </c>
      <c r="AD97" s="62" t="s">
        <v>3</v>
      </c>
      <c r="AE97" s="62" t="s">
        <v>3</v>
      </c>
      <c r="AF97" s="62" t="s">
        <v>3</v>
      </c>
      <c r="AG97" s="62" t="s">
        <v>3</v>
      </c>
      <c r="AH97" s="62" t="s">
        <v>3</v>
      </c>
      <c r="AI97" s="62" t="s">
        <v>3</v>
      </c>
      <c r="AJ97" s="62" t="s">
        <v>3</v>
      </c>
      <c r="AK97" s="62" t="s">
        <v>3</v>
      </c>
      <c r="AL97" s="62" t="s">
        <v>3</v>
      </c>
      <c r="AM97" s="62" t="s">
        <v>3</v>
      </c>
      <c r="AN97" s="62" t="s">
        <v>3</v>
      </c>
      <c r="AO97" s="62" t="s">
        <v>3</v>
      </c>
      <c r="AP97" s="62" t="s">
        <v>3</v>
      </c>
      <c r="AQ97" s="265"/>
      <c r="AR97" s="9"/>
      <c r="AS97" s="263"/>
      <c r="AT97" s="263"/>
      <c r="AU97" s="263"/>
      <c r="AV97" s="263"/>
      <c r="AW97" s="263"/>
      <c r="AX97" s="263"/>
    </row>
    <row r="98" spans="2:50" s="18" customFormat="1" hidden="1" x14ac:dyDescent="0.25">
      <c r="B98" s="429"/>
      <c r="C98" s="171">
        <v>2013</v>
      </c>
      <c r="D98" s="218" t="s">
        <v>3</v>
      </c>
      <c r="E98" s="282" t="s">
        <v>3</v>
      </c>
      <c r="F98" s="218" t="s">
        <v>3</v>
      </c>
      <c r="G98" s="54" t="s">
        <v>3</v>
      </c>
      <c r="H98" s="178" t="s">
        <v>3</v>
      </c>
      <c r="I98" s="62" t="s">
        <v>3</v>
      </c>
      <c r="J98" s="62" t="s">
        <v>3</v>
      </c>
      <c r="K98" s="62" t="s">
        <v>3</v>
      </c>
      <c r="L98" s="62" t="s">
        <v>3</v>
      </c>
      <c r="M98" s="62" t="s">
        <v>3</v>
      </c>
      <c r="N98" s="62" t="s">
        <v>3</v>
      </c>
      <c r="O98" s="62" t="s">
        <v>3</v>
      </c>
      <c r="P98" s="62" t="s">
        <v>3</v>
      </c>
      <c r="Q98" s="62" t="s">
        <v>3</v>
      </c>
      <c r="R98" s="62" t="s">
        <v>3</v>
      </c>
      <c r="S98" s="62" t="s">
        <v>3</v>
      </c>
      <c r="T98" s="62" t="s">
        <v>3</v>
      </c>
      <c r="U98" s="62" t="s">
        <v>3</v>
      </c>
      <c r="V98" s="62" t="s">
        <v>3</v>
      </c>
      <c r="W98" s="62" t="s">
        <v>3</v>
      </c>
      <c r="X98" s="62" t="s">
        <v>3</v>
      </c>
      <c r="Y98" s="62" t="s">
        <v>3</v>
      </c>
      <c r="Z98" s="62" t="s">
        <v>3</v>
      </c>
      <c r="AA98" s="62" t="s">
        <v>3</v>
      </c>
      <c r="AB98" s="62" t="s">
        <v>3</v>
      </c>
      <c r="AC98" s="62" t="s">
        <v>3</v>
      </c>
      <c r="AD98" s="62" t="s">
        <v>3</v>
      </c>
      <c r="AE98" s="62" t="s">
        <v>3</v>
      </c>
      <c r="AF98" s="62" t="s">
        <v>3</v>
      </c>
      <c r="AG98" s="62" t="s">
        <v>3</v>
      </c>
      <c r="AH98" s="62" t="s">
        <v>3</v>
      </c>
      <c r="AI98" s="62" t="s">
        <v>3</v>
      </c>
      <c r="AJ98" s="62" t="s">
        <v>3</v>
      </c>
      <c r="AK98" s="62" t="s">
        <v>3</v>
      </c>
      <c r="AL98" s="62" t="s">
        <v>3</v>
      </c>
      <c r="AM98" s="62" t="s">
        <v>3</v>
      </c>
      <c r="AN98" s="62" t="s">
        <v>3</v>
      </c>
      <c r="AO98" s="62" t="s">
        <v>3</v>
      </c>
      <c r="AP98" s="62" t="s">
        <v>3</v>
      </c>
      <c r="AQ98" s="42"/>
      <c r="AR98" s="38"/>
      <c r="AS98" s="20"/>
      <c r="AT98" s="20"/>
      <c r="AU98" s="20"/>
      <c r="AV98" s="20"/>
      <c r="AW98" s="20"/>
      <c r="AX98" s="20"/>
    </row>
    <row r="99" spans="2:50" s="18" customFormat="1" x14ac:dyDescent="0.25">
      <c r="B99" s="429"/>
      <c r="C99" s="171">
        <v>2014</v>
      </c>
      <c r="D99" s="225">
        <v>31</v>
      </c>
      <c r="E99" s="282">
        <v>84</v>
      </c>
      <c r="F99" s="305">
        <v>0.36904761904761907</v>
      </c>
      <c r="G99" s="34">
        <v>0.93333333333333335</v>
      </c>
      <c r="H99" s="34">
        <v>0.89655172413793105</v>
      </c>
      <c r="I99" s="34">
        <v>0.96666666666666667</v>
      </c>
      <c r="J99" s="34">
        <v>0.96666666666666667</v>
      </c>
      <c r="K99" s="34">
        <v>1</v>
      </c>
      <c r="L99" s="34">
        <v>0.62068965517241381</v>
      </c>
      <c r="M99" s="34">
        <v>0.8666666666666667</v>
      </c>
      <c r="N99" s="34">
        <v>0.93548387096774188</v>
      </c>
      <c r="O99" s="34">
        <v>0.77419354838709675</v>
      </c>
      <c r="P99" s="34">
        <v>0.90322580645161288</v>
      </c>
      <c r="Q99" s="34">
        <v>0.73333333333333328</v>
      </c>
      <c r="R99" s="34">
        <v>0.87096774193548387</v>
      </c>
      <c r="S99" s="34">
        <v>0.87096774193548387</v>
      </c>
      <c r="T99" s="34">
        <v>0.87096774193548387</v>
      </c>
      <c r="U99" s="34">
        <v>0.77419354838709675</v>
      </c>
      <c r="V99" s="34">
        <v>0.87096774193548387</v>
      </c>
      <c r="W99" s="34">
        <v>1</v>
      </c>
      <c r="X99" s="34">
        <v>0.91666666666666663</v>
      </c>
      <c r="Y99" s="34">
        <v>1</v>
      </c>
      <c r="Z99" s="34">
        <v>1</v>
      </c>
      <c r="AA99" s="34">
        <v>0.64516129032258063</v>
      </c>
      <c r="AB99" s="34">
        <v>0.90322580645161288</v>
      </c>
      <c r="AC99" s="34">
        <v>0.93548387096774188</v>
      </c>
      <c r="AD99" s="34">
        <v>0.80645161290322576</v>
      </c>
      <c r="AE99" s="34">
        <v>0.58620689655172409</v>
      </c>
      <c r="AF99" s="35">
        <v>0.8</v>
      </c>
      <c r="AG99" s="34">
        <v>0.75862068965517238</v>
      </c>
      <c r="AH99" s="34">
        <v>0.66666666666666663</v>
      </c>
      <c r="AI99" s="34">
        <v>0.83333333333333337</v>
      </c>
      <c r="AJ99" s="34">
        <v>0.93548387096774188</v>
      </c>
      <c r="AK99" s="34">
        <v>0.96551724137931039</v>
      </c>
      <c r="AL99" s="34">
        <v>0.7931034482758621</v>
      </c>
      <c r="AM99" s="34">
        <v>0.69230769230769229</v>
      </c>
      <c r="AN99" s="34">
        <v>0.89655172413793105</v>
      </c>
      <c r="AO99" s="34">
        <v>0.90322580645161288</v>
      </c>
      <c r="AP99" s="34">
        <v>1</v>
      </c>
      <c r="AQ99" s="371" t="s">
        <v>152</v>
      </c>
      <c r="AR99" s="372"/>
      <c r="AS99" s="372"/>
      <c r="AT99" s="373"/>
      <c r="AU99" s="20"/>
      <c r="AV99" s="20"/>
      <c r="AW99" s="20"/>
      <c r="AX99" s="20"/>
    </row>
    <row r="100" spans="2:50" s="18" customFormat="1" x14ac:dyDescent="0.25">
      <c r="B100" s="429"/>
      <c r="C100" s="171">
        <v>2015</v>
      </c>
      <c r="D100" s="218">
        <v>55</v>
      </c>
      <c r="E100" s="282">
        <v>95</v>
      </c>
      <c r="F100" s="305">
        <v>0.57894736842105265</v>
      </c>
      <c r="G100" s="34">
        <v>0.98181818181818181</v>
      </c>
      <c r="H100" s="34">
        <v>0.94444444444444442</v>
      </c>
      <c r="I100" s="34">
        <v>0.96363636363636362</v>
      </c>
      <c r="J100" s="34">
        <v>0.94545454545454544</v>
      </c>
      <c r="K100" s="34">
        <v>0.94545454545454544</v>
      </c>
      <c r="L100" s="34">
        <v>0.62962962962962965</v>
      </c>
      <c r="M100" s="34">
        <v>0.92727272727272725</v>
      </c>
      <c r="N100" s="34">
        <v>0.94444444444444442</v>
      </c>
      <c r="O100" s="34">
        <v>0.78181818181818186</v>
      </c>
      <c r="P100" s="34">
        <v>0.90909090909090906</v>
      </c>
      <c r="Q100" s="34">
        <v>0.78181818181818186</v>
      </c>
      <c r="R100" s="34">
        <v>0.96363636363636362</v>
      </c>
      <c r="S100" s="34">
        <v>0.89090909090909087</v>
      </c>
      <c r="T100" s="34">
        <v>0.90909090909090906</v>
      </c>
      <c r="U100" s="34">
        <v>0.81818181818181823</v>
      </c>
      <c r="V100" s="34">
        <v>0.96363636363636362</v>
      </c>
      <c r="W100" s="34">
        <v>0.83333333333333337</v>
      </c>
      <c r="X100" s="34">
        <v>0.6</v>
      </c>
      <c r="Y100" s="34">
        <v>0.6</v>
      </c>
      <c r="Z100" s="34">
        <v>0.55555555555555558</v>
      </c>
      <c r="AA100" s="34">
        <v>0.74545454545454548</v>
      </c>
      <c r="AB100" s="34">
        <v>0.94545454545454544</v>
      </c>
      <c r="AC100" s="34">
        <v>0.96363636363636362</v>
      </c>
      <c r="AD100" s="34">
        <v>0.96363636363636362</v>
      </c>
      <c r="AE100" s="34">
        <v>0.62962962962962965</v>
      </c>
      <c r="AF100" s="34">
        <v>0.7592592592592593</v>
      </c>
      <c r="AG100" s="34">
        <v>0.7407407407407407</v>
      </c>
      <c r="AH100" s="34">
        <v>0.7021276595744681</v>
      </c>
      <c r="AI100" s="34">
        <v>0.66666666666666663</v>
      </c>
      <c r="AJ100" s="34">
        <v>0.90909090909090906</v>
      </c>
      <c r="AK100" s="34">
        <v>0.87272727272727268</v>
      </c>
      <c r="AL100" s="34">
        <v>0.90196078431372551</v>
      </c>
      <c r="AM100" s="34">
        <v>0.76923076923076927</v>
      </c>
      <c r="AN100" s="34">
        <v>0.84905660377358494</v>
      </c>
      <c r="AO100" s="34">
        <v>0.92592592592592593</v>
      </c>
      <c r="AP100" s="34">
        <v>0.96363636363636362</v>
      </c>
      <c r="AQ100" s="374"/>
      <c r="AR100" s="375"/>
      <c r="AS100" s="375"/>
      <c r="AT100" s="376"/>
      <c r="AU100" s="20"/>
      <c r="AV100" s="20"/>
      <c r="AW100" s="20"/>
      <c r="AX100" s="20"/>
    </row>
    <row r="101" spans="2:50" s="270" customFormat="1" x14ac:dyDescent="0.25">
      <c r="B101" s="429"/>
      <c r="C101" s="283">
        <v>2016</v>
      </c>
      <c r="D101" s="226">
        <v>43</v>
      </c>
      <c r="E101" s="282">
        <v>126</v>
      </c>
      <c r="F101" s="307">
        <v>0.34126984126984128</v>
      </c>
      <c r="G101" s="238">
        <v>0.93023255813953487</v>
      </c>
      <c r="H101" s="238">
        <v>0.97674418604651159</v>
      </c>
      <c r="I101" s="238">
        <v>0.95348837209302328</v>
      </c>
      <c r="J101" s="238">
        <v>1</v>
      </c>
      <c r="K101" s="238">
        <v>0.88372093023255816</v>
      </c>
      <c r="L101" s="238">
        <v>0.7441860465116279</v>
      </c>
      <c r="M101" s="238">
        <v>0.86046511627906974</v>
      </c>
      <c r="N101" s="238">
        <v>0.95348837209302328</v>
      </c>
      <c r="O101" s="238">
        <v>0.79069767441860461</v>
      </c>
      <c r="P101" s="238">
        <v>0.97674418604651159</v>
      </c>
      <c r="Q101" s="238">
        <v>0.81395348837209303</v>
      </c>
      <c r="R101" s="238">
        <v>0.86046511627906974</v>
      </c>
      <c r="S101" s="238">
        <v>0.81395348837209303</v>
      </c>
      <c r="T101" s="238">
        <v>0.8571428571428571</v>
      </c>
      <c r="U101" s="238">
        <v>0.79069767441860461</v>
      </c>
      <c r="V101" s="238">
        <v>0.95121951219512191</v>
      </c>
      <c r="W101" s="238">
        <v>0.72</v>
      </c>
      <c r="X101" s="238">
        <v>0.7142857142857143</v>
      </c>
      <c r="Y101" s="238">
        <v>0.8</v>
      </c>
      <c r="Z101" s="238">
        <v>0.78947368421052633</v>
      </c>
      <c r="AA101" s="238">
        <v>0.7441860465116279</v>
      </c>
      <c r="AB101" s="238">
        <v>0.88095238095238093</v>
      </c>
      <c r="AC101" s="238">
        <v>0.95348837209302328</v>
      </c>
      <c r="AD101" s="238">
        <v>0.90697674418604646</v>
      </c>
      <c r="AE101" s="238">
        <v>0.68292682926829273</v>
      </c>
      <c r="AF101" s="238">
        <v>0.75609756097560976</v>
      </c>
      <c r="AG101" s="238">
        <v>0.73170731707317072</v>
      </c>
      <c r="AH101" s="238">
        <v>0.63157894736842102</v>
      </c>
      <c r="AI101" s="238">
        <v>0.65625</v>
      </c>
      <c r="AJ101" s="238">
        <v>0.86046511627906974</v>
      </c>
      <c r="AK101" s="238">
        <v>0.83720930232558144</v>
      </c>
      <c r="AL101" s="238">
        <v>0.87804878048780488</v>
      </c>
      <c r="AM101" s="238">
        <v>0.87804878048780488</v>
      </c>
      <c r="AN101" s="238">
        <v>0.83720930232558144</v>
      </c>
      <c r="AO101" s="238">
        <v>0.90697674418604646</v>
      </c>
      <c r="AP101" s="238">
        <v>0.97674418604651159</v>
      </c>
      <c r="AQ101" s="374"/>
      <c r="AR101" s="375"/>
      <c r="AS101" s="375"/>
      <c r="AT101" s="376"/>
      <c r="AU101" s="133"/>
      <c r="AV101" s="133"/>
      <c r="AW101" s="133"/>
      <c r="AX101" s="133"/>
    </row>
    <row r="102" spans="2:50" s="270" customFormat="1" x14ac:dyDescent="0.25">
      <c r="B102" s="429"/>
      <c r="C102" s="283">
        <v>2017</v>
      </c>
      <c r="D102" s="226">
        <v>46</v>
      </c>
      <c r="E102" s="282">
        <v>154</v>
      </c>
      <c r="F102" s="307">
        <v>0.29870129870129869</v>
      </c>
      <c r="G102" s="238">
        <v>0.89130434782608692</v>
      </c>
      <c r="H102" s="238">
        <v>0.89130434782608692</v>
      </c>
      <c r="I102" s="238">
        <v>0.95652173913043481</v>
      </c>
      <c r="J102" s="238">
        <v>0.93478260869565222</v>
      </c>
      <c r="K102" s="238">
        <v>0.91304347826086951</v>
      </c>
      <c r="L102" s="238">
        <v>0.63043478260869568</v>
      </c>
      <c r="M102" s="238">
        <v>0.82608695652173914</v>
      </c>
      <c r="N102" s="238">
        <v>0.84444444444444444</v>
      </c>
      <c r="O102" s="238">
        <v>0.80434782608695654</v>
      </c>
      <c r="P102" s="238">
        <v>0.91304347826086951</v>
      </c>
      <c r="Q102" s="238">
        <v>0.69565217391304346</v>
      </c>
      <c r="R102" s="238">
        <v>0.78260869565217395</v>
      </c>
      <c r="S102" s="238">
        <v>0.75555555555555554</v>
      </c>
      <c r="T102" s="238">
        <v>0.75555555555555554</v>
      </c>
      <c r="U102" s="238">
        <v>0.68888888888888888</v>
      </c>
      <c r="V102" s="238">
        <v>0.84090909090909094</v>
      </c>
      <c r="W102" s="238">
        <v>0.70833333333333337</v>
      </c>
      <c r="X102" s="238">
        <v>0.5</v>
      </c>
      <c r="Y102" s="238">
        <v>0.66666666666666663</v>
      </c>
      <c r="Z102" s="238">
        <v>0.55000000000000004</v>
      </c>
      <c r="AA102" s="238">
        <v>0.58695652173913049</v>
      </c>
      <c r="AB102" s="238">
        <v>0.82222222222222219</v>
      </c>
      <c r="AC102" s="238">
        <v>0.84782608695652173</v>
      </c>
      <c r="AD102" s="238">
        <v>0.84782608695652173</v>
      </c>
      <c r="AE102" s="238">
        <v>0.55555555555555558</v>
      </c>
      <c r="AF102" s="238">
        <v>0.68181818181818177</v>
      </c>
      <c r="AG102" s="238">
        <v>0.68181818181818177</v>
      </c>
      <c r="AH102" s="238">
        <v>0.70731707317073167</v>
      </c>
      <c r="AI102" s="238">
        <v>0.54285714285714282</v>
      </c>
      <c r="AJ102" s="238">
        <v>0.84090909090909094</v>
      </c>
      <c r="AK102" s="238">
        <v>0.79545454545454541</v>
      </c>
      <c r="AL102" s="238">
        <v>0.72727272727272729</v>
      </c>
      <c r="AM102" s="238">
        <v>0.69767441860465118</v>
      </c>
      <c r="AN102" s="238">
        <v>0.73333333333333328</v>
      </c>
      <c r="AO102" s="238">
        <v>0.89130434782608692</v>
      </c>
      <c r="AP102" s="238">
        <v>0.89130434782608692</v>
      </c>
      <c r="AQ102" s="377"/>
      <c r="AR102" s="378"/>
      <c r="AS102" s="378"/>
      <c r="AT102" s="379"/>
      <c r="AU102" s="133"/>
      <c r="AV102" s="133"/>
      <c r="AW102" s="133"/>
      <c r="AX102" s="133"/>
    </row>
    <row r="103" spans="2:50" s="270" customFormat="1" x14ac:dyDescent="0.25">
      <c r="B103" s="429"/>
      <c r="C103" s="303">
        <v>2018</v>
      </c>
      <c r="D103" s="226">
        <v>20</v>
      </c>
      <c r="E103" s="339">
        <v>111</v>
      </c>
      <c r="F103" s="306">
        <v>0.18018018018018017</v>
      </c>
      <c r="G103" s="353">
        <v>0.6</v>
      </c>
      <c r="H103" s="353">
        <v>0.8</v>
      </c>
      <c r="I103" s="353">
        <v>0.9</v>
      </c>
      <c r="J103" s="353">
        <v>0.9</v>
      </c>
      <c r="K103" s="353">
        <v>0.7</v>
      </c>
      <c r="L103" s="353">
        <v>0.47368421052631576</v>
      </c>
      <c r="M103" s="353">
        <v>0.5</v>
      </c>
      <c r="N103" s="353">
        <v>0.55000000000000004</v>
      </c>
      <c r="O103" s="353">
        <v>0.5</v>
      </c>
      <c r="P103" s="353">
        <v>0.65</v>
      </c>
      <c r="Q103" s="353">
        <v>0.65</v>
      </c>
      <c r="R103" s="353">
        <v>0.6</v>
      </c>
      <c r="S103" s="353">
        <v>0.4</v>
      </c>
      <c r="T103" s="353">
        <v>0.52631578947368418</v>
      </c>
      <c r="U103" s="353">
        <v>0.52631578947368418</v>
      </c>
      <c r="V103" s="353">
        <v>0.52631578947368418</v>
      </c>
      <c r="W103" s="353">
        <v>0.66666666666666663</v>
      </c>
      <c r="X103" s="353">
        <v>0.375</v>
      </c>
      <c r="Y103" s="353">
        <v>0.52631578947368418</v>
      </c>
      <c r="Z103" s="353">
        <v>0.42857142857142855</v>
      </c>
      <c r="AA103" s="353">
        <v>0.78947368421052633</v>
      </c>
      <c r="AB103" s="353">
        <v>0.73684210526315785</v>
      </c>
      <c r="AC103" s="353">
        <v>0.55000000000000004</v>
      </c>
      <c r="AD103" s="353">
        <v>0.4</v>
      </c>
      <c r="AE103" s="353">
        <v>0.42105263157894735</v>
      </c>
      <c r="AF103" s="353">
        <v>0.88888888888888884</v>
      </c>
      <c r="AG103" s="353">
        <v>0.89473684210526316</v>
      </c>
      <c r="AH103" s="353">
        <v>0.88235294117647056</v>
      </c>
      <c r="AI103" s="353">
        <v>0.8</v>
      </c>
      <c r="AJ103" s="353">
        <v>0.5</v>
      </c>
      <c r="AK103" s="353">
        <v>0.5</v>
      </c>
      <c r="AL103" s="353">
        <v>0.6</v>
      </c>
      <c r="AM103" s="353">
        <v>0.42105263157894735</v>
      </c>
      <c r="AN103" s="353">
        <v>0.57894736842105265</v>
      </c>
      <c r="AO103" s="353">
        <v>0.7</v>
      </c>
      <c r="AP103" s="353">
        <v>0.6</v>
      </c>
      <c r="AQ103" s="238">
        <v>0.89473684210526316</v>
      </c>
      <c r="AR103" s="238">
        <v>0.94736842105263153</v>
      </c>
      <c r="AS103" s="238">
        <v>0.78947368421052633</v>
      </c>
      <c r="AT103" s="238">
        <v>0</v>
      </c>
      <c r="AU103" s="133"/>
      <c r="AV103" s="133"/>
      <c r="AW103" s="133"/>
      <c r="AX103" s="133"/>
    </row>
    <row r="104" spans="2:50" s="270" customFormat="1" x14ac:dyDescent="0.25">
      <c r="B104" s="429"/>
      <c r="C104" s="303">
        <v>2019</v>
      </c>
      <c r="D104" s="226">
        <v>32</v>
      </c>
      <c r="E104" s="339">
        <v>99</v>
      </c>
      <c r="F104" s="306">
        <f>D104/E104</f>
        <v>0.32323232323232326</v>
      </c>
      <c r="G104" s="353">
        <v>0.8125</v>
      </c>
      <c r="H104" s="353">
        <v>0.875</v>
      </c>
      <c r="I104" s="353">
        <v>0.875</v>
      </c>
      <c r="J104" s="353">
        <v>0.84375</v>
      </c>
      <c r="K104" s="353">
        <v>0.84375</v>
      </c>
      <c r="L104" s="353">
        <v>0.38709677419354838</v>
      </c>
      <c r="M104" s="353">
        <v>0.53125</v>
      </c>
      <c r="N104" s="353">
        <v>0.66666666666666663</v>
      </c>
      <c r="O104" s="353">
        <v>0.43333333333333335</v>
      </c>
      <c r="P104" s="353">
        <v>0.84375</v>
      </c>
      <c r="Q104" s="353">
        <v>0.5625</v>
      </c>
      <c r="R104" s="353">
        <v>0.58064516129032262</v>
      </c>
      <c r="S104" s="353">
        <v>0.625</v>
      </c>
      <c r="T104" s="353">
        <v>0.5625</v>
      </c>
      <c r="U104" s="353">
        <v>0.5625</v>
      </c>
      <c r="V104" s="353">
        <v>0.59375</v>
      </c>
      <c r="W104" s="353">
        <v>0.69230769230769229</v>
      </c>
      <c r="X104" s="353">
        <v>0.2</v>
      </c>
      <c r="Y104" s="353">
        <v>0.625</v>
      </c>
      <c r="Z104" s="353">
        <v>0.375</v>
      </c>
      <c r="AA104" s="353">
        <v>0.6875</v>
      </c>
      <c r="AB104" s="353">
        <v>0.75</v>
      </c>
      <c r="AC104" s="353">
        <v>0.65625</v>
      </c>
      <c r="AD104" s="353">
        <v>0.59375</v>
      </c>
      <c r="AE104" s="353">
        <v>0.45161290322580644</v>
      </c>
      <c r="AF104" s="353">
        <v>0.9</v>
      </c>
      <c r="AG104" s="353">
        <v>0.77419354838709675</v>
      </c>
      <c r="AH104" s="353">
        <v>0.66666666666666663</v>
      </c>
      <c r="AI104" s="353">
        <v>0.64</v>
      </c>
      <c r="AJ104" s="353">
        <v>0.8125</v>
      </c>
      <c r="AK104" s="353">
        <v>0.7</v>
      </c>
      <c r="AL104" s="353">
        <v>0.84375</v>
      </c>
      <c r="AM104" s="353">
        <v>0.65517241379310343</v>
      </c>
      <c r="AN104" s="353">
        <v>0.70967741935483875</v>
      </c>
      <c r="AO104" s="353">
        <v>0.74193548387096775</v>
      </c>
      <c r="AP104" s="353">
        <v>0.75</v>
      </c>
      <c r="AQ104" s="238">
        <v>0.84375</v>
      </c>
      <c r="AR104" s="238">
        <v>0.83333333333333337</v>
      </c>
      <c r="AS104" s="238">
        <v>0.70967741935483875</v>
      </c>
      <c r="AT104" s="238" t="s">
        <v>3</v>
      </c>
      <c r="AU104" s="133"/>
      <c r="AV104" s="133"/>
      <c r="AW104" s="133"/>
      <c r="AX104" s="133"/>
    </row>
    <row r="105" spans="2:50" s="18" customFormat="1" ht="14.45" customHeight="1" x14ac:dyDescent="0.25">
      <c r="B105" s="430"/>
      <c r="C105" s="426" t="s">
        <v>153</v>
      </c>
      <c r="D105" s="426"/>
      <c r="E105" s="426"/>
      <c r="F105" s="426"/>
      <c r="G105" s="34">
        <f>G104-G103</f>
        <v>0.21250000000000002</v>
      </c>
      <c r="H105" s="34">
        <f t="shared" ref="H105" si="271">H104-H103</f>
        <v>7.4999999999999956E-2</v>
      </c>
      <c r="I105" s="34">
        <f t="shared" ref="I105" si="272">I104-I103</f>
        <v>-2.5000000000000022E-2</v>
      </c>
      <c r="J105" s="34">
        <f t="shared" ref="J105" si="273">J104-J103</f>
        <v>-5.6250000000000022E-2</v>
      </c>
      <c r="K105" s="34">
        <f t="shared" ref="K105" si="274">K104-K103</f>
        <v>0.14375000000000004</v>
      </c>
      <c r="L105" s="34">
        <f t="shared" ref="L105" si="275">L104-L103</f>
        <v>-8.6587436332767387E-2</v>
      </c>
      <c r="M105" s="34">
        <f t="shared" ref="M105" si="276">M104-M103</f>
        <v>3.125E-2</v>
      </c>
      <c r="N105" s="34">
        <f t="shared" ref="N105" si="277">N104-N103</f>
        <v>0.11666666666666659</v>
      </c>
      <c r="O105" s="34">
        <f t="shared" ref="O105" si="278">O104-O103</f>
        <v>-6.6666666666666652E-2</v>
      </c>
      <c r="P105" s="34">
        <f t="shared" ref="P105" si="279">P104-P103</f>
        <v>0.19374999999999998</v>
      </c>
      <c r="Q105" s="34">
        <f t="shared" ref="Q105" si="280">Q104-Q103</f>
        <v>-8.7500000000000022E-2</v>
      </c>
      <c r="R105" s="34">
        <f t="shared" ref="R105" si="281">R104-R103</f>
        <v>-1.9354838709677358E-2</v>
      </c>
      <c r="S105" s="34">
        <f t="shared" ref="S105" si="282">S104-S103</f>
        <v>0.22499999999999998</v>
      </c>
      <c r="T105" s="34">
        <f t="shared" ref="T105" si="283">T104-T103</f>
        <v>3.6184210526315819E-2</v>
      </c>
      <c r="U105" s="34">
        <f t="shared" ref="U105" si="284">U104-U103</f>
        <v>3.6184210526315819E-2</v>
      </c>
      <c r="V105" s="34">
        <f t="shared" ref="V105" si="285">V104-V103</f>
        <v>6.7434210526315819E-2</v>
      </c>
      <c r="W105" s="34">
        <f t="shared" ref="W105" si="286">W104-W103</f>
        <v>2.5641025641025661E-2</v>
      </c>
      <c r="X105" s="34">
        <f t="shared" ref="X105" si="287">X104-X103</f>
        <v>-0.17499999999999999</v>
      </c>
      <c r="Y105" s="34">
        <f t="shared" ref="Y105" si="288">Y104-Y103</f>
        <v>9.8684210526315819E-2</v>
      </c>
      <c r="Z105" s="34">
        <f t="shared" ref="Z105" si="289">Z104-Z103</f>
        <v>-5.3571428571428548E-2</v>
      </c>
      <c r="AA105" s="34">
        <f t="shared" ref="AA105" si="290">AA104-AA103</f>
        <v>-0.10197368421052633</v>
      </c>
      <c r="AB105" s="34">
        <f t="shared" ref="AB105" si="291">AB104-AB103</f>
        <v>1.3157894736842146E-2</v>
      </c>
      <c r="AC105" s="34">
        <f t="shared" ref="AC105" si="292">AC104-AC103</f>
        <v>0.10624999999999996</v>
      </c>
      <c r="AD105" s="34">
        <f t="shared" ref="AD105" si="293">AD104-AD103</f>
        <v>0.19374999999999998</v>
      </c>
      <c r="AE105" s="34">
        <f t="shared" ref="AE105" si="294">AE104-AE103</f>
        <v>3.0560271646859094E-2</v>
      </c>
      <c r="AF105" s="34">
        <f t="shared" ref="AF105" si="295">AF104-AF103</f>
        <v>1.1111111111111183E-2</v>
      </c>
      <c r="AG105" s="34">
        <f t="shared" ref="AG105" si="296">AG104-AG103</f>
        <v>-0.12054329371816641</v>
      </c>
      <c r="AH105" s="34">
        <f t="shared" ref="AH105" si="297">AH104-AH103</f>
        <v>-0.21568627450980393</v>
      </c>
      <c r="AI105" s="34">
        <f t="shared" ref="AI105" si="298">AI104-AI103</f>
        <v>-0.16000000000000003</v>
      </c>
      <c r="AJ105" s="34">
        <f t="shared" ref="AJ105" si="299">AJ104-AJ103</f>
        <v>0.3125</v>
      </c>
      <c r="AK105" s="34">
        <f t="shared" ref="AK105" si="300">AK104-AK103</f>
        <v>0.19999999999999996</v>
      </c>
      <c r="AL105" s="34">
        <f t="shared" ref="AL105" si="301">AL104-AL103</f>
        <v>0.24375000000000002</v>
      </c>
      <c r="AM105" s="34">
        <f t="shared" ref="AM105" si="302">AM104-AM103</f>
        <v>0.23411978221415608</v>
      </c>
      <c r="AN105" s="34">
        <f t="shared" ref="AN105" si="303">AN104-AN103</f>
        <v>0.13073005093378609</v>
      </c>
      <c r="AO105" s="34">
        <f t="shared" ref="AO105" si="304">AO104-AO103</f>
        <v>4.1935483870967794E-2</v>
      </c>
      <c r="AP105" s="34">
        <f t="shared" ref="AP105" si="305">AP104-AP103</f>
        <v>0.15000000000000002</v>
      </c>
      <c r="AQ105" s="34">
        <f t="shared" ref="AQ105" si="306">AQ104-AQ103</f>
        <v>-5.0986842105263164E-2</v>
      </c>
      <c r="AR105" s="34">
        <f t="shared" ref="AR105" si="307">AR104-AR103</f>
        <v>-0.11403508771929816</v>
      </c>
      <c r="AS105" s="34">
        <f t="shared" ref="AS105" si="308">AS104-AS103</f>
        <v>-7.9796264855687582E-2</v>
      </c>
      <c r="AT105" s="238" t="s">
        <v>3</v>
      </c>
      <c r="AU105" s="20"/>
      <c r="AV105" s="20"/>
      <c r="AW105" s="20"/>
      <c r="AX105" s="20"/>
    </row>
    <row r="106" spans="2:50" s="41" customFormat="1" ht="14.45" customHeight="1" x14ac:dyDescent="0.25">
      <c r="B106" s="223"/>
      <c r="C106" s="52"/>
      <c r="D106" s="52"/>
      <c r="E106" s="52"/>
      <c r="F106" s="5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2"/>
      <c r="AS106" s="27"/>
      <c r="AT106" s="27"/>
      <c r="AU106" s="27"/>
      <c r="AV106" s="27"/>
      <c r="AW106" s="27"/>
      <c r="AX106" s="27"/>
    </row>
    <row r="107" spans="2:50" s="18" customFormat="1" ht="14.45" hidden="1" customHeight="1" x14ac:dyDescent="0.25">
      <c r="B107" s="260"/>
      <c r="C107" s="171">
        <v>2011</v>
      </c>
      <c r="D107" s="224" t="s">
        <v>3</v>
      </c>
      <c r="E107" s="224"/>
      <c r="F107" s="224" t="s">
        <v>3</v>
      </c>
      <c r="G107" s="62" t="s">
        <v>3</v>
      </c>
      <c r="H107" s="62" t="s">
        <v>3</v>
      </c>
      <c r="I107" s="62" t="s">
        <v>3</v>
      </c>
      <c r="J107" s="62" t="s">
        <v>3</v>
      </c>
      <c r="K107" s="62" t="s">
        <v>3</v>
      </c>
      <c r="L107" s="62" t="s">
        <v>3</v>
      </c>
      <c r="M107" s="62" t="s">
        <v>3</v>
      </c>
      <c r="N107" s="62" t="s">
        <v>3</v>
      </c>
      <c r="O107" s="62" t="s">
        <v>3</v>
      </c>
      <c r="P107" s="62" t="s">
        <v>3</v>
      </c>
      <c r="Q107" s="62" t="s">
        <v>3</v>
      </c>
      <c r="R107" s="62" t="s">
        <v>3</v>
      </c>
      <c r="S107" s="62" t="s">
        <v>3</v>
      </c>
      <c r="T107" s="62" t="s">
        <v>3</v>
      </c>
      <c r="U107" s="62" t="s">
        <v>3</v>
      </c>
      <c r="V107" s="62" t="s">
        <v>3</v>
      </c>
      <c r="W107" s="62" t="s">
        <v>3</v>
      </c>
      <c r="X107" s="62" t="s">
        <v>3</v>
      </c>
      <c r="Y107" s="62" t="s">
        <v>3</v>
      </c>
      <c r="Z107" s="62" t="s">
        <v>3</v>
      </c>
      <c r="AA107" s="62" t="s">
        <v>3</v>
      </c>
      <c r="AB107" s="62" t="s">
        <v>3</v>
      </c>
      <c r="AC107" s="62" t="s">
        <v>3</v>
      </c>
      <c r="AD107" s="62" t="s">
        <v>3</v>
      </c>
      <c r="AE107" s="62" t="s">
        <v>3</v>
      </c>
      <c r="AF107" s="62" t="s">
        <v>3</v>
      </c>
      <c r="AG107" s="62" t="s">
        <v>3</v>
      </c>
      <c r="AH107" s="62" t="s">
        <v>3</v>
      </c>
      <c r="AI107" s="62" t="s">
        <v>3</v>
      </c>
      <c r="AJ107" s="62" t="s">
        <v>3</v>
      </c>
      <c r="AK107" s="62" t="s">
        <v>3</v>
      </c>
      <c r="AL107" s="62" t="s">
        <v>3</v>
      </c>
      <c r="AM107" s="62" t="s">
        <v>3</v>
      </c>
      <c r="AN107" s="62" t="s">
        <v>3</v>
      </c>
      <c r="AO107" s="62" t="s">
        <v>3</v>
      </c>
      <c r="AP107" s="62" t="s">
        <v>3</v>
      </c>
      <c r="AQ107" s="49"/>
      <c r="AR107" s="38"/>
      <c r="AS107" s="20"/>
      <c r="AT107" s="20"/>
      <c r="AU107" s="20"/>
      <c r="AV107" s="20"/>
      <c r="AW107" s="20"/>
      <c r="AX107" s="20"/>
    </row>
    <row r="108" spans="2:50" s="249" customFormat="1" hidden="1" x14ac:dyDescent="0.25">
      <c r="B108" s="428" t="s">
        <v>114</v>
      </c>
      <c r="C108" s="245">
        <v>2012</v>
      </c>
      <c r="D108" s="224" t="s">
        <v>3</v>
      </c>
      <c r="E108" s="224"/>
      <c r="F108" s="224" t="s">
        <v>3</v>
      </c>
      <c r="G108" s="62" t="s">
        <v>3</v>
      </c>
      <c r="H108" s="62" t="s">
        <v>3</v>
      </c>
      <c r="I108" s="62" t="s">
        <v>3</v>
      </c>
      <c r="J108" s="62" t="s">
        <v>3</v>
      </c>
      <c r="K108" s="62" t="s">
        <v>3</v>
      </c>
      <c r="L108" s="62" t="s">
        <v>3</v>
      </c>
      <c r="M108" s="62" t="s">
        <v>3</v>
      </c>
      <c r="N108" s="62" t="s">
        <v>3</v>
      </c>
      <c r="O108" s="62" t="s">
        <v>3</v>
      </c>
      <c r="P108" s="62" t="s">
        <v>3</v>
      </c>
      <c r="Q108" s="62" t="s">
        <v>3</v>
      </c>
      <c r="R108" s="62" t="s">
        <v>3</v>
      </c>
      <c r="S108" s="62" t="s">
        <v>3</v>
      </c>
      <c r="T108" s="62" t="s">
        <v>3</v>
      </c>
      <c r="U108" s="62" t="s">
        <v>3</v>
      </c>
      <c r="V108" s="62" t="s">
        <v>3</v>
      </c>
      <c r="W108" s="62" t="s">
        <v>3</v>
      </c>
      <c r="X108" s="62" t="s">
        <v>3</v>
      </c>
      <c r="Y108" s="62" t="s">
        <v>3</v>
      </c>
      <c r="Z108" s="62" t="s">
        <v>3</v>
      </c>
      <c r="AA108" s="62" t="s">
        <v>3</v>
      </c>
      <c r="AB108" s="62" t="s">
        <v>3</v>
      </c>
      <c r="AC108" s="62" t="s">
        <v>3</v>
      </c>
      <c r="AD108" s="62" t="s">
        <v>3</v>
      </c>
      <c r="AE108" s="62" t="s">
        <v>3</v>
      </c>
      <c r="AF108" s="62" t="s">
        <v>3</v>
      </c>
      <c r="AG108" s="62" t="s">
        <v>3</v>
      </c>
      <c r="AH108" s="62" t="s">
        <v>3</v>
      </c>
      <c r="AI108" s="62" t="s">
        <v>3</v>
      </c>
      <c r="AJ108" s="62" t="s">
        <v>3</v>
      </c>
      <c r="AK108" s="62" t="s">
        <v>3</v>
      </c>
      <c r="AL108" s="62" t="s">
        <v>3</v>
      </c>
      <c r="AM108" s="62" t="s">
        <v>3</v>
      </c>
      <c r="AN108" s="62" t="s">
        <v>3</v>
      </c>
      <c r="AO108" s="62" t="s">
        <v>3</v>
      </c>
      <c r="AP108" s="62" t="s">
        <v>3</v>
      </c>
      <c r="AQ108" s="265"/>
      <c r="AR108" s="9"/>
      <c r="AS108" s="263"/>
      <c r="AT108" s="263"/>
      <c r="AU108" s="263"/>
      <c r="AV108" s="263"/>
      <c r="AW108" s="263"/>
      <c r="AX108" s="263"/>
    </row>
    <row r="109" spans="2:50" s="18" customFormat="1" ht="13.5" hidden="1" customHeight="1" x14ac:dyDescent="0.25">
      <c r="B109" s="429"/>
      <c r="C109" s="171">
        <v>2013</v>
      </c>
      <c r="D109" s="224" t="s">
        <v>3</v>
      </c>
      <c r="E109" s="224" t="s">
        <v>3</v>
      </c>
      <c r="F109" s="224" t="s">
        <v>3</v>
      </c>
      <c r="G109" s="62" t="s">
        <v>3</v>
      </c>
      <c r="H109" s="62" t="s">
        <v>3</v>
      </c>
      <c r="I109" s="62" t="s">
        <v>3</v>
      </c>
      <c r="J109" s="62" t="s">
        <v>3</v>
      </c>
      <c r="K109" s="62" t="s">
        <v>3</v>
      </c>
      <c r="L109" s="62" t="s">
        <v>3</v>
      </c>
      <c r="M109" s="62" t="s">
        <v>3</v>
      </c>
      <c r="N109" s="62" t="s">
        <v>3</v>
      </c>
      <c r="O109" s="62" t="s">
        <v>3</v>
      </c>
      <c r="P109" s="62" t="s">
        <v>3</v>
      </c>
      <c r="Q109" s="62" t="s">
        <v>3</v>
      </c>
      <c r="R109" s="62" t="s">
        <v>3</v>
      </c>
      <c r="S109" s="62" t="s">
        <v>3</v>
      </c>
      <c r="T109" s="62" t="s">
        <v>3</v>
      </c>
      <c r="U109" s="62" t="s">
        <v>3</v>
      </c>
      <c r="V109" s="62" t="s">
        <v>3</v>
      </c>
      <c r="W109" s="62" t="s">
        <v>3</v>
      </c>
      <c r="X109" s="62" t="s">
        <v>3</v>
      </c>
      <c r="Y109" s="62" t="s">
        <v>3</v>
      </c>
      <c r="Z109" s="62" t="s">
        <v>3</v>
      </c>
      <c r="AA109" s="62" t="s">
        <v>3</v>
      </c>
      <c r="AB109" s="62" t="s">
        <v>3</v>
      </c>
      <c r="AC109" s="62" t="s">
        <v>3</v>
      </c>
      <c r="AD109" s="62" t="s">
        <v>3</v>
      </c>
      <c r="AE109" s="62" t="s">
        <v>3</v>
      </c>
      <c r="AF109" s="62" t="s">
        <v>3</v>
      </c>
      <c r="AG109" s="62" t="s">
        <v>3</v>
      </c>
      <c r="AH109" s="62" t="s">
        <v>3</v>
      </c>
      <c r="AI109" s="62" t="s">
        <v>3</v>
      </c>
      <c r="AJ109" s="62" t="s">
        <v>3</v>
      </c>
      <c r="AK109" s="62" t="s">
        <v>3</v>
      </c>
      <c r="AL109" s="62" t="s">
        <v>3</v>
      </c>
      <c r="AM109" s="62" t="s">
        <v>3</v>
      </c>
      <c r="AN109" s="62" t="s">
        <v>3</v>
      </c>
      <c r="AO109" s="62" t="s">
        <v>3</v>
      </c>
      <c r="AP109" s="62" t="s">
        <v>3</v>
      </c>
      <c r="AQ109" s="42"/>
      <c r="AR109" s="38"/>
      <c r="AS109" s="20"/>
      <c r="AT109" s="20"/>
      <c r="AU109" s="20"/>
      <c r="AV109" s="20"/>
      <c r="AW109" s="20"/>
      <c r="AX109" s="20"/>
    </row>
    <row r="110" spans="2:50" s="18" customFormat="1" x14ac:dyDescent="0.25">
      <c r="B110" s="429"/>
      <c r="C110" s="171">
        <v>2014</v>
      </c>
      <c r="D110" s="225">
        <v>14</v>
      </c>
      <c r="E110" s="282">
        <v>121</v>
      </c>
      <c r="F110" s="305">
        <v>0.11570247933884298</v>
      </c>
      <c r="G110" s="34">
        <v>0.8571428571428571</v>
      </c>
      <c r="H110" s="34">
        <v>0.9285714285714286</v>
      </c>
      <c r="I110" s="34">
        <v>0.7142857142857143</v>
      </c>
      <c r="J110" s="34">
        <v>0.8571428571428571</v>
      </c>
      <c r="K110" s="61">
        <v>0.6428571428571429</v>
      </c>
      <c r="L110" s="61">
        <v>0.42857142857142855</v>
      </c>
      <c r="M110" s="61">
        <v>0.6428571428571429</v>
      </c>
      <c r="N110" s="61">
        <v>0.9285714285714286</v>
      </c>
      <c r="O110" s="61">
        <v>0.8571428571428571</v>
      </c>
      <c r="P110" s="61">
        <v>0.7142857142857143</v>
      </c>
      <c r="Q110" s="61">
        <v>0.7857142857142857</v>
      </c>
      <c r="R110" s="61">
        <v>0.8571428571428571</v>
      </c>
      <c r="S110" s="61">
        <v>0.5714285714285714</v>
      </c>
      <c r="T110" s="61">
        <v>0.6428571428571429</v>
      </c>
      <c r="U110" s="61">
        <v>0.2857142857142857</v>
      </c>
      <c r="V110" s="61">
        <v>0.35714285714285715</v>
      </c>
      <c r="W110" s="61">
        <v>0.69230769230769229</v>
      </c>
      <c r="X110" s="61">
        <v>0.58333333333333337</v>
      </c>
      <c r="Y110" s="61">
        <v>1</v>
      </c>
      <c r="Z110" s="61">
        <v>0.4</v>
      </c>
      <c r="AA110" s="61">
        <v>0.84615384615384615</v>
      </c>
      <c r="AB110" s="61">
        <v>0.5714285714285714</v>
      </c>
      <c r="AC110" s="61">
        <v>0.5714285714285714</v>
      </c>
      <c r="AD110" s="61">
        <v>0.7142857142857143</v>
      </c>
      <c r="AE110" s="61">
        <v>0.6428571428571429</v>
      </c>
      <c r="AF110" s="61">
        <v>0.46153846153846156</v>
      </c>
      <c r="AG110" s="61">
        <v>0.61538461538461542</v>
      </c>
      <c r="AH110" s="61">
        <v>0.61538461538461542</v>
      </c>
      <c r="AI110" s="61">
        <v>0.76923076923076927</v>
      </c>
      <c r="AJ110" s="61">
        <v>0.8571428571428571</v>
      </c>
      <c r="AK110" s="61">
        <v>0.7142857142857143</v>
      </c>
      <c r="AL110" s="61">
        <v>0.9285714285714286</v>
      </c>
      <c r="AM110" s="61">
        <v>0.6428571428571429</v>
      </c>
      <c r="AN110" s="61">
        <v>0.8571428571428571</v>
      </c>
      <c r="AO110" s="61">
        <v>0.9285714285714286</v>
      </c>
      <c r="AP110" s="61">
        <v>0.63636363636363635</v>
      </c>
      <c r="AQ110" s="371" t="s">
        <v>152</v>
      </c>
      <c r="AR110" s="372"/>
      <c r="AS110" s="372"/>
      <c r="AT110" s="373"/>
      <c r="AU110" s="20"/>
      <c r="AV110" s="20"/>
      <c r="AW110" s="20"/>
      <c r="AX110" s="20"/>
    </row>
    <row r="111" spans="2:50" s="18" customFormat="1" x14ac:dyDescent="0.25">
      <c r="B111" s="429"/>
      <c r="C111" s="171">
        <v>2015</v>
      </c>
      <c r="D111" s="218">
        <v>29</v>
      </c>
      <c r="E111" s="282">
        <v>141</v>
      </c>
      <c r="F111" s="305">
        <v>0.20567375886524822</v>
      </c>
      <c r="G111" s="34">
        <v>0.82758620689655171</v>
      </c>
      <c r="H111" s="34">
        <v>0.7931034482758621</v>
      </c>
      <c r="I111" s="34">
        <v>0.89655172413793105</v>
      </c>
      <c r="J111" s="34">
        <v>0.86206896551724133</v>
      </c>
      <c r="K111" s="34">
        <v>0.75862068965517238</v>
      </c>
      <c r="L111" s="34">
        <v>0.5714285714285714</v>
      </c>
      <c r="M111" s="34">
        <v>0.6071428571428571</v>
      </c>
      <c r="N111" s="34">
        <v>0.89655172413793105</v>
      </c>
      <c r="O111" s="34">
        <v>0.62068965517241381</v>
      </c>
      <c r="P111" s="34">
        <v>0.75862068965517238</v>
      </c>
      <c r="Q111" s="34">
        <v>0.7931034482758621</v>
      </c>
      <c r="R111" s="34">
        <v>0.6428571428571429</v>
      </c>
      <c r="S111" s="34">
        <v>0.48275862068965519</v>
      </c>
      <c r="T111" s="34">
        <v>0.58620689655172409</v>
      </c>
      <c r="U111" s="34">
        <v>0.31034482758620691</v>
      </c>
      <c r="V111" s="34">
        <v>0.42857142857142855</v>
      </c>
      <c r="W111" s="34">
        <v>0.73076923076923073</v>
      </c>
      <c r="X111" s="34">
        <v>0.6</v>
      </c>
      <c r="Y111" s="34">
        <v>0.73913043478260865</v>
      </c>
      <c r="Z111" s="34">
        <v>0.5714285714285714</v>
      </c>
      <c r="AA111" s="34">
        <v>0.65517241379310343</v>
      </c>
      <c r="AB111" s="34">
        <v>0.55172413793103448</v>
      </c>
      <c r="AC111" s="34">
        <v>0.31034482758620691</v>
      </c>
      <c r="AD111" s="34">
        <v>0.25</v>
      </c>
      <c r="AE111" s="34">
        <v>0.27586206896551724</v>
      </c>
      <c r="AF111" s="34">
        <v>0.65517241379310343</v>
      </c>
      <c r="AG111" s="34">
        <v>0.82758620689655171</v>
      </c>
      <c r="AH111" s="34">
        <v>0.66666666666666663</v>
      </c>
      <c r="AI111" s="34">
        <v>0.65517241379310343</v>
      </c>
      <c r="AJ111" s="34">
        <v>0.65517241379310343</v>
      </c>
      <c r="AK111" s="34">
        <v>0.48275862068965519</v>
      </c>
      <c r="AL111" s="34">
        <v>0.6785714285714286</v>
      </c>
      <c r="AM111" s="34">
        <v>0.58620689655172409</v>
      </c>
      <c r="AN111" s="34">
        <v>0.51724137931034486</v>
      </c>
      <c r="AO111" s="34">
        <v>0.51724137931034486</v>
      </c>
      <c r="AP111" s="34">
        <v>0.58620689655172409</v>
      </c>
      <c r="AQ111" s="374"/>
      <c r="AR111" s="375"/>
      <c r="AS111" s="375"/>
      <c r="AT111" s="376"/>
      <c r="AU111" s="20"/>
      <c r="AV111" s="20"/>
      <c r="AW111" s="20"/>
      <c r="AX111" s="20"/>
    </row>
    <row r="112" spans="2:50" s="270" customFormat="1" x14ac:dyDescent="0.25">
      <c r="B112" s="429"/>
      <c r="C112" s="283">
        <v>2016</v>
      </c>
      <c r="D112" s="226">
        <v>44</v>
      </c>
      <c r="E112" s="282">
        <v>154</v>
      </c>
      <c r="F112" s="307">
        <v>0.2857142857142857</v>
      </c>
      <c r="G112" s="238">
        <v>0.88636363636363635</v>
      </c>
      <c r="H112" s="238">
        <v>0.88636363636363635</v>
      </c>
      <c r="I112" s="238">
        <v>0.83720930232558144</v>
      </c>
      <c r="J112" s="238">
        <v>0.84090909090909094</v>
      </c>
      <c r="K112" s="238">
        <v>0.76744186046511631</v>
      </c>
      <c r="L112" s="238">
        <v>0.56818181818181823</v>
      </c>
      <c r="M112" s="238">
        <v>0.61363636363636365</v>
      </c>
      <c r="N112" s="238">
        <v>0.90909090909090906</v>
      </c>
      <c r="O112" s="238">
        <v>0.7441860465116279</v>
      </c>
      <c r="P112" s="238">
        <v>0.75</v>
      </c>
      <c r="Q112" s="238">
        <v>0.77272727272727271</v>
      </c>
      <c r="R112" s="238">
        <v>0.72727272727272729</v>
      </c>
      <c r="S112" s="238">
        <v>0.81395348837209303</v>
      </c>
      <c r="T112" s="238">
        <v>0.75609756097560976</v>
      </c>
      <c r="U112" s="238">
        <v>0.52380952380952384</v>
      </c>
      <c r="V112" s="238">
        <v>0.625</v>
      </c>
      <c r="W112" s="238">
        <v>0.78378378378378377</v>
      </c>
      <c r="X112" s="238">
        <v>0.6333333333333333</v>
      </c>
      <c r="Y112" s="238">
        <v>0.77419354838709675</v>
      </c>
      <c r="Z112" s="238">
        <v>0.65517241379310343</v>
      </c>
      <c r="AA112" s="238">
        <v>0.83333333333333337</v>
      </c>
      <c r="AB112" s="238">
        <v>0.7441860465116279</v>
      </c>
      <c r="AC112" s="238">
        <v>0.76744186046511631</v>
      </c>
      <c r="AD112" s="238">
        <v>0.72727272727272729</v>
      </c>
      <c r="AE112" s="238">
        <v>0.65116279069767447</v>
      </c>
      <c r="AF112" s="238">
        <v>0.76744186046511631</v>
      </c>
      <c r="AG112" s="238">
        <v>0.88095238095238093</v>
      </c>
      <c r="AH112" s="238">
        <v>0.8</v>
      </c>
      <c r="AI112" s="238">
        <v>0.72499999999999998</v>
      </c>
      <c r="AJ112" s="238">
        <v>0.81818181818181823</v>
      </c>
      <c r="AK112" s="238">
        <v>0.68181818181818177</v>
      </c>
      <c r="AL112" s="238">
        <v>0.77272727272727271</v>
      </c>
      <c r="AM112" s="238">
        <v>0.75</v>
      </c>
      <c r="AN112" s="238">
        <v>0.7441860465116279</v>
      </c>
      <c r="AO112" s="238">
        <v>0.84090909090909094</v>
      </c>
      <c r="AP112" s="238">
        <v>0.79545454545454541</v>
      </c>
      <c r="AQ112" s="374"/>
      <c r="AR112" s="375"/>
      <c r="AS112" s="375"/>
      <c r="AT112" s="376"/>
      <c r="AU112" s="133"/>
      <c r="AV112" s="133"/>
      <c r="AW112" s="133"/>
      <c r="AX112" s="133"/>
    </row>
    <row r="113" spans="2:50" s="270" customFormat="1" x14ac:dyDescent="0.25">
      <c r="B113" s="429"/>
      <c r="C113" s="283">
        <v>2017</v>
      </c>
      <c r="D113" s="226">
        <v>32</v>
      </c>
      <c r="E113" s="282">
        <v>163</v>
      </c>
      <c r="F113" s="307">
        <v>0.19631901840490798</v>
      </c>
      <c r="G113" s="238">
        <v>0.75</v>
      </c>
      <c r="H113" s="238">
        <v>0.875</v>
      </c>
      <c r="I113" s="238">
        <v>0.77419354838709675</v>
      </c>
      <c r="J113" s="238">
        <v>0.78125</v>
      </c>
      <c r="K113" s="238">
        <v>0.64516129032258063</v>
      </c>
      <c r="L113" s="238">
        <v>0.38709677419354838</v>
      </c>
      <c r="M113" s="238">
        <v>0.38709677419354838</v>
      </c>
      <c r="N113" s="238">
        <v>0.8125</v>
      </c>
      <c r="O113" s="238">
        <v>0.58064516129032262</v>
      </c>
      <c r="P113" s="238">
        <v>0.64516129032258063</v>
      </c>
      <c r="Q113" s="238">
        <v>0.67741935483870963</v>
      </c>
      <c r="R113" s="238">
        <v>0.54838709677419351</v>
      </c>
      <c r="S113" s="238">
        <v>0.4375</v>
      </c>
      <c r="T113" s="238">
        <v>0.5</v>
      </c>
      <c r="U113" s="238">
        <v>0.33333333333333331</v>
      </c>
      <c r="V113" s="238">
        <v>0.44827586206896552</v>
      </c>
      <c r="W113" s="238">
        <v>0.59090909090909094</v>
      </c>
      <c r="X113" s="238">
        <v>0.45</v>
      </c>
      <c r="Y113" s="238">
        <v>0.66666666666666663</v>
      </c>
      <c r="Z113" s="238">
        <v>0.41176470588235292</v>
      </c>
      <c r="AA113" s="238">
        <v>0.65625</v>
      </c>
      <c r="AB113" s="238">
        <v>0.61290322580645162</v>
      </c>
      <c r="AC113" s="238">
        <v>0.46875</v>
      </c>
      <c r="AD113" s="238">
        <v>0.58064516129032262</v>
      </c>
      <c r="AE113" s="238">
        <v>0.4838709677419355</v>
      </c>
      <c r="AF113" s="238">
        <v>0.59375</v>
      </c>
      <c r="AG113" s="238">
        <v>0.8125</v>
      </c>
      <c r="AH113" s="238">
        <v>0.5625</v>
      </c>
      <c r="AI113" s="238">
        <v>0.625</v>
      </c>
      <c r="AJ113" s="238">
        <v>0.65625</v>
      </c>
      <c r="AK113" s="238">
        <v>0.53125</v>
      </c>
      <c r="AL113" s="238">
        <v>0.80645161290322576</v>
      </c>
      <c r="AM113" s="238">
        <v>0.59375</v>
      </c>
      <c r="AN113" s="238">
        <v>0.625</v>
      </c>
      <c r="AO113" s="238">
        <v>0.625</v>
      </c>
      <c r="AP113" s="238">
        <v>0.65625</v>
      </c>
      <c r="AQ113" s="377"/>
      <c r="AR113" s="378"/>
      <c r="AS113" s="378"/>
      <c r="AT113" s="379"/>
      <c r="AU113" s="133"/>
      <c r="AV113" s="133"/>
      <c r="AW113" s="133"/>
      <c r="AX113" s="133"/>
    </row>
    <row r="114" spans="2:50" s="270" customFormat="1" x14ac:dyDescent="0.25">
      <c r="B114" s="429"/>
      <c r="C114" s="303">
        <v>2018</v>
      </c>
      <c r="D114" s="226">
        <v>54</v>
      </c>
      <c r="E114" s="339">
        <v>218</v>
      </c>
      <c r="F114" s="306">
        <v>0.24770642201834864</v>
      </c>
      <c r="G114" s="238">
        <v>0.7407407407407407</v>
      </c>
      <c r="H114" s="238">
        <v>0.7592592592592593</v>
      </c>
      <c r="I114" s="238">
        <v>0.70370370370370372</v>
      </c>
      <c r="J114" s="238">
        <v>0.68518518518518523</v>
      </c>
      <c r="K114" s="238">
        <v>0.64814814814814814</v>
      </c>
      <c r="L114" s="238">
        <v>0.37037037037037035</v>
      </c>
      <c r="M114" s="238">
        <v>0.43396226415094341</v>
      </c>
      <c r="N114" s="238">
        <v>0.7407407407407407</v>
      </c>
      <c r="O114" s="238">
        <v>0.48148148148148145</v>
      </c>
      <c r="P114" s="238">
        <v>0.59259259259259256</v>
      </c>
      <c r="Q114" s="238">
        <v>0.660377358490566</v>
      </c>
      <c r="R114" s="238">
        <v>0.46296296296296297</v>
      </c>
      <c r="S114" s="238">
        <v>0.48148148148148145</v>
      </c>
      <c r="T114" s="238">
        <v>0.46153846153846156</v>
      </c>
      <c r="U114" s="238">
        <v>0.26415094339622641</v>
      </c>
      <c r="V114" s="238">
        <v>0.32692307692307693</v>
      </c>
      <c r="W114" s="238">
        <v>0.47619047619047616</v>
      </c>
      <c r="X114" s="238">
        <v>0.3902439024390244</v>
      </c>
      <c r="Y114" s="238">
        <v>0.26415094339622641</v>
      </c>
      <c r="Z114" s="238">
        <v>0.4375</v>
      </c>
      <c r="AA114" s="238">
        <v>0.7407407407407407</v>
      </c>
      <c r="AB114" s="238">
        <v>0.68518518518518523</v>
      </c>
      <c r="AC114" s="238">
        <v>0.42592592592592593</v>
      </c>
      <c r="AD114" s="238">
        <v>0.44444444444444442</v>
      </c>
      <c r="AE114" s="238">
        <v>0.33333333333333331</v>
      </c>
      <c r="AF114" s="238">
        <v>0.73584905660377353</v>
      </c>
      <c r="AG114" s="238">
        <v>0.84313725490196079</v>
      </c>
      <c r="AH114" s="238">
        <v>0.72</v>
      </c>
      <c r="AI114" s="238">
        <v>0.64</v>
      </c>
      <c r="AJ114" s="238">
        <v>0.62264150943396224</v>
      </c>
      <c r="AK114" s="238">
        <v>0.44444444444444442</v>
      </c>
      <c r="AL114" s="238">
        <v>0.64150943396226412</v>
      </c>
      <c r="AM114" s="238">
        <v>0.43396226415094341</v>
      </c>
      <c r="AN114" s="238">
        <v>0.49056603773584906</v>
      </c>
      <c r="AO114" s="238">
        <v>0.48148148148148145</v>
      </c>
      <c r="AP114" s="238">
        <v>0.42592592592592593</v>
      </c>
      <c r="AQ114" s="238">
        <v>0.79245283018867929</v>
      </c>
      <c r="AR114" s="238">
        <v>0.62264150943396224</v>
      </c>
      <c r="AS114" s="238">
        <v>0.42307692307692307</v>
      </c>
      <c r="AT114" s="238">
        <v>0.2</v>
      </c>
      <c r="AU114" s="133"/>
      <c r="AV114" s="133"/>
      <c r="AW114" s="133"/>
      <c r="AX114" s="133"/>
    </row>
    <row r="115" spans="2:50" s="270" customFormat="1" x14ac:dyDescent="0.25">
      <c r="B115" s="429"/>
      <c r="C115" s="303">
        <v>2019</v>
      </c>
      <c r="D115" s="226">
        <v>65</v>
      </c>
      <c r="E115" s="339">
        <v>201</v>
      </c>
      <c r="F115" s="306">
        <f>D115/E115</f>
        <v>0.32338308457711445</v>
      </c>
      <c r="G115" s="238">
        <v>0.796875</v>
      </c>
      <c r="H115" s="238">
        <v>0.81538461538461537</v>
      </c>
      <c r="I115" s="238">
        <v>0.86153846153846159</v>
      </c>
      <c r="J115" s="238">
        <v>0.83076923076923082</v>
      </c>
      <c r="K115" s="238">
        <v>0.72307692307692306</v>
      </c>
      <c r="L115" s="238">
        <v>0.59677419354838712</v>
      </c>
      <c r="M115" s="238">
        <v>0.60317460317460314</v>
      </c>
      <c r="N115" s="238">
        <v>0.828125</v>
      </c>
      <c r="O115" s="238">
        <v>0.703125</v>
      </c>
      <c r="P115" s="238">
        <v>0.70769230769230773</v>
      </c>
      <c r="Q115" s="238">
        <v>0.72307692307692306</v>
      </c>
      <c r="R115" s="238">
        <v>0.6875</v>
      </c>
      <c r="S115" s="238">
        <v>0.70769230769230773</v>
      </c>
      <c r="T115" s="238">
        <v>0.578125</v>
      </c>
      <c r="U115" s="238">
        <v>0.515625</v>
      </c>
      <c r="V115" s="238">
        <v>0.609375</v>
      </c>
      <c r="W115" s="238">
        <v>0.66666666666666663</v>
      </c>
      <c r="X115" s="238">
        <v>0.5714285714285714</v>
      </c>
      <c r="Y115" s="238">
        <v>0.78846153846153844</v>
      </c>
      <c r="Z115" s="238">
        <v>0.66</v>
      </c>
      <c r="AA115" s="238">
        <v>0.75</v>
      </c>
      <c r="AB115" s="238">
        <v>0.65625</v>
      </c>
      <c r="AC115" s="238">
        <v>0.625</v>
      </c>
      <c r="AD115" s="238">
        <v>0.61538461538461542</v>
      </c>
      <c r="AE115" s="238">
        <v>0.640625</v>
      </c>
      <c r="AF115" s="238">
        <v>0.79365079365079361</v>
      </c>
      <c r="AG115" s="238">
        <v>0.84375</v>
      </c>
      <c r="AH115" s="238">
        <v>0.84375</v>
      </c>
      <c r="AI115" s="238">
        <v>0.828125</v>
      </c>
      <c r="AJ115" s="238">
        <v>0.81538461538461537</v>
      </c>
      <c r="AK115" s="238">
        <v>0.7384615384615385</v>
      </c>
      <c r="AL115" s="238">
        <v>0.78125</v>
      </c>
      <c r="AM115" s="238">
        <v>0.6875</v>
      </c>
      <c r="AN115" s="238">
        <v>0.7384615384615385</v>
      </c>
      <c r="AO115" s="238">
        <v>0.70769230769230773</v>
      </c>
      <c r="AP115" s="238">
        <v>0.72307692307692306</v>
      </c>
      <c r="AQ115" s="238">
        <v>0.79365079365079361</v>
      </c>
      <c r="AR115" s="238">
        <v>0.8125</v>
      </c>
      <c r="AS115" s="238">
        <v>0.7142857142857143</v>
      </c>
      <c r="AT115" s="238">
        <v>0.83336698746482973</v>
      </c>
      <c r="AU115" s="133"/>
      <c r="AV115" s="133"/>
      <c r="AW115" s="133"/>
      <c r="AX115" s="133"/>
    </row>
    <row r="116" spans="2:50" s="18" customFormat="1" ht="14.45" customHeight="1" x14ac:dyDescent="0.25">
      <c r="B116" s="430"/>
      <c r="C116" s="426" t="s">
        <v>153</v>
      </c>
      <c r="D116" s="426"/>
      <c r="E116" s="426"/>
      <c r="F116" s="426"/>
      <c r="G116" s="34">
        <f>G115-G114</f>
        <v>5.61342592592593E-2</v>
      </c>
      <c r="H116" s="34">
        <f t="shared" ref="H116" si="309">H115-H114</f>
        <v>5.6125356125356074E-2</v>
      </c>
      <c r="I116" s="34">
        <f t="shared" ref="I116" si="310">I115-I114</f>
        <v>0.15783475783475787</v>
      </c>
      <c r="J116" s="34">
        <f t="shared" ref="J116" si="311">J115-J114</f>
        <v>0.14558404558404558</v>
      </c>
      <c r="K116" s="34">
        <f t="shared" ref="K116" si="312">K115-K114</f>
        <v>7.4928774928774922E-2</v>
      </c>
      <c r="L116" s="34">
        <f t="shared" ref="L116" si="313">L115-L114</f>
        <v>0.22640382317801677</v>
      </c>
      <c r="M116" s="34">
        <f t="shared" ref="M116" si="314">M115-M114</f>
        <v>0.16921233902365973</v>
      </c>
      <c r="N116" s="34">
        <f t="shared" ref="N116" si="315">N115-N114</f>
        <v>8.73842592592593E-2</v>
      </c>
      <c r="O116" s="34">
        <f t="shared" ref="O116" si="316">O115-O114</f>
        <v>0.22164351851851855</v>
      </c>
      <c r="P116" s="34">
        <f t="shared" ref="P116" si="317">P115-P114</f>
        <v>0.11509971509971517</v>
      </c>
      <c r="Q116" s="34">
        <f t="shared" ref="Q116" si="318">Q115-Q114</f>
        <v>6.2699564586357059E-2</v>
      </c>
      <c r="R116" s="34">
        <f t="shared" ref="R116" si="319">R115-R114</f>
        <v>0.22453703703703703</v>
      </c>
      <c r="S116" s="34">
        <f t="shared" ref="S116" si="320">S115-S114</f>
        <v>0.22621082621082628</v>
      </c>
      <c r="T116" s="34">
        <f t="shared" ref="T116" si="321">T115-T114</f>
        <v>0.11658653846153844</v>
      </c>
      <c r="U116" s="34">
        <f t="shared" ref="U116" si="322">U115-U114</f>
        <v>0.25147405660377359</v>
      </c>
      <c r="V116" s="34">
        <f t="shared" ref="V116" si="323">V115-V114</f>
        <v>0.28245192307692307</v>
      </c>
      <c r="W116" s="34">
        <f t="shared" ref="W116" si="324">W115-W114</f>
        <v>0.19047619047619047</v>
      </c>
      <c r="X116" s="34">
        <f t="shared" ref="X116" si="325">X115-X114</f>
        <v>0.18118466898954699</v>
      </c>
      <c r="Y116" s="34">
        <f t="shared" ref="Y116" si="326">Y115-Y114</f>
        <v>0.52431059506531197</v>
      </c>
      <c r="Z116" s="34">
        <f t="shared" ref="Z116" si="327">Z115-Z114</f>
        <v>0.22250000000000003</v>
      </c>
      <c r="AA116" s="34">
        <f t="shared" ref="AA116" si="328">AA115-AA114</f>
        <v>9.2592592592593004E-3</v>
      </c>
      <c r="AB116" s="34">
        <f t="shared" ref="AB116" si="329">AB115-AB114</f>
        <v>-2.893518518518523E-2</v>
      </c>
      <c r="AC116" s="34">
        <f t="shared" ref="AC116" si="330">AC115-AC114</f>
        <v>0.19907407407407407</v>
      </c>
      <c r="AD116" s="34">
        <f t="shared" ref="AD116" si="331">AD115-AD114</f>
        <v>0.170940170940171</v>
      </c>
      <c r="AE116" s="34">
        <f t="shared" ref="AE116" si="332">AE115-AE114</f>
        <v>0.30729166666666669</v>
      </c>
      <c r="AF116" s="34">
        <f t="shared" ref="AF116" si="333">AF115-AF114</f>
        <v>5.7801737047020074E-2</v>
      </c>
      <c r="AG116" s="34">
        <f t="shared" ref="AG116" si="334">AG115-AG114</f>
        <v>6.1274509803921351E-4</v>
      </c>
      <c r="AH116" s="34">
        <f t="shared" ref="AH116" si="335">AH115-AH114</f>
        <v>0.12375000000000003</v>
      </c>
      <c r="AI116" s="34">
        <f t="shared" ref="AI116" si="336">AI115-AI114</f>
        <v>0.18812499999999999</v>
      </c>
      <c r="AJ116" s="34">
        <f t="shared" ref="AJ116" si="337">AJ115-AJ114</f>
        <v>0.19274310595065314</v>
      </c>
      <c r="AK116" s="34">
        <f t="shared" ref="AK116" si="338">AK115-AK114</f>
        <v>0.29401709401709408</v>
      </c>
      <c r="AL116" s="34">
        <f t="shared" ref="AL116" si="339">AL115-AL114</f>
        <v>0.13974056603773588</v>
      </c>
      <c r="AM116" s="34">
        <f t="shared" ref="AM116" si="340">AM115-AM114</f>
        <v>0.25353773584905659</v>
      </c>
      <c r="AN116" s="34">
        <f t="shared" ref="AN116" si="341">AN115-AN114</f>
        <v>0.24789550072568944</v>
      </c>
      <c r="AO116" s="34">
        <f t="shared" ref="AO116" si="342">AO115-AO114</f>
        <v>0.22621082621082628</v>
      </c>
      <c r="AP116" s="34">
        <f t="shared" ref="AP116" si="343">AP115-AP114</f>
        <v>0.29715099715099713</v>
      </c>
      <c r="AQ116" s="34">
        <f t="shared" ref="AQ116" si="344">AQ115-AQ114</f>
        <v>1.1979634621143154E-3</v>
      </c>
      <c r="AR116" s="34">
        <f t="shared" ref="AR116" si="345">AR115-AR114</f>
        <v>0.18985849056603776</v>
      </c>
      <c r="AS116" s="34">
        <f t="shared" ref="AS116" si="346">AS115-AS114</f>
        <v>0.29120879120879123</v>
      </c>
      <c r="AT116" s="34">
        <f t="shared" ref="AT116" si="347">AT115-AT114</f>
        <v>0.63336698746482978</v>
      </c>
      <c r="AU116" s="20"/>
      <c r="AV116" s="20"/>
      <c r="AW116" s="20"/>
      <c r="AX116" s="20"/>
    </row>
    <row r="117" spans="2:50" s="18" customFormat="1" x14ac:dyDescent="0.25">
      <c r="B117" s="19"/>
      <c r="C117" s="38"/>
      <c r="D117" s="38"/>
      <c r="E117" s="38"/>
      <c r="F117" s="174"/>
      <c r="G117" s="46"/>
      <c r="H117" s="46"/>
      <c r="I117" s="46"/>
      <c r="J117" s="40"/>
      <c r="K117" s="46"/>
      <c r="L117" s="46"/>
      <c r="M117" s="46"/>
      <c r="N117" s="40"/>
      <c r="O117" s="40"/>
      <c r="P117" s="40"/>
      <c r="Q117" s="40"/>
      <c r="R117" s="40"/>
      <c r="S117" s="46"/>
      <c r="T117" s="46"/>
      <c r="U117" s="46"/>
      <c r="V117" s="46"/>
      <c r="W117" s="46"/>
      <c r="X117" s="40"/>
      <c r="Y117" s="46"/>
      <c r="Z117" s="46"/>
      <c r="AA117" s="46"/>
      <c r="AB117" s="46"/>
      <c r="AC117" s="46"/>
      <c r="AD117" s="40"/>
      <c r="AE117" s="40"/>
      <c r="AF117" s="46"/>
      <c r="AG117" s="46"/>
      <c r="AH117" s="46"/>
      <c r="AI117" s="40"/>
      <c r="AJ117" s="46"/>
      <c r="AK117" s="40"/>
      <c r="AL117" s="46"/>
      <c r="AM117" s="40"/>
      <c r="AN117" s="40"/>
      <c r="AO117" s="40"/>
      <c r="AP117" s="46"/>
      <c r="AQ117" s="42"/>
      <c r="AR117" s="38"/>
      <c r="AS117" s="20"/>
      <c r="AT117" s="20"/>
      <c r="AU117" s="20"/>
      <c r="AV117" s="20"/>
      <c r="AW117" s="20"/>
      <c r="AX117" s="20"/>
    </row>
    <row r="118" spans="2:50" s="41" customFormat="1" hidden="1" x14ac:dyDescent="0.25">
      <c r="B118" s="443" t="s">
        <v>15</v>
      </c>
      <c r="C118" s="31">
        <v>2010</v>
      </c>
      <c r="D118" s="31"/>
      <c r="E118" s="31"/>
      <c r="F118" s="182"/>
      <c r="G118" s="34" t="s">
        <v>3</v>
      </c>
      <c r="H118" s="34" t="s">
        <v>3</v>
      </c>
      <c r="I118" s="34" t="s">
        <v>3</v>
      </c>
      <c r="J118" s="43"/>
      <c r="K118" s="34" t="s">
        <v>3</v>
      </c>
      <c r="L118" s="34" t="s">
        <v>3</v>
      </c>
      <c r="M118" s="34" t="s">
        <v>3</v>
      </c>
      <c r="N118" s="43"/>
      <c r="O118" s="43"/>
      <c r="P118" s="43"/>
      <c r="Q118" s="43"/>
      <c r="R118" s="43"/>
      <c r="S118" s="34" t="s">
        <v>3</v>
      </c>
      <c r="T118" s="34" t="s">
        <v>3</v>
      </c>
      <c r="U118" s="34" t="s">
        <v>3</v>
      </c>
      <c r="V118" s="34" t="s">
        <v>3</v>
      </c>
      <c r="W118" s="34" t="s">
        <v>3</v>
      </c>
      <c r="X118" s="43"/>
      <c r="Y118" s="34" t="s">
        <v>3</v>
      </c>
      <c r="Z118" s="34" t="s">
        <v>3</v>
      </c>
      <c r="AA118" s="34" t="s">
        <v>3</v>
      </c>
      <c r="AB118" s="34" t="s">
        <v>3</v>
      </c>
      <c r="AC118" s="34" t="s">
        <v>3</v>
      </c>
      <c r="AD118" s="43"/>
      <c r="AE118" s="43"/>
      <c r="AF118" s="34" t="s">
        <v>3</v>
      </c>
      <c r="AG118" s="34" t="s">
        <v>3</v>
      </c>
      <c r="AH118" s="34" t="s">
        <v>3</v>
      </c>
      <c r="AI118" s="43"/>
      <c r="AJ118" s="34" t="s">
        <v>3</v>
      </c>
      <c r="AK118" s="43"/>
      <c r="AL118" s="34" t="s">
        <v>3</v>
      </c>
      <c r="AM118" s="43"/>
      <c r="AN118" s="43"/>
      <c r="AO118" s="43"/>
      <c r="AP118" s="47" t="s">
        <v>3</v>
      </c>
      <c r="AQ118" s="42"/>
      <c r="AR118" s="38"/>
    </row>
    <row r="119" spans="2:50" s="41" customFormat="1" hidden="1" x14ac:dyDescent="0.25">
      <c r="B119" s="444"/>
      <c r="C119" s="31">
        <v>2011</v>
      </c>
      <c r="D119" s="31"/>
      <c r="E119" s="31"/>
      <c r="F119" s="182"/>
      <c r="G119" s="32">
        <v>0.5</v>
      </c>
      <c r="H119" s="32">
        <v>0.5</v>
      </c>
      <c r="I119" s="32">
        <v>1</v>
      </c>
      <c r="J119" s="43"/>
      <c r="K119" s="32">
        <v>1</v>
      </c>
      <c r="L119" s="32">
        <v>0.5</v>
      </c>
      <c r="M119" s="32">
        <v>0</v>
      </c>
      <c r="N119" s="43"/>
      <c r="O119" s="43"/>
      <c r="P119" s="43"/>
      <c r="Q119" s="43"/>
      <c r="R119" s="43"/>
      <c r="S119" s="32">
        <v>0.5</v>
      </c>
      <c r="T119" s="32">
        <v>0.5</v>
      </c>
      <c r="U119" s="32">
        <v>0</v>
      </c>
      <c r="V119" s="32">
        <v>0.5</v>
      </c>
      <c r="W119" s="32">
        <v>0</v>
      </c>
      <c r="X119" s="43"/>
      <c r="Y119" s="32">
        <v>0.5</v>
      </c>
      <c r="Z119" s="32">
        <v>0</v>
      </c>
      <c r="AA119" s="32">
        <v>1</v>
      </c>
      <c r="AB119" s="32">
        <v>0</v>
      </c>
      <c r="AC119" s="32">
        <v>0</v>
      </c>
      <c r="AD119" s="43"/>
      <c r="AE119" s="43"/>
      <c r="AF119" s="32">
        <v>1</v>
      </c>
      <c r="AG119" s="32">
        <v>1</v>
      </c>
      <c r="AH119" s="32">
        <v>0</v>
      </c>
      <c r="AI119" s="43"/>
      <c r="AJ119" s="32">
        <v>1</v>
      </c>
      <c r="AK119" s="43"/>
      <c r="AL119" s="32">
        <v>1</v>
      </c>
      <c r="AM119" s="43"/>
      <c r="AN119" s="43"/>
      <c r="AO119" s="43"/>
      <c r="AP119" s="48">
        <v>1</v>
      </c>
      <c r="AQ119" s="50"/>
      <c r="AR119" s="38"/>
    </row>
    <row r="120" spans="2:50" s="41" customFormat="1" hidden="1" x14ac:dyDescent="0.25">
      <c r="B120" s="444"/>
      <c r="C120" s="31">
        <v>2012</v>
      </c>
      <c r="D120" s="31"/>
      <c r="E120" s="31"/>
      <c r="F120" s="182"/>
      <c r="G120" s="37">
        <v>1</v>
      </c>
      <c r="H120" s="37">
        <v>1</v>
      </c>
      <c r="I120" s="37">
        <v>1</v>
      </c>
      <c r="J120" s="43"/>
      <c r="K120" s="37">
        <v>1</v>
      </c>
      <c r="L120" s="37">
        <v>0.5</v>
      </c>
      <c r="M120" s="37">
        <v>0.5</v>
      </c>
      <c r="N120" s="43"/>
      <c r="O120" s="43"/>
      <c r="P120" s="43"/>
      <c r="Q120" s="43"/>
      <c r="R120" s="43"/>
      <c r="S120" s="37">
        <v>1</v>
      </c>
      <c r="T120" s="37">
        <v>1</v>
      </c>
      <c r="U120" s="37">
        <v>0</v>
      </c>
      <c r="V120" s="37">
        <v>0.5</v>
      </c>
      <c r="W120" s="37">
        <v>0.5</v>
      </c>
      <c r="X120" s="43"/>
      <c r="Y120" s="37">
        <v>1</v>
      </c>
      <c r="Z120" s="37">
        <v>1</v>
      </c>
      <c r="AA120" s="37">
        <v>0</v>
      </c>
      <c r="AB120" s="37">
        <v>0</v>
      </c>
      <c r="AC120" s="37">
        <v>0</v>
      </c>
      <c r="AD120" s="43"/>
      <c r="AE120" s="43"/>
      <c r="AF120" s="37">
        <v>1</v>
      </c>
      <c r="AG120" s="37">
        <v>1</v>
      </c>
      <c r="AH120" s="37">
        <v>0</v>
      </c>
      <c r="AI120" s="43"/>
      <c r="AJ120" s="37">
        <v>1</v>
      </c>
      <c r="AK120" s="43"/>
      <c r="AL120" s="37">
        <v>1</v>
      </c>
      <c r="AM120" s="43"/>
      <c r="AN120" s="43"/>
      <c r="AO120" s="43"/>
      <c r="AP120" s="48">
        <v>1</v>
      </c>
      <c r="AQ120" s="50"/>
      <c r="AR120" s="38"/>
    </row>
    <row r="121" spans="2:50" s="41" customFormat="1" hidden="1" x14ac:dyDescent="0.25">
      <c r="B121" s="445"/>
      <c r="C121" s="31">
        <v>2013</v>
      </c>
      <c r="D121" s="31"/>
      <c r="E121" s="31"/>
      <c r="F121" s="182"/>
      <c r="G121" s="34" t="s">
        <v>3</v>
      </c>
      <c r="H121" s="34" t="s">
        <v>3</v>
      </c>
      <c r="I121" s="34" t="s">
        <v>3</v>
      </c>
      <c r="J121" s="43"/>
      <c r="K121" s="34" t="s">
        <v>3</v>
      </c>
      <c r="L121" s="34" t="s">
        <v>3</v>
      </c>
      <c r="M121" s="34" t="s">
        <v>3</v>
      </c>
      <c r="N121" s="43"/>
      <c r="O121" s="43"/>
      <c r="P121" s="43"/>
      <c r="Q121" s="43"/>
      <c r="R121" s="43"/>
      <c r="S121" s="34" t="s">
        <v>3</v>
      </c>
      <c r="T121" s="34" t="s">
        <v>3</v>
      </c>
      <c r="U121" s="34" t="s">
        <v>3</v>
      </c>
      <c r="V121" s="34" t="s">
        <v>3</v>
      </c>
      <c r="W121" s="34" t="s">
        <v>3</v>
      </c>
      <c r="X121" s="43"/>
      <c r="Y121" s="34" t="s">
        <v>3</v>
      </c>
      <c r="Z121" s="34" t="s">
        <v>3</v>
      </c>
      <c r="AA121" s="34" t="s">
        <v>3</v>
      </c>
      <c r="AB121" s="34" t="s">
        <v>3</v>
      </c>
      <c r="AC121" s="34" t="s">
        <v>3</v>
      </c>
      <c r="AD121" s="43"/>
      <c r="AE121" s="43"/>
      <c r="AF121" s="34" t="s">
        <v>3</v>
      </c>
      <c r="AG121" s="34" t="s">
        <v>3</v>
      </c>
      <c r="AH121" s="34" t="s">
        <v>3</v>
      </c>
      <c r="AI121" s="43"/>
      <c r="AJ121" s="34" t="s">
        <v>3</v>
      </c>
      <c r="AK121" s="43"/>
      <c r="AL121" s="34" t="s">
        <v>3</v>
      </c>
      <c r="AM121" s="43"/>
      <c r="AN121" s="43"/>
      <c r="AO121" s="43"/>
      <c r="AP121" s="47" t="s">
        <v>3</v>
      </c>
      <c r="AQ121" s="42"/>
      <c r="AR121" s="38"/>
    </row>
    <row r="122" spans="2:50" s="18" customFormat="1" hidden="1" x14ac:dyDescent="0.25">
      <c r="B122" s="19"/>
      <c r="C122" s="38"/>
      <c r="D122" s="38"/>
      <c r="E122" s="38"/>
      <c r="F122" s="174"/>
      <c r="G122" s="46"/>
      <c r="H122" s="46"/>
      <c r="I122" s="46"/>
      <c r="J122" s="40"/>
      <c r="K122" s="46"/>
      <c r="L122" s="46"/>
      <c r="M122" s="46"/>
      <c r="N122" s="40"/>
      <c r="O122" s="40"/>
      <c r="P122" s="40"/>
      <c r="Q122" s="40"/>
      <c r="R122" s="40"/>
      <c r="S122" s="46"/>
      <c r="T122" s="46"/>
      <c r="U122" s="46"/>
      <c r="V122" s="46"/>
      <c r="W122" s="46"/>
      <c r="X122" s="40"/>
      <c r="Y122" s="46"/>
      <c r="Z122" s="46"/>
      <c r="AA122" s="46"/>
      <c r="AB122" s="46"/>
      <c r="AC122" s="46"/>
      <c r="AD122" s="40"/>
      <c r="AE122" s="40"/>
      <c r="AF122" s="46"/>
      <c r="AG122" s="46"/>
      <c r="AH122" s="46"/>
      <c r="AI122" s="40"/>
      <c r="AJ122" s="46"/>
      <c r="AK122" s="40"/>
      <c r="AL122" s="46"/>
      <c r="AM122" s="40"/>
      <c r="AN122" s="40"/>
      <c r="AO122" s="40"/>
      <c r="AP122" s="46"/>
      <c r="AQ122" s="42"/>
      <c r="AR122" s="38"/>
      <c r="AS122" s="20"/>
      <c r="AT122" s="20"/>
      <c r="AU122" s="20"/>
      <c r="AV122" s="20"/>
      <c r="AW122" s="20"/>
      <c r="AX122" s="20"/>
    </row>
    <row r="123" spans="2:50" s="18" customFormat="1" hidden="1" x14ac:dyDescent="0.25">
      <c r="B123" s="19"/>
      <c r="C123" s="38"/>
      <c r="D123" s="38"/>
      <c r="E123" s="38"/>
      <c r="F123" s="174"/>
      <c r="G123" s="46"/>
      <c r="H123" s="46"/>
      <c r="I123" s="46"/>
      <c r="J123" s="40"/>
      <c r="K123" s="46"/>
      <c r="L123" s="46"/>
      <c r="M123" s="46"/>
      <c r="N123" s="40"/>
      <c r="O123" s="40"/>
      <c r="P123" s="40"/>
      <c r="Q123" s="40"/>
      <c r="R123" s="40"/>
      <c r="S123" s="46"/>
      <c r="T123" s="46"/>
      <c r="U123" s="46"/>
      <c r="V123" s="46"/>
      <c r="W123" s="46"/>
      <c r="X123" s="40"/>
      <c r="Y123" s="46"/>
      <c r="Z123" s="46"/>
      <c r="AA123" s="46"/>
      <c r="AB123" s="46"/>
      <c r="AC123" s="46"/>
      <c r="AD123" s="40"/>
      <c r="AE123" s="40"/>
      <c r="AF123" s="46"/>
      <c r="AG123" s="46"/>
      <c r="AH123" s="46"/>
      <c r="AI123" s="40"/>
      <c r="AJ123" s="46"/>
      <c r="AK123" s="40"/>
      <c r="AL123" s="46"/>
      <c r="AM123" s="40"/>
      <c r="AN123" s="40"/>
      <c r="AO123" s="40"/>
      <c r="AP123" s="46"/>
      <c r="AQ123" s="42"/>
      <c r="AR123" s="38"/>
      <c r="AS123" s="20"/>
      <c r="AT123" s="20"/>
      <c r="AU123" s="20"/>
      <c r="AV123" s="20"/>
      <c r="AW123" s="20"/>
      <c r="AX123" s="20"/>
    </row>
    <row r="124" spans="2:50" s="18" customFormat="1" ht="15" hidden="1" customHeight="1" x14ac:dyDescent="0.25">
      <c r="B124" s="130"/>
      <c r="C124" s="31">
        <v>2010</v>
      </c>
      <c r="D124" s="31"/>
      <c r="E124" s="31"/>
      <c r="F124" s="182"/>
      <c r="G124" s="34" t="s">
        <v>16</v>
      </c>
      <c r="H124" s="34" t="s">
        <v>16</v>
      </c>
      <c r="I124" s="34" t="s">
        <v>16</v>
      </c>
      <c r="J124" s="17" t="s">
        <v>3</v>
      </c>
      <c r="K124" s="34" t="s">
        <v>3</v>
      </c>
      <c r="L124" s="34" t="s">
        <v>16</v>
      </c>
      <c r="M124" s="34" t="s">
        <v>16</v>
      </c>
      <c r="N124" s="17" t="s">
        <v>3</v>
      </c>
      <c r="O124" s="17" t="s">
        <v>3</v>
      </c>
      <c r="P124" s="17" t="s">
        <v>3</v>
      </c>
      <c r="Q124" s="17" t="s">
        <v>3</v>
      </c>
      <c r="R124" s="17" t="s">
        <v>3</v>
      </c>
      <c r="S124" s="34" t="s">
        <v>16</v>
      </c>
      <c r="T124" s="34" t="s">
        <v>16</v>
      </c>
      <c r="U124" s="34" t="s">
        <v>16</v>
      </c>
      <c r="V124" s="34" t="s">
        <v>3</v>
      </c>
      <c r="W124" s="34" t="s">
        <v>16</v>
      </c>
      <c r="X124" s="17" t="s">
        <v>3</v>
      </c>
      <c r="Y124" s="34" t="s">
        <v>16</v>
      </c>
      <c r="Z124" s="34" t="s">
        <v>16</v>
      </c>
      <c r="AA124" s="34" t="s">
        <v>16</v>
      </c>
      <c r="AB124" s="34" t="s">
        <v>16</v>
      </c>
      <c r="AC124" s="34" t="s">
        <v>16</v>
      </c>
      <c r="AD124" s="17" t="s">
        <v>3</v>
      </c>
      <c r="AE124" s="17" t="s">
        <v>3</v>
      </c>
      <c r="AF124" s="34" t="s">
        <v>16</v>
      </c>
      <c r="AG124" s="34" t="s">
        <v>16</v>
      </c>
      <c r="AH124" s="34" t="s">
        <v>16</v>
      </c>
      <c r="AI124" s="17" t="s">
        <v>3</v>
      </c>
      <c r="AJ124" s="34" t="s">
        <v>16</v>
      </c>
      <c r="AK124" s="17" t="s">
        <v>3</v>
      </c>
      <c r="AL124" s="34" t="s">
        <v>16</v>
      </c>
      <c r="AM124" s="17" t="s">
        <v>3</v>
      </c>
      <c r="AN124" s="17" t="s">
        <v>3</v>
      </c>
      <c r="AO124" s="17" t="s">
        <v>3</v>
      </c>
      <c r="AP124" s="34" t="s">
        <v>3</v>
      </c>
      <c r="AQ124" s="42"/>
      <c r="AR124" s="38"/>
      <c r="AS124" s="20"/>
      <c r="AT124" s="20"/>
      <c r="AU124" s="20"/>
      <c r="AV124" s="20"/>
      <c r="AW124" s="20"/>
      <c r="AX124" s="20"/>
    </row>
    <row r="125" spans="2:50" s="18" customFormat="1" ht="14.45" hidden="1" customHeight="1" x14ac:dyDescent="0.25">
      <c r="B125" s="260"/>
      <c r="C125" s="171">
        <v>2011</v>
      </c>
      <c r="D125" s="172">
        <v>5</v>
      </c>
      <c r="E125" s="282"/>
      <c r="F125" s="186" t="s">
        <v>3</v>
      </c>
      <c r="G125" s="33">
        <v>1</v>
      </c>
      <c r="H125" s="33">
        <v>1</v>
      </c>
      <c r="I125" s="33">
        <v>1</v>
      </c>
      <c r="J125" s="17" t="s">
        <v>3</v>
      </c>
      <c r="K125" s="33" t="s">
        <v>3</v>
      </c>
      <c r="L125" s="33">
        <v>1</v>
      </c>
      <c r="M125" s="33">
        <v>0.8</v>
      </c>
      <c r="N125" s="17" t="s">
        <v>3</v>
      </c>
      <c r="O125" s="17" t="s">
        <v>3</v>
      </c>
      <c r="P125" s="17" t="s">
        <v>3</v>
      </c>
      <c r="Q125" s="17" t="s">
        <v>3</v>
      </c>
      <c r="R125" s="17" t="s">
        <v>3</v>
      </c>
      <c r="S125" s="33">
        <v>0.6</v>
      </c>
      <c r="T125" s="33">
        <v>0.4</v>
      </c>
      <c r="U125" s="33">
        <v>0.6</v>
      </c>
      <c r="V125" s="33" t="s">
        <v>3</v>
      </c>
      <c r="W125" s="33">
        <v>0.8</v>
      </c>
      <c r="X125" s="17" t="s">
        <v>3</v>
      </c>
      <c r="Y125" s="33">
        <v>0.8</v>
      </c>
      <c r="Z125" s="33">
        <v>0.6</v>
      </c>
      <c r="AA125" s="33">
        <v>0.8</v>
      </c>
      <c r="AB125" s="33">
        <v>0.6</v>
      </c>
      <c r="AC125" s="33">
        <v>0.6</v>
      </c>
      <c r="AD125" s="17" t="s">
        <v>3</v>
      </c>
      <c r="AE125" s="17" t="s">
        <v>3</v>
      </c>
      <c r="AF125" s="33">
        <v>0.6</v>
      </c>
      <c r="AG125" s="33">
        <v>0.8</v>
      </c>
      <c r="AH125" s="33">
        <v>0.8</v>
      </c>
      <c r="AI125" s="17" t="s">
        <v>3</v>
      </c>
      <c r="AJ125" s="33">
        <v>0.8</v>
      </c>
      <c r="AK125" s="17" t="s">
        <v>3</v>
      </c>
      <c r="AL125" s="33">
        <v>0.8</v>
      </c>
      <c r="AM125" s="17" t="s">
        <v>3</v>
      </c>
      <c r="AN125" s="17" t="s">
        <v>3</v>
      </c>
      <c r="AO125" s="17" t="s">
        <v>3</v>
      </c>
      <c r="AP125" s="33" t="s">
        <v>3</v>
      </c>
      <c r="AQ125" s="49"/>
      <c r="AR125" s="38"/>
      <c r="AS125" s="20"/>
      <c r="AT125" s="20"/>
      <c r="AU125" s="20"/>
      <c r="AV125" s="20"/>
      <c r="AW125" s="20"/>
      <c r="AX125" s="20"/>
    </row>
    <row r="126" spans="2:50" s="249" customFormat="1" hidden="1" x14ac:dyDescent="0.25">
      <c r="B126" s="428" t="s">
        <v>115</v>
      </c>
      <c r="C126" s="245">
        <v>2012</v>
      </c>
      <c r="D126" s="244">
        <v>36</v>
      </c>
      <c r="E126" s="244"/>
      <c r="F126" s="264">
        <v>0.22641509433962265</v>
      </c>
      <c r="G126" s="10">
        <v>0.91428571428571426</v>
      </c>
      <c r="H126" s="10">
        <v>0.90909090909090906</v>
      </c>
      <c r="I126" s="10">
        <v>0.94285714285714284</v>
      </c>
      <c r="J126" s="17" t="s">
        <v>3</v>
      </c>
      <c r="K126" s="10" t="s">
        <v>3</v>
      </c>
      <c r="L126" s="10">
        <v>0.5714285714285714</v>
      </c>
      <c r="M126" s="10">
        <v>0.75757575757575757</v>
      </c>
      <c r="N126" s="17" t="s">
        <v>3</v>
      </c>
      <c r="O126" s="17" t="s">
        <v>3</v>
      </c>
      <c r="P126" s="17" t="s">
        <v>3</v>
      </c>
      <c r="Q126" s="17" t="s">
        <v>3</v>
      </c>
      <c r="R126" s="17" t="s">
        <v>3</v>
      </c>
      <c r="S126" s="10">
        <v>0.65714285714285714</v>
      </c>
      <c r="T126" s="10">
        <v>0.76470588235294112</v>
      </c>
      <c r="U126" s="10">
        <v>0.54285714285714282</v>
      </c>
      <c r="V126" s="10" t="s">
        <v>3</v>
      </c>
      <c r="W126" s="10">
        <v>0.52380952380952384</v>
      </c>
      <c r="X126" s="17" t="s">
        <v>3</v>
      </c>
      <c r="Y126" s="10">
        <v>0.61904761904761907</v>
      </c>
      <c r="Z126" s="10">
        <v>0.38095238095238093</v>
      </c>
      <c r="AA126" s="10">
        <v>0.82857142857142863</v>
      </c>
      <c r="AB126" s="10">
        <v>0.82857142857142863</v>
      </c>
      <c r="AC126" s="10">
        <v>0.77142857142857146</v>
      </c>
      <c r="AD126" s="17" t="s">
        <v>3</v>
      </c>
      <c r="AE126" s="17" t="s">
        <v>3</v>
      </c>
      <c r="AF126" s="10">
        <v>0.8</v>
      </c>
      <c r="AG126" s="10">
        <v>0.65714285714285714</v>
      </c>
      <c r="AH126" s="10">
        <v>0.4</v>
      </c>
      <c r="AI126" s="17" t="s">
        <v>3</v>
      </c>
      <c r="AJ126" s="10">
        <v>0.82352941176470584</v>
      </c>
      <c r="AK126" s="17" t="s">
        <v>3</v>
      </c>
      <c r="AL126" s="10">
        <v>0.82352941176470584</v>
      </c>
      <c r="AM126" s="17" t="s">
        <v>3</v>
      </c>
      <c r="AN126" s="17" t="s">
        <v>3</v>
      </c>
      <c r="AO126" s="17" t="s">
        <v>3</v>
      </c>
      <c r="AP126" s="10" t="s">
        <v>3</v>
      </c>
      <c r="AQ126" s="265"/>
      <c r="AR126" s="9"/>
      <c r="AS126" s="263"/>
      <c r="AT126" s="263"/>
      <c r="AU126" s="263"/>
      <c r="AV126" s="263"/>
      <c r="AW126" s="263"/>
      <c r="AX126" s="263"/>
    </row>
    <row r="127" spans="2:50" s="18" customFormat="1" hidden="1" x14ac:dyDescent="0.25">
      <c r="B127" s="429"/>
      <c r="C127" s="171">
        <v>2013</v>
      </c>
      <c r="D127" s="172">
        <v>47</v>
      </c>
      <c r="E127" s="282">
        <v>167</v>
      </c>
      <c r="F127" s="305">
        <v>0.28143712574850299</v>
      </c>
      <c r="G127" s="34">
        <v>0.69565217391304346</v>
      </c>
      <c r="H127" s="34">
        <v>0.69565217391304346</v>
      </c>
      <c r="I127" s="34">
        <v>0.69565217391304346</v>
      </c>
      <c r="J127" s="17" t="s">
        <v>3</v>
      </c>
      <c r="K127" s="34" t="s">
        <v>3</v>
      </c>
      <c r="L127" s="34">
        <v>0.38636363636363635</v>
      </c>
      <c r="M127" s="34">
        <v>0.52173913043478259</v>
      </c>
      <c r="N127" s="17" t="s">
        <v>3</v>
      </c>
      <c r="O127" s="17" t="s">
        <v>3</v>
      </c>
      <c r="P127" s="17" t="s">
        <v>3</v>
      </c>
      <c r="Q127" s="17" t="s">
        <v>3</v>
      </c>
      <c r="R127" s="17" t="s">
        <v>3</v>
      </c>
      <c r="S127" s="34">
        <v>0.53333333333333333</v>
      </c>
      <c r="T127" s="34">
        <v>0.58139534883720934</v>
      </c>
      <c r="U127" s="34">
        <v>0.42222222222222222</v>
      </c>
      <c r="V127" s="34" t="s">
        <v>3</v>
      </c>
      <c r="W127" s="34">
        <v>0.48717948717948717</v>
      </c>
      <c r="X127" s="17" t="s">
        <v>3</v>
      </c>
      <c r="Y127" s="34">
        <v>0.41025641025641024</v>
      </c>
      <c r="Z127" s="34">
        <v>0.23076923076923078</v>
      </c>
      <c r="AA127" s="34">
        <v>0.71111111111111114</v>
      </c>
      <c r="AB127" s="34">
        <v>0.72340425531914898</v>
      </c>
      <c r="AC127" s="34">
        <v>0.68085106382978722</v>
      </c>
      <c r="AD127" s="17" t="s">
        <v>3</v>
      </c>
      <c r="AE127" s="17" t="s">
        <v>3</v>
      </c>
      <c r="AF127" s="34">
        <v>0.77777777777777779</v>
      </c>
      <c r="AG127" s="34">
        <v>0.81818181818181823</v>
      </c>
      <c r="AH127" s="34">
        <v>0.59259259259259256</v>
      </c>
      <c r="AI127" s="17" t="s">
        <v>3</v>
      </c>
      <c r="AJ127" s="34">
        <v>0.71739130434782605</v>
      </c>
      <c r="AK127" s="17" t="s">
        <v>3</v>
      </c>
      <c r="AL127" s="34">
        <v>0.73333333333333328</v>
      </c>
      <c r="AM127" s="17" t="s">
        <v>3</v>
      </c>
      <c r="AN127" s="17" t="s">
        <v>3</v>
      </c>
      <c r="AO127" s="17" t="s">
        <v>3</v>
      </c>
      <c r="AP127" s="34" t="s">
        <v>3</v>
      </c>
      <c r="AQ127" s="42"/>
      <c r="AR127" s="38"/>
      <c r="AS127" s="20"/>
      <c r="AT127" s="20"/>
      <c r="AU127" s="20"/>
      <c r="AV127" s="20"/>
      <c r="AW127" s="20"/>
      <c r="AX127" s="20"/>
    </row>
    <row r="128" spans="2:50" s="18" customFormat="1" x14ac:dyDescent="0.25">
      <c r="B128" s="429"/>
      <c r="C128" s="171">
        <v>2014</v>
      </c>
      <c r="D128" s="172">
        <v>45</v>
      </c>
      <c r="E128" s="282">
        <v>205</v>
      </c>
      <c r="F128" s="305">
        <v>0.21951219512195122</v>
      </c>
      <c r="G128" s="34">
        <v>0.90909090909090906</v>
      </c>
      <c r="H128" s="34">
        <v>0.90697674418604646</v>
      </c>
      <c r="I128" s="34">
        <v>0.88636363636363635</v>
      </c>
      <c r="J128" s="34">
        <v>0.93181818181818177</v>
      </c>
      <c r="K128" s="34">
        <v>0.88372093023255816</v>
      </c>
      <c r="L128" s="34">
        <v>0.55813953488372092</v>
      </c>
      <c r="M128" s="34">
        <v>0.79545454545454541</v>
      </c>
      <c r="N128" s="34">
        <v>0.93333333333333335</v>
      </c>
      <c r="O128" s="34">
        <v>0.8</v>
      </c>
      <c r="P128" s="34">
        <v>0.84444444444444444</v>
      </c>
      <c r="Q128" s="34">
        <v>0.75</v>
      </c>
      <c r="R128" s="34">
        <v>0.8666666666666667</v>
      </c>
      <c r="S128" s="34">
        <v>0.77777777777777779</v>
      </c>
      <c r="T128" s="34">
        <v>0.8</v>
      </c>
      <c r="U128" s="34">
        <v>0.62222222222222223</v>
      </c>
      <c r="V128" s="34">
        <v>0.71111111111111114</v>
      </c>
      <c r="W128" s="34">
        <v>0.84</v>
      </c>
      <c r="X128" s="34">
        <v>0.75</v>
      </c>
      <c r="Y128" s="34">
        <v>1</v>
      </c>
      <c r="Z128" s="34">
        <v>0.66666666666666663</v>
      </c>
      <c r="AA128" s="34">
        <v>0.70454545454545459</v>
      </c>
      <c r="AB128" s="34">
        <v>0.8</v>
      </c>
      <c r="AC128" s="34">
        <v>0.82222222222222219</v>
      </c>
      <c r="AD128" s="34">
        <v>0.77777777777777779</v>
      </c>
      <c r="AE128" s="34">
        <v>0.60465116279069764</v>
      </c>
      <c r="AF128" s="34">
        <v>0.69767441860465118</v>
      </c>
      <c r="AG128" s="34">
        <v>0.7142857142857143</v>
      </c>
      <c r="AH128" s="34">
        <v>0.65</v>
      </c>
      <c r="AI128" s="34">
        <v>0.81081081081081086</v>
      </c>
      <c r="AJ128" s="34">
        <v>0.91111111111111109</v>
      </c>
      <c r="AK128" s="34">
        <v>0.88372093023255816</v>
      </c>
      <c r="AL128" s="34">
        <v>0.83720930232558144</v>
      </c>
      <c r="AM128" s="34">
        <v>0.67500000000000004</v>
      </c>
      <c r="AN128" s="34">
        <v>0.88372093023255816</v>
      </c>
      <c r="AO128" s="34">
        <v>0.91111111111111109</v>
      </c>
      <c r="AP128" s="34">
        <v>0.84444444444444444</v>
      </c>
      <c r="AQ128" s="371" t="s">
        <v>152</v>
      </c>
      <c r="AR128" s="372"/>
      <c r="AS128" s="372"/>
      <c r="AT128" s="373"/>
      <c r="AU128" s="20"/>
      <c r="AV128" s="20"/>
      <c r="AW128" s="20"/>
      <c r="AX128" s="20"/>
    </row>
    <row r="129" spans="2:50" s="18" customFormat="1" x14ac:dyDescent="0.25">
      <c r="B129" s="429"/>
      <c r="C129" s="171">
        <v>2015</v>
      </c>
      <c r="D129" s="172">
        <v>84</v>
      </c>
      <c r="E129" s="282">
        <v>236</v>
      </c>
      <c r="F129" s="305">
        <v>0.3559322033898305</v>
      </c>
      <c r="G129" s="34">
        <v>0.9285714285714286</v>
      </c>
      <c r="H129" s="34">
        <v>0.89156626506024095</v>
      </c>
      <c r="I129" s="34">
        <v>0.94047619047619047</v>
      </c>
      <c r="J129" s="34">
        <v>0.91666666666666663</v>
      </c>
      <c r="K129" s="34">
        <v>0.88095238095238093</v>
      </c>
      <c r="L129" s="34">
        <v>0.6097560975609756</v>
      </c>
      <c r="M129" s="34">
        <v>0.81927710843373491</v>
      </c>
      <c r="N129" s="34">
        <v>0.92771084337349397</v>
      </c>
      <c r="O129" s="34">
        <v>0.72619047619047616</v>
      </c>
      <c r="P129" s="34">
        <v>0.8571428571428571</v>
      </c>
      <c r="Q129" s="34">
        <v>0.7857142857142857</v>
      </c>
      <c r="R129" s="34">
        <v>0.85542168674698793</v>
      </c>
      <c r="S129" s="34">
        <v>0.75</v>
      </c>
      <c r="T129" s="34">
        <v>0.79761904761904767</v>
      </c>
      <c r="U129" s="34">
        <v>0.6428571428571429</v>
      </c>
      <c r="V129" s="34">
        <v>0.7831325301204819</v>
      </c>
      <c r="W129" s="34">
        <v>0.77272727272727271</v>
      </c>
      <c r="X129" s="34">
        <v>0.6</v>
      </c>
      <c r="Y129" s="34">
        <v>0.69696969696969702</v>
      </c>
      <c r="Z129" s="34">
        <v>0.56666666666666665</v>
      </c>
      <c r="AA129" s="34">
        <v>0.7142857142857143</v>
      </c>
      <c r="AB129" s="34">
        <v>0.80952380952380953</v>
      </c>
      <c r="AC129" s="34">
        <v>0.73809523809523814</v>
      </c>
      <c r="AD129" s="34">
        <v>0.72289156626506024</v>
      </c>
      <c r="AE129" s="34">
        <v>0.50602409638554213</v>
      </c>
      <c r="AF129" s="34">
        <v>0.72289156626506024</v>
      </c>
      <c r="AG129" s="34">
        <v>0.77108433734939763</v>
      </c>
      <c r="AH129" s="34">
        <v>0.68918918918918914</v>
      </c>
      <c r="AI129" s="34">
        <v>0.66216216216216217</v>
      </c>
      <c r="AJ129" s="34">
        <v>0.8214285714285714</v>
      </c>
      <c r="AK129" s="34">
        <v>0.73809523809523814</v>
      </c>
      <c r="AL129" s="34">
        <v>0.82278481012658233</v>
      </c>
      <c r="AM129" s="34">
        <v>0.70370370370370372</v>
      </c>
      <c r="AN129" s="34">
        <v>0.73170731707317072</v>
      </c>
      <c r="AO129" s="34">
        <v>0.7831325301204819</v>
      </c>
      <c r="AP129" s="34">
        <v>0.83333333333333337</v>
      </c>
      <c r="AQ129" s="374"/>
      <c r="AR129" s="375"/>
      <c r="AS129" s="375"/>
      <c r="AT129" s="376"/>
      <c r="AU129" s="20"/>
      <c r="AV129" s="20"/>
      <c r="AW129" s="20"/>
      <c r="AX129" s="20"/>
    </row>
    <row r="130" spans="2:50" s="270" customFormat="1" x14ac:dyDescent="0.25">
      <c r="B130" s="429"/>
      <c r="C130" s="283">
        <v>2016</v>
      </c>
      <c r="D130" s="226">
        <v>87</v>
      </c>
      <c r="E130" s="282">
        <v>280</v>
      </c>
      <c r="F130" s="307">
        <v>0.31071428571428572</v>
      </c>
      <c r="G130" s="238">
        <v>0.90804597701149425</v>
      </c>
      <c r="H130" s="238">
        <v>0.93103448275862066</v>
      </c>
      <c r="I130" s="238">
        <v>0.89534883720930236</v>
      </c>
      <c r="J130" s="238">
        <v>0.91954022988505746</v>
      </c>
      <c r="K130" s="238">
        <v>0.82558139534883723</v>
      </c>
      <c r="L130" s="238">
        <v>0.65517241379310343</v>
      </c>
      <c r="M130" s="238">
        <v>0.73563218390804597</v>
      </c>
      <c r="N130" s="238">
        <v>0.93103448275862066</v>
      </c>
      <c r="O130" s="238">
        <v>0.76744186046511631</v>
      </c>
      <c r="P130" s="238">
        <v>0.86206896551724133</v>
      </c>
      <c r="Q130" s="238">
        <v>0.7931034482758621</v>
      </c>
      <c r="R130" s="238">
        <v>0.7931034482758621</v>
      </c>
      <c r="S130" s="238">
        <v>0.81395348837209303</v>
      </c>
      <c r="T130" s="238">
        <v>0.80722891566265065</v>
      </c>
      <c r="U130" s="238">
        <v>0.6588235294117647</v>
      </c>
      <c r="V130" s="238">
        <v>0.79012345679012341</v>
      </c>
      <c r="W130" s="238">
        <v>0.75806451612903225</v>
      </c>
      <c r="X130" s="238">
        <v>0.66666666666666663</v>
      </c>
      <c r="Y130" s="238">
        <v>0.78431372549019607</v>
      </c>
      <c r="Z130" s="238">
        <v>0.70833333333333337</v>
      </c>
      <c r="AA130" s="238">
        <v>0.78823529411764703</v>
      </c>
      <c r="AB130" s="238">
        <v>0.81176470588235294</v>
      </c>
      <c r="AC130" s="238">
        <v>0.86046511627906974</v>
      </c>
      <c r="AD130" s="238">
        <v>0.81609195402298851</v>
      </c>
      <c r="AE130" s="238">
        <v>0.66666666666666663</v>
      </c>
      <c r="AF130" s="238">
        <v>0.76190476190476186</v>
      </c>
      <c r="AG130" s="238">
        <v>0.80722891566265065</v>
      </c>
      <c r="AH130" s="238">
        <v>0.71794871794871795</v>
      </c>
      <c r="AI130" s="238">
        <v>0.69444444444444442</v>
      </c>
      <c r="AJ130" s="238">
        <v>0.83908045977011492</v>
      </c>
      <c r="AK130" s="238">
        <v>0.75862068965517238</v>
      </c>
      <c r="AL130" s="238">
        <v>0.82352941176470584</v>
      </c>
      <c r="AM130" s="238">
        <v>0.81176470588235294</v>
      </c>
      <c r="AN130" s="238">
        <v>0.79069767441860461</v>
      </c>
      <c r="AO130" s="238">
        <v>0.87356321839080464</v>
      </c>
      <c r="AP130" s="238">
        <v>0.88505747126436785</v>
      </c>
      <c r="AQ130" s="374"/>
      <c r="AR130" s="375"/>
      <c r="AS130" s="375"/>
      <c r="AT130" s="376"/>
      <c r="AU130" s="133"/>
      <c r="AV130" s="133"/>
      <c r="AW130" s="133"/>
      <c r="AX130" s="133"/>
    </row>
    <row r="131" spans="2:50" s="270" customFormat="1" x14ac:dyDescent="0.25">
      <c r="B131" s="429"/>
      <c r="C131" s="283">
        <v>2017</v>
      </c>
      <c r="D131" s="226">
        <v>78</v>
      </c>
      <c r="E131" s="282">
        <v>317</v>
      </c>
      <c r="F131" s="307">
        <v>0.24605678233438485</v>
      </c>
      <c r="G131" s="238">
        <v>0.83333333333333337</v>
      </c>
      <c r="H131" s="238">
        <v>0.88461538461538458</v>
      </c>
      <c r="I131" s="238">
        <v>0.88311688311688308</v>
      </c>
      <c r="J131" s="238">
        <v>0.87179487179487181</v>
      </c>
      <c r="K131" s="238">
        <v>0.80519480519480524</v>
      </c>
      <c r="L131" s="238">
        <v>0.53246753246753242</v>
      </c>
      <c r="M131" s="238">
        <v>0.64935064935064934</v>
      </c>
      <c r="N131" s="238">
        <v>0.83116883116883122</v>
      </c>
      <c r="O131" s="238">
        <v>0.7142857142857143</v>
      </c>
      <c r="P131" s="238">
        <v>0.80519480519480524</v>
      </c>
      <c r="Q131" s="238">
        <v>0.68831168831168832</v>
      </c>
      <c r="R131" s="238">
        <v>0.68831168831168832</v>
      </c>
      <c r="S131" s="238">
        <v>0.62337662337662336</v>
      </c>
      <c r="T131" s="238">
        <v>0.65333333333333332</v>
      </c>
      <c r="U131" s="238">
        <v>0.54666666666666663</v>
      </c>
      <c r="V131" s="238">
        <v>0.68493150684931503</v>
      </c>
      <c r="W131" s="238">
        <v>0.65217391304347827</v>
      </c>
      <c r="X131" s="238">
        <v>0.47619047619047616</v>
      </c>
      <c r="Y131" s="238">
        <v>0.66666666666666663</v>
      </c>
      <c r="Z131" s="238">
        <v>0.48648648648648651</v>
      </c>
      <c r="AA131" s="238">
        <v>0.61538461538461542</v>
      </c>
      <c r="AB131" s="238">
        <v>0.73684210526315785</v>
      </c>
      <c r="AC131" s="238">
        <v>0.69230769230769229</v>
      </c>
      <c r="AD131" s="238">
        <v>0.74025974025974028</v>
      </c>
      <c r="AE131" s="238">
        <v>0.52631578947368418</v>
      </c>
      <c r="AF131" s="238">
        <v>0.64473684210526316</v>
      </c>
      <c r="AG131" s="238">
        <v>0.73684210526315785</v>
      </c>
      <c r="AH131" s="238">
        <v>0.64383561643835618</v>
      </c>
      <c r="AI131" s="238">
        <v>0.58208955223880599</v>
      </c>
      <c r="AJ131" s="238">
        <v>0.76315789473684215</v>
      </c>
      <c r="AK131" s="238">
        <v>0.68421052631578949</v>
      </c>
      <c r="AL131" s="238">
        <v>0.76</v>
      </c>
      <c r="AM131" s="238">
        <v>0.65333333333333332</v>
      </c>
      <c r="AN131" s="238">
        <v>0.68831168831168832</v>
      </c>
      <c r="AO131" s="238">
        <v>0.78205128205128205</v>
      </c>
      <c r="AP131" s="238">
        <v>0.79487179487179482</v>
      </c>
      <c r="AQ131" s="377"/>
      <c r="AR131" s="378"/>
      <c r="AS131" s="378"/>
      <c r="AT131" s="379"/>
      <c r="AU131" s="133"/>
      <c r="AV131" s="133"/>
      <c r="AW131" s="133"/>
      <c r="AX131" s="133"/>
    </row>
    <row r="132" spans="2:50" s="270" customFormat="1" x14ac:dyDescent="0.25">
      <c r="B132" s="429"/>
      <c r="C132" s="303">
        <v>2018</v>
      </c>
      <c r="D132" s="226">
        <v>74</v>
      </c>
      <c r="E132" s="339">
        <v>329</v>
      </c>
      <c r="F132" s="306">
        <v>0.22492401215805471</v>
      </c>
      <c r="G132" s="238">
        <v>0.70270270270270274</v>
      </c>
      <c r="H132" s="238">
        <v>0.77027027027027029</v>
      </c>
      <c r="I132" s="238">
        <v>0.7567567567567568</v>
      </c>
      <c r="J132" s="238">
        <v>0.7432432432432432</v>
      </c>
      <c r="K132" s="238">
        <v>0.66216216216216217</v>
      </c>
      <c r="L132" s="238">
        <v>0.39726027397260272</v>
      </c>
      <c r="M132" s="238">
        <v>0.45205479452054792</v>
      </c>
      <c r="N132" s="238">
        <v>0.68918918918918914</v>
      </c>
      <c r="O132" s="238">
        <v>0.48648648648648651</v>
      </c>
      <c r="P132" s="238">
        <v>0.60810810810810811</v>
      </c>
      <c r="Q132" s="238">
        <v>0.65753424657534243</v>
      </c>
      <c r="R132" s="238">
        <v>0.5</v>
      </c>
      <c r="S132" s="238">
        <v>0.45945945945945948</v>
      </c>
      <c r="T132" s="238">
        <v>0.47887323943661969</v>
      </c>
      <c r="U132" s="238">
        <v>0.33333333333333331</v>
      </c>
      <c r="V132" s="238">
        <v>0.38028169014084506</v>
      </c>
      <c r="W132" s="238">
        <v>0.50980392156862742</v>
      </c>
      <c r="X132" s="238">
        <v>0.38775510204081631</v>
      </c>
      <c r="Y132" s="238">
        <v>0.55813953488372092</v>
      </c>
      <c r="Z132" s="238">
        <v>0.4358974358974359</v>
      </c>
      <c r="AA132" s="238">
        <v>0.75342465753424659</v>
      </c>
      <c r="AB132" s="238">
        <v>0.69863013698630139</v>
      </c>
      <c r="AC132" s="238">
        <v>0.45945945945945948</v>
      </c>
      <c r="AD132" s="238">
        <v>0.43243243243243246</v>
      </c>
      <c r="AE132" s="238">
        <v>0.35616438356164382</v>
      </c>
      <c r="AF132" s="238">
        <v>0.77464788732394363</v>
      </c>
      <c r="AG132" s="238">
        <v>0.8571428571428571</v>
      </c>
      <c r="AH132" s="238">
        <v>0.76119402985074625</v>
      </c>
      <c r="AI132" s="238">
        <v>0.67692307692307696</v>
      </c>
      <c r="AJ132" s="238">
        <v>0.58904109589041098</v>
      </c>
      <c r="AK132" s="238">
        <v>0.45945945945945948</v>
      </c>
      <c r="AL132" s="238">
        <v>0.63013698630136983</v>
      </c>
      <c r="AM132" s="238">
        <v>0.43055555555555558</v>
      </c>
      <c r="AN132" s="238">
        <v>0.51388888888888884</v>
      </c>
      <c r="AO132" s="238">
        <v>0.54054054054054057</v>
      </c>
      <c r="AP132" s="238">
        <v>0.47297297297297297</v>
      </c>
      <c r="AQ132" s="238">
        <v>0.81944444444444442</v>
      </c>
      <c r="AR132" s="238">
        <v>0.70833333333333337</v>
      </c>
      <c r="AS132" s="238">
        <v>0.52112676056338025</v>
      </c>
      <c r="AT132" s="238">
        <v>0.16666666666666666</v>
      </c>
      <c r="AU132" s="133"/>
      <c r="AV132" s="133"/>
      <c r="AW132" s="133"/>
      <c r="AX132" s="133"/>
    </row>
    <row r="133" spans="2:50" s="270" customFormat="1" x14ac:dyDescent="0.25">
      <c r="B133" s="429"/>
      <c r="C133" s="303">
        <v>2019</v>
      </c>
      <c r="D133" s="226">
        <v>97</v>
      </c>
      <c r="E133" s="339">
        <f>SUM(E104,E115)</f>
        <v>300</v>
      </c>
      <c r="F133" s="306">
        <f>D133/E133</f>
        <v>0.32333333333333331</v>
      </c>
      <c r="G133" s="238">
        <v>0.80208333333333337</v>
      </c>
      <c r="H133" s="238">
        <v>0.83505154639175261</v>
      </c>
      <c r="I133" s="238">
        <v>0.865979381443299</v>
      </c>
      <c r="J133" s="238">
        <v>0.83505154639175261</v>
      </c>
      <c r="K133" s="238">
        <v>0.76288659793814428</v>
      </c>
      <c r="L133" s="238">
        <v>0.5268817204301075</v>
      </c>
      <c r="M133" s="238">
        <v>0.57894736842105265</v>
      </c>
      <c r="N133" s="238">
        <v>0.77659574468085102</v>
      </c>
      <c r="O133" s="238">
        <v>0.61702127659574468</v>
      </c>
      <c r="P133" s="238">
        <v>0.75257731958762886</v>
      </c>
      <c r="Q133" s="238">
        <v>0.67010309278350511</v>
      </c>
      <c r="R133" s="238">
        <v>0.65263157894736845</v>
      </c>
      <c r="S133" s="238">
        <v>0.68041237113402064</v>
      </c>
      <c r="T133" s="238">
        <v>0.57291666666666663</v>
      </c>
      <c r="U133" s="238">
        <v>0.53125</v>
      </c>
      <c r="V133" s="238">
        <v>0.60416666666666663</v>
      </c>
      <c r="W133" s="238">
        <v>0.67142857142857137</v>
      </c>
      <c r="X133" s="238">
        <v>0.51515151515151514</v>
      </c>
      <c r="Y133" s="238">
        <v>0.76666666666666672</v>
      </c>
      <c r="Z133" s="238">
        <v>0.62068965517241381</v>
      </c>
      <c r="AA133" s="238">
        <v>0.72916666666666663</v>
      </c>
      <c r="AB133" s="238">
        <v>0.6875</v>
      </c>
      <c r="AC133" s="238">
        <v>0.63541666666666663</v>
      </c>
      <c r="AD133" s="238">
        <v>0.60824742268041232</v>
      </c>
      <c r="AE133" s="238">
        <v>0.57894736842105265</v>
      </c>
      <c r="AF133" s="238">
        <v>0.82795698924731187</v>
      </c>
      <c r="AG133" s="238">
        <v>0.82105263157894737</v>
      </c>
      <c r="AH133" s="238">
        <v>0.79120879120879117</v>
      </c>
      <c r="AI133" s="238">
        <v>0.7752808988764045</v>
      </c>
      <c r="AJ133" s="238">
        <v>0.81443298969072164</v>
      </c>
      <c r="AK133" s="238">
        <v>0.72631578947368425</v>
      </c>
      <c r="AL133" s="238">
        <v>0.80208333333333337</v>
      </c>
      <c r="AM133" s="238">
        <v>0.67741935483870963</v>
      </c>
      <c r="AN133" s="238">
        <v>0.72916666666666663</v>
      </c>
      <c r="AO133" s="238">
        <v>0.71875</v>
      </c>
      <c r="AP133" s="238">
        <v>0.73195876288659789</v>
      </c>
      <c r="AQ133" s="238">
        <v>0.81052631578947365</v>
      </c>
      <c r="AR133" s="238">
        <v>0.81914893617021278</v>
      </c>
      <c r="AS133" s="238">
        <v>0.71276595744680848</v>
      </c>
      <c r="AT133" s="238">
        <v>0.83336698746482973</v>
      </c>
      <c r="AU133" s="133"/>
      <c r="AV133" s="133"/>
      <c r="AW133" s="133"/>
      <c r="AX133" s="133"/>
    </row>
    <row r="134" spans="2:50" s="18" customFormat="1" ht="14.45" customHeight="1" x14ac:dyDescent="0.25">
      <c r="B134" s="430"/>
      <c r="C134" s="426" t="s">
        <v>153</v>
      </c>
      <c r="D134" s="426"/>
      <c r="E134" s="426"/>
      <c r="F134" s="426"/>
      <c r="G134" s="34">
        <f>G133-G132</f>
        <v>9.9380630630630629E-2</v>
      </c>
      <c r="H134" s="34">
        <f t="shared" ref="H134" si="348">H133-H132</f>
        <v>6.4781276121482323E-2</v>
      </c>
      <c r="I134" s="34">
        <f t="shared" ref="I134" si="349">I133-I132</f>
        <v>0.1092226246865422</v>
      </c>
      <c r="J134" s="34">
        <f t="shared" ref="J134" si="350">J133-J132</f>
        <v>9.1808303148509407E-2</v>
      </c>
      <c r="K134" s="34">
        <f t="shared" ref="K134" si="351">K133-K132</f>
        <v>0.10072443577598211</v>
      </c>
      <c r="L134" s="34">
        <f t="shared" ref="L134" si="352">L133-L132</f>
        <v>0.12962144645750479</v>
      </c>
      <c r="M134" s="34">
        <f t="shared" ref="M134" si="353">M133-M132</f>
        <v>0.12689257390050473</v>
      </c>
      <c r="N134" s="34">
        <f t="shared" ref="N134" si="354">N133-N132</f>
        <v>8.7406555491661875E-2</v>
      </c>
      <c r="O134" s="34">
        <f t="shared" ref="O134" si="355">O133-O132</f>
        <v>0.13053479010925817</v>
      </c>
      <c r="P134" s="34">
        <f t="shared" ref="P134" si="356">P133-P132</f>
        <v>0.14446921147952074</v>
      </c>
      <c r="Q134" s="34">
        <f t="shared" ref="Q134" si="357">Q133-Q132</f>
        <v>1.2568846208162676E-2</v>
      </c>
      <c r="R134" s="34">
        <f t="shared" ref="R134" si="358">R133-R132</f>
        <v>0.15263157894736845</v>
      </c>
      <c r="S134" s="34">
        <f t="shared" ref="S134" si="359">S133-S132</f>
        <v>0.22095291167456116</v>
      </c>
      <c r="T134" s="34">
        <f t="shared" ref="T134" si="360">T133-T132</f>
        <v>9.4043427230046939E-2</v>
      </c>
      <c r="U134" s="34">
        <f t="shared" ref="U134" si="361">U133-U132</f>
        <v>0.19791666666666669</v>
      </c>
      <c r="V134" s="34">
        <f t="shared" ref="V134" si="362">V133-V132</f>
        <v>0.22388497652582157</v>
      </c>
      <c r="W134" s="34">
        <f t="shared" ref="W134" si="363">W133-W132</f>
        <v>0.16162464985994396</v>
      </c>
      <c r="X134" s="34">
        <f t="shared" ref="X134" si="364">X133-X132</f>
        <v>0.12739641311069883</v>
      </c>
      <c r="Y134" s="34">
        <f t="shared" ref="Y134" si="365">Y133-Y132</f>
        <v>0.2085271317829458</v>
      </c>
      <c r="Z134" s="34">
        <f t="shared" ref="Z134" si="366">Z133-Z132</f>
        <v>0.18479221927497791</v>
      </c>
      <c r="AA134" s="34">
        <f t="shared" ref="AA134" si="367">AA133-AA132</f>
        <v>-2.4257990867579959E-2</v>
      </c>
      <c r="AB134" s="34">
        <f t="shared" ref="AB134" si="368">AB133-AB132</f>
        <v>-1.1130136986301387E-2</v>
      </c>
      <c r="AC134" s="34">
        <f t="shared" ref="AC134" si="369">AC133-AC132</f>
        <v>0.17595720720720714</v>
      </c>
      <c r="AD134" s="34">
        <f t="shared" ref="AD134" si="370">AD133-AD132</f>
        <v>0.17581499024797986</v>
      </c>
      <c r="AE134" s="34">
        <f t="shared" ref="AE134" si="371">AE133-AE132</f>
        <v>0.22278298485940884</v>
      </c>
      <c r="AF134" s="34">
        <f t="shared" ref="AF134" si="372">AF133-AF132</f>
        <v>5.3309101923368241E-2</v>
      </c>
      <c r="AG134" s="34">
        <f t="shared" ref="AG134" si="373">AG133-AG132</f>
        <v>-3.6090225563909728E-2</v>
      </c>
      <c r="AH134" s="34">
        <f t="shared" ref="AH134" si="374">AH133-AH132</f>
        <v>3.0014761358044928E-2</v>
      </c>
      <c r="AI134" s="34">
        <f t="shared" ref="AI134" si="375">AI133-AI132</f>
        <v>9.835782195332754E-2</v>
      </c>
      <c r="AJ134" s="34">
        <f t="shared" ref="AJ134" si="376">AJ133-AJ132</f>
        <v>0.22539189380031066</v>
      </c>
      <c r="AK134" s="34">
        <f t="shared" ref="AK134" si="377">AK133-AK132</f>
        <v>0.26685633001422476</v>
      </c>
      <c r="AL134" s="34">
        <f t="shared" ref="AL134" si="378">AL133-AL132</f>
        <v>0.17194634703196354</v>
      </c>
      <c r="AM134" s="34">
        <f t="shared" ref="AM134" si="379">AM133-AM132</f>
        <v>0.24686379928315405</v>
      </c>
      <c r="AN134" s="34">
        <f t="shared" ref="AN134" si="380">AN133-AN132</f>
        <v>0.21527777777777779</v>
      </c>
      <c r="AO134" s="34">
        <f t="shared" ref="AO134" si="381">AO133-AO132</f>
        <v>0.17820945945945943</v>
      </c>
      <c r="AP134" s="34">
        <f t="shared" ref="AP134" si="382">AP133-AP132</f>
        <v>0.25898578991362492</v>
      </c>
      <c r="AQ134" s="34">
        <f t="shared" ref="AQ134" si="383">AQ133-AQ132</f>
        <v>-8.9181286549707695E-3</v>
      </c>
      <c r="AR134" s="34">
        <f t="shared" ref="AR134" si="384">AR133-AR132</f>
        <v>0.11081560283687941</v>
      </c>
      <c r="AS134" s="34">
        <f t="shared" ref="AS134" si="385">AS133-AS132</f>
        <v>0.19163919688342823</v>
      </c>
      <c r="AT134" s="34">
        <f t="shared" ref="AT134" si="386">AT133-AT132</f>
        <v>0.6667003207981631</v>
      </c>
      <c r="AU134" s="20"/>
      <c r="AV134" s="20"/>
      <c r="AW134" s="20"/>
      <c r="AX134" s="20"/>
    </row>
    <row r="135" spans="2:50" s="18" customFormat="1" x14ac:dyDescent="0.25">
      <c r="B135" s="19"/>
      <c r="C135" s="38"/>
      <c r="D135" s="38"/>
      <c r="E135" s="38"/>
      <c r="F135" s="174"/>
      <c r="G135" s="46"/>
      <c r="H135" s="46"/>
      <c r="I135" s="46"/>
      <c r="J135" s="40"/>
      <c r="K135" s="46"/>
      <c r="L135" s="46"/>
      <c r="M135" s="46"/>
      <c r="N135" s="40"/>
      <c r="O135" s="40"/>
      <c r="P135" s="40"/>
      <c r="Q135" s="40"/>
      <c r="R135" s="40"/>
      <c r="S135" s="46"/>
      <c r="T135" s="46"/>
      <c r="U135" s="46"/>
      <c r="V135" s="46"/>
      <c r="W135" s="46"/>
      <c r="X135" s="40"/>
      <c r="Y135" s="46"/>
      <c r="Z135" s="46"/>
      <c r="AA135" s="46"/>
      <c r="AB135" s="46"/>
      <c r="AC135" s="46"/>
      <c r="AD135" s="40"/>
      <c r="AE135" s="40"/>
      <c r="AF135" s="46"/>
      <c r="AG135" s="46"/>
      <c r="AH135" s="46"/>
      <c r="AI135" s="40"/>
      <c r="AJ135" s="46"/>
      <c r="AK135" s="40"/>
      <c r="AL135" s="46"/>
      <c r="AM135" s="40"/>
      <c r="AN135" s="40"/>
      <c r="AO135" s="40"/>
      <c r="AP135" s="46"/>
      <c r="AQ135" s="42"/>
      <c r="AR135" s="38"/>
      <c r="AS135" s="20"/>
      <c r="AT135" s="20"/>
      <c r="AU135" s="20"/>
      <c r="AV135" s="20"/>
      <c r="AW135" s="20"/>
      <c r="AX135" s="20"/>
    </row>
    <row r="136" spans="2:50" s="18" customFormat="1" ht="14.45" hidden="1" customHeight="1" x14ac:dyDescent="0.25">
      <c r="B136" s="260"/>
      <c r="C136" s="171">
        <v>2011</v>
      </c>
      <c r="D136" s="224" t="s">
        <v>3</v>
      </c>
      <c r="E136" s="224"/>
      <c r="F136" s="224" t="s">
        <v>3</v>
      </c>
      <c r="G136" s="62" t="s">
        <v>3</v>
      </c>
      <c r="H136" s="62" t="s">
        <v>3</v>
      </c>
      <c r="I136" s="62" t="s">
        <v>3</v>
      </c>
      <c r="J136" s="62" t="s">
        <v>3</v>
      </c>
      <c r="K136" s="62" t="s">
        <v>3</v>
      </c>
      <c r="L136" s="62" t="s">
        <v>3</v>
      </c>
      <c r="M136" s="62" t="s">
        <v>3</v>
      </c>
      <c r="N136" s="62" t="s">
        <v>3</v>
      </c>
      <c r="O136" s="62" t="s">
        <v>3</v>
      </c>
      <c r="P136" s="62" t="s">
        <v>3</v>
      </c>
      <c r="Q136" s="62" t="s">
        <v>3</v>
      </c>
      <c r="R136" s="62" t="s">
        <v>3</v>
      </c>
      <c r="S136" s="62" t="s">
        <v>3</v>
      </c>
      <c r="T136" s="62" t="s">
        <v>3</v>
      </c>
      <c r="U136" s="62" t="s">
        <v>3</v>
      </c>
      <c r="V136" s="62" t="s">
        <v>3</v>
      </c>
      <c r="W136" s="62" t="s">
        <v>3</v>
      </c>
      <c r="X136" s="62" t="s">
        <v>3</v>
      </c>
      <c r="Y136" s="62" t="s">
        <v>3</v>
      </c>
      <c r="Z136" s="62" t="s">
        <v>3</v>
      </c>
      <c r="AA136" s="62" t="s">
        <v>3</v>
      </c>
      <c r="AB136" s="62" t="s">
        <v>3</v>
      </c>
      <c r="AC136" s="62" t="s">
        <v>3</v>
      </c>
      <c r="AD136" s="62" t="s">
        <v>3</v>
      </c>
      <c r="AE136" s="62" t="s">
        <v>3</v>
      </c>
      <c r="AF136" s="62" t="s">
        <v>3</v>
      </c>
      <c r="AG136" s="62" t="s">
        <v>3</v>
      </c>
      <c r="AH136" s="62" t="s">
        <v>3</v>
      </c>
      <c r="AI136" s="62" t="s">
        <v>3</v>
      </c>
      <c r="AJ136" s="62" t="s">
        <v>3</v>
      </c>
      <c r="AK136" s="62" t="s">
        <v>3</v>
      </c>
      <c r="AL136" s="62" t="s">
        <v>3</v>
      </c>
      <c r="AM136" s="62" t="s">
        <v>3</v>
      </c>
      <c r="AN136" s="62" t="s">
        <v>3</v>
      </c>
      <c r="AO136" s="62" t="s">
        <v>3</v>
      </c>
      <c r="AP136" s="62" t="s">
        <v>3</v>
      </c>
      <c r="AQ136" s="49"/>
      <c r="AR136" s="38"/>
      <c r="AS136" s="20"/>
      <c r="AT136" s="20"/>
      <c r="AU136" s="20"/>
      <c r="AV136" s="20"/>
      <c r="AW136" s="20"/>
      <c r="AX136" s="20"/>
    </row>
    <row r="137" spans="2:50" s="249" customFormat="1" hidden="1" x14ac:dyDescent="0.25">
      <c r="B137" s="428" t="s">
        <v>117</v>
      </c>
      <c r="C137" s="245">
        <v>2012</v>
      </c>
      <c r="D137" s="224" t="s">
        <v>3</v>
      </c>
      <c r="E137" s="224"/>
      <c r="F137" s="224" t="s">
        <v>3</v>
      </c>
      <c r="G137" s="62" t="s">
        <v>3</v>
      </c>
      <c r="H137" s="62" t="s">
        <v>3</v>
      </c>
      <c r="I137" s="62" t="s">
        <v>3</v>
      </c>
      <c r="J137" s="62" t="s">
        <v>3</v>
      </c>
      <c r="K137" s="62" t="s">
        <v>3</v>
      </c>
      <c r="L137" s="62" t="s">
        <v>3</v>
      </c>
      <c r="M137" s="62" t="s">
        <v>3</v>
      </c>
      <c r="N137" s="62" t="s">
        <v>3</v>
      </c>
      <c r="O137" s="62" t="s">
        <v>3</v>
      </c>
      <c r="P137" s="62" t="s">
        <v>3</v>
      </c>
      <c r="Q137" s="62" t="s">
        <v>3</v>
      </c>
      <c r="R137" s="62" t="s">
        <v>3</v>
      </c>
      <c r="S137" s="62" t="s">
        <v>3</v>
      </c>
      <c r="T137" s="62" t="s">
        <v>3</v>
      </c>
      <c r="U137" s="62" t="s">
        <v>3</v>
      </c>
      <c r="V137" s="62" t="s">
        <v>3</v>
      </c>
      <c r="W137" s="62" t="s">
        <v>3</v>
      </c>
      <c r="X137" s="62" t="s">
        <v>3</v>
      </c>
      <c r="Y137" s="62" t="s">
        <v>3</v>
      </c>
      <c r="Z137" s="62" t="s">
        <v>3</v>
      </c>
      <c r="AA137" s="62" t="s">
        <v>3</v>
      </c>
      <c r="AB137" s="62" t="s">
        <v>3</v>
      </c>
      <c r="AC137" s="62" t="s">
        <v>3</v>
      </c>
      <c r="AD137" s="62" t="s">
        <v>3</v>
      </c>
      <c r="AE137" s="62" t="s">
        <v>3</v>
      </c>
      <c r="AF137" s="62" t="s">
        <v>3</v>
      </c>
      <c r="AG137" s="62" t="s">
        <v>3</v>
      </c>
      <c r="AH137" s="62" t="s">
        <v>3</v>
      </c>
      <c r="AI137" s="62" t="s">
        <v>3</v>
      </c>
      <c r="AJ137" s="62" t="s">
        <v>3</v>
      </c>
      <c r="AK137" s="62" t="s">
        <v>3</v>
      </c>
      <c r="AL137" s="62" t="s">
        <v>3</v>
      </c>
      <c r="AM137" s="62" t="s">
        <v>3</v>
      </c>
      <c r="AN137" s="62" t="s">
        <v>3</v>
      </c>
      <c r="AO137" s="62" t="s">
        <v>3</v>
      </c>
      <c r="AP137" s="62" t="s">
        <v>3</v>
      </c>
      <c r="AQ137" s="265"/>
      <c r="AR137" s="9"/>
      <c r="AS137" s="263"/>
      <c r="AT137" s="263"/>
      <c r="AU137" s="263"/>
      <c r="AV137" s="263"/>
      <c r="AW137" s="263"/>
      <c r="AX137" s="263"/>
    </row>
    <row r="138" spans="2:50" s="18" customFormat="1" hidden="1" x14ac:dyDescent="0.25">
      <c r="B138" s="429"/>
      <c r="C138" s="171">
        <v>2013</v>
      </c>
      <c r="D138" s="224" t="s">
        <v>3</v>
      </c>
      <c r="E138" s="224" t="s">
        <v>3</v>
      </c>
      <c r="F138" s="224" t="s">
        <v>3</v>
      </c>
      <c r="G138" s="62" t="s">
        <v>3</v>
      </c>
      <c r="H138" s="62" t="s">
        <v>3</v>
      </c>
      <c r="I138" s="62" t="s">
        <v>3</v>
      </c>
      <c r="J138" s="62" t="s">
        <v>3</v>
      </c>
      <c r="K138" s="62" t="s">
        <v>3</v>
      </c>
      <c r="L138" s="62" t="s">
        <v>3</v>
      </c>
      <c r="M138" s="62" t="s">
        <v>3</v>
      </c>
      <c r="N138" s="62" t="s">
        <v>3</v>
      </c>
      <c r="O138" s="62" t="s">
        <v>3</v>
      </c>
      <c r="P138" s="62" t="s">
        <v>3</v>
      </c>
      <c r="Q138" s="62" t="s">
        <v>3</v>
      </c>
      <c r="R138" s="62" t="s">
        <v>3</v>
      </c>
      <c r="S138" s="62" t="s">
        <v>3</v>
      </c>
      <c r="T138" s="62" t="s">
        <v>3</v>
      </c>
      <c r="U138" s="62" t="s">
        <v>3</v>
      </c>
      <c r="V138" s="62" t="s">
        <v>3</v>
      </c>
      <c r="W138" s="62" t="s">
        <v>3</v>
      </c>
      <c r="X138" s="62" t="s">
        <v>3</v>
      </c>
      <c r="Y138" s="62" t="s">
        <v>3</v>
      </c>
      <c r="Z138" s="62" t="s">
        <v>3</v>
      </c>
      <c r="AA138" s="62" t="s">
        <v>3</v>
      </c>
      <c r="AB138" s="62" t="s">
        <v>3</v>
      </c>
      <c r="AC138" s="62" t="s">
        <v>3</v>
      </c>
      <c r="AD138" s="62" t="s">
        <v>3</v>
      </c>
      <c r="AE138" s="62" t="s">
        <v>3</v>
      </c>
      <c r="AF138" s="62" t="s">
        <v>3</v>
      </c>
      <c r="AG138" s="62" t="s">
        <v>3</v>
      </c>
      <c r="AH138" s="62" t="s">
        <v>3</v>
      </c>
      <c r="AI138" s="62" t="s">
        <v>3</v>
      </c>
      <c r="AJ138" s="62" t="s">
        <v>3</v>
      </c>
      <c r="AK138" s="62" t="s">
        <v>3</v>
      </c>
      <c r="AL138" s="62" t="s">
        <v>3</v>
      </c>
      <c r="AM138" s="62" t="s">
        <v>3</v>
      </c>
      <c r="AN138" s="62" t="s">
        <v>3</v>
      </c>
      <c r="AO138" s="62" t="s">
        <v>3</v>
      </c>
      <c r="AP138" s="62" t="s">
        <v>3</v>
      </c>
      <c r="AQ138" s="42"/>
      <c r="AR138" s="38"/>
      <c r="AS138" s="20"/>
      <c r="AT138" s="20"/>
      <c r="AU138" s="20"/>
      <c r="AV138" s="20"/>
      <c r="AW138" s="20"/>
      <c r="AX138" s="20"/>
    </row>
    <row r="139" spans="2:50" s="41" customFormat="1" x14ac:dyDescent="0.25">
      <c r="B139" s="429"/>
      <c r="C139" s="171">
        <v>2014</v>
      </c>
      <c r="D139" s="227">
        <v>6</v>
      </c>
      <c r="E139" s="282">
        <v>20</v>
      </c>
      <c r="F139" s="305">
        <v>0.3</v>
      </c>
      <c r="G139" s="34">
        <v>0.5</v>
      </c>
      <c r="H139" s="34">
        <v>0.83333333333333337</v>
      </c>
      <c r="I139" s="34">
        <v>1</v>
      </c>
      <c r="J139" s="34">
        <v>1</v>
      </c>
      <c r="K139" s="34">
        <v>0.66666666666666663</v>
      </c>
      <c r="L139" s="34">
        <v>0.5</v>
      </c>
      <c r="M139" s="34">
        <v>0.5</v>
      </c>
      <c r="N139" s="34">
        <v>0.8</v>
      </c>
      <c r="O139" s="34">
        <v>0.5</v>
      </c>
      <c r="P139" s="34">
        <v>0.83333333333333337</v>
      </c>
      <c r="Q139" s="34">
        <v>0.5</v>
      </c>
      <c r="R139" s="34">
        <v>1</v>
      </c>
      <c r="S139" s="34">
        <v>0.66666666666666663</v>
      </c>
      <c r="T139" s="34">
        <v>0.83333333333333337</v>
      </c>
      <c r="U139" s="34">
        <v>1</v>
      </c>
      <c r="V139" s="34">
        <v>1</v>
      </c>
      <c r="W139" s="34">
        <v>1</v>
      </c>
      <c r="X139" s="34">
        <v>0.6</v>
      </c>
      <c r="Y139" s="34">
        <v>1</v>
      </c>
      <c r="Z139" s="34">
        <v>1</v>
      </c>
      <c r="AA139" s="34">
        <v>0.8</v>
      </c>
      <c r="AB139" s="34">
        <v>0.83333333333333337</v>
      </c>
      <c r="AC139" s="34">
        <v>0.66666666666666663</v>
      </c>
      <c r="AD139" s="34">
        <v>0.33333333333333331</v>
      </c>
      <c r="AE139" s="34">
        <v>0.66666666666666663</v>
      </c>
      <c r="AF139" s="34">
        <v>1</v>
      </c>
      <c r="AG139" s="34">
        <v>0.66666666666666663</v>
      </c>
      <c r="AH139" s="34">
        <v>0.75</v>
      </c>
      <c r="AI139" s="34">
        <v>1</v>
      </c>
      <c r="AJ139" s="34">
        <v>0.66666666666666663</v>
      </c>
      <c r="AK139" s="34">
        <v>0.66666666666666663</v>
      </c>
      <c r="AL139" s="34">
        <v>0.66666666666666663</v>
      </c>
      <c r="AM139" s="34">
        <v>0.83333333333333337</v>
      </c>
      <c r="AN139" s="34">
        <v>0.83333333333333337</v>
      </c>
      <c r="AO139" s="34">
        <v>0.83333333333333337</v>
      </c>
      <c r="AP139" s="34">
        <v>0.83333333333333337</v>
      </c>
      <c r="AQ139" s="371" t="s">
        <v>152</v>
      </c>
      <c r="AR139" s="372"/>
      <c r="AS139" s="372"/>
      <c r="AT139" s="373"/>
    </row>
    <row r="140" spans="2:50" s="18" customFormat="1" x14ac:dyDescent="0.25">
      <c r="B140" s="429"/>
      <c r="C140" s="171">
        <v>2015</v>
      </c>
      <c r="D140" s="227">
        <v>3</v>
      </c>
      <c r="E140" s="282">
        <v>12</v>
      </c>
      <c r="F140" s="305">
        <v>0.25</v>
      </c>
      <c r="G140" s="34">
        <v>1</v>
      </c>
      <c r="H140" s="34">
        <v>1</v>
      </c>
      <c r="I140" s="34">
        <v>1</v>
      </c>
      <c r="J140" s="34">
        <v>1</v>
      </c>
      <c r="K140" s="34">
        <v>1</v>
      </c>
      <c r="L140" s="34">
        <v>0.66666666666666663</v>
      </c>
      <c r="M140" s="34">
        <v>1</v>
      </c>
      <c r="N140" s="34">
        <v>1</v>
      </c>
      <c r="O140" s="34">
        <v>1</v>
      </c>
      <c r="P140" s="34">
        <v>1</v>
      </c>
      <c r="Q140" s="34">
        <v>1</v>
      </c>
      <c r="R140" s="34">
        <v>1</v>
      </c>
      <c r="S140" s="34">
        <v>1</v>
      </c>
      <c r="T140" s="34">
        <v>1</v>
      </c>
      <c r="U140" s="34">
        <v>1</v>
      </c>
      <c r="V140" s="34">
        <v>1</v>
      </c>
      <c r="W140" s="34">
        <v>1</v>
      </c>
      <c r="X140" s="34">
        <v>1</v>
      </c>
      <c r="Y140" s="34">
        <v>1</v>
      </c>
      <c r="Z140" s="34">
        <v>1</v>
      </c>
      <c r="AA140" s="34">
        <v>1</v>
      </c>
      <c r="AB140" s="34">
        <v>1</v>
      </c>
      <c r="AC140" s="34">
        <v>1</v>
      </c>
      <c r="AD140" s="34">
        <v>0.66666666666666663</v>
      </c>
      <c r="AE140" s="34">
        <v>1</v>
      </c>
      <c r="AF140" s="34">
        <v>0.66666666666666663</v>
      </c>
      <c r="AG140" s="34">
        <v>0</v>
      </c>
      <c r="AH140" s="34">
        <v>1</v>
      </c>
      <c r="AI140" s="34">
        <v>1</v>
      </c>
      <c r="AJ140" s="34">
        <v>1</v>
      </c>
      <c r="AK140" s="34">
        <v>1</v>
      </c>
      <c r="AL140" s="34">
        <v>1</v>
      </c>
      <c r="AM140" s="34">
        <v>0.66666666666666663</v>
      </c>
      <c r="AN140" s="34">
        <v>0.66666666666666663</v>
      </c>
      <c r="AO140" s="34">
        <v>0.66666666666666663</v>
      </c>
      <c r="AP140" s="34">
        <v>1</v>
      </c>
      <c r="AQ140" s="374"/>
      <c r="AR140" s="375"/>
      <c r="AS140" s="375"/>
      <c r="AT140" s="376"/>
      <c r="AU140" s="20"/>
      <c r="AV140" s="20"/>
      <c r="AW140" s="20"/>
      <c r="AX140" s="20"/>
    </row>
    <row r="141" spans="2:50" s="270" customFormat="1" x14ac:dyDescent="0.25">
      <c r="B141" s="429"/>
      <c r="C141" s="283">
        <v>2016</v>
      </c>
      <c r="D141" s="226">
        <v>10</v>
      </c>
      <c r="E141" s="282">
        <v>16</v>
      </c>
      <c r="F141" s="307">
        <v>0.625</v>
      </c>
      <c r="G141" s="238">
        <v>0.9</v>
      </c>
      <c r="H141" s="238">
        <v>0.8</v>
      </c>
      <c r="I141" s="238">
        <v>0.8</v>
      </c>
      <c r="J141" s="238">
        <v>0.7</v>
      </c>
      <c r="K141" s="238">
        <v>0.7</v>
      </c>
      <c r="L141" s="238">
        <v>0.6</v>
      </c>
      <c r="M141" s="238">
        <v>0.8</v>
      </c>
      <c r="N141" s="238">
        <v>0.9</v>
      </c>
      <c r="O141" s="238">
        <v>0.8</v>
      </c>
      <c r="P141" s="238">
        <v>0.8</v>
      </c>
      <c r="Q141" s="238">
        <v>1</v>
      </c>
      <c r="R141" s="238">
        <v>1</v>
      </c>
      <c r="S141" s="238">
        <v>0.7</v>
      </c>
      <c r="T141" s="238">
        <v>0.9</v>
      </c>
      <c r="U141" s="238">
        <v>0.9</v>
      </c>
      <c r="V141" s="238">
        <v>0.8</v>
      </c>
      <c r="W141" s="238">
        <v>0.8</v>
      </c>
      <c r="X141" s="238">
        <v>0.77777777777777779</v>
      </c>
      <c r="Y141" s="238">
        <v>0.9</v>
      </c>
      <c r="Z141" s="238">
        <v>0.66666666666666663</v>
      </c>
      <c r="AA141" s="238">
        <v>0.8</v>
      </c>
      <c r="AB141" s="238">
        <v>1</v>
      </c>
      <c r="AC141" s="238">
        <v>0.8</v>
      </c>
      <c r="AD141" s="238">
        <v>0.8</v>
      </c>
      <c r="AE141" s="238">
        <v>0.66666666666666663</v>
      </c>
      <c r="AF141" s="238">
        <v>0.9</v>
      </c>
      <c r="AG141" s="238">
        <v>0.9</v>
      </c>
      <c r="AH141" s="238">
        <v>0.7142857142857143</v>
      </c>
      <c r="AI141" s="238">
        <v>0.88888888888888884</v>
      </c>
      <c r="AJ141" s="238">
        <v>0.7</v>
      </c>
      <c r="AK141" s="238">
        <v>0.6</v>
      </c>
      <c r="AL141" s="238">
        <v>0.9</v>
      </c>
      <c r="AM141" s="238">
        <v>0.66666666666666663</v>
      </c>
      <c r="AN141" s="238">
        <v>0.7</v>
      </c>
      <c r="AO141" s="238">
        <v>0.5</v>
      </c>
      <c r="AP141" s="238">
        <v>0.7</v>
      </c>
      <c r="AQ141" s="374"/>
      <c r="AR141" s="375"/>
      <c r="AS141" s="375"/>
      <c r="AT141" s="376"/>
      <c r="AU141" s="133"/>
      <c r="AV141" s="133"/>
      <c r="AW141" s="133"/>
      <c r="AX141" s="133"/>
    </row>
    <row r="142" spans="2:50" s="270" customFormat="1" x14ac:dyDescent="0.25">
      <c r="B142" s="429"/>
      <c r="C142" s="283">
        <v>2017</v>
      </c>
      <c r="D142" s="226">
        <v>11</v>
      </c>
      <c r="E142" s="282">
        <v>20</v>
      </c>
      <c r="F142" s="307">
        <v>0.55000000000000004</v>
      </c>
      <c r="G142" s="238">
        <v>1</v>
      </c>
      <c r="H142" s="238">
        <v>1</v>
      </c>
      <c r="I142" s="238">
        <v>0.90909090909090906</v>
      </c>
      <c r="J142" s="238">
        <v>0.90909090909090906</v>
      </c>
      <c r="K142" s="238">
        <v>0.81818181818181823</v>
      </c>
      <c r="L142" s="238">
        <v>1</v>
      </c>
      <c r="M142" s="238">
        <v>0.90909090909090906</v>
      </c>
      <c r="N142" s="238">
        <v>1</v>
      </c>
      <c r="O142" s="238">
        <v>0.81818181818181823</v>
      </c>
      <c r="P142" s="238">
        <v>0.90909090909090906</v>
      </c>
      <c r="Q142" s="238">
        <v>0.81818181818181823</v>
      </c>
      <c r="R142" s="238">
        <v>0.90909090909090906</v>
      </c>
      <c r="S142" s="238">
        <v>0.72727272727272729</v>
      </c>
      <c r="T142" s="238">
        <v>0.81818181818181823</v>
      </c>
      <c r="U142" s="238">
        <v>0.81818181818181823</v>
      </c>
      <c r="V142" s="238">
        <v>0.81818181818181823</v>
      </c>
      <c r="W142" s="238">
        <v>0.81818181818181823</v>
      </c>
      <c r="X142" s="238">
        <v>0.63636363636363635</v>
      </c>
      <c r="Y142" s="238">
        <v>1</v>
      </c>
      <c r="Z142" s="238">
        <v>1</v>
      </c>
      <c r="AA142" s="238">
        <v>0.81818181818181823</v>
      </c>
      <c r="AB142" s="238">
        <v>0.81818181818181823</v>
      </c>
      <c r="AC142" s="238">
        <v>0.72727272727272729</v>
      </c>
      <c r="AD142" s="238">
        <v>0.72727272727272729</v>
      </c>
      <c r="AE142" s="238">
        <v>0.90909090909090906</v>
      </c>
      <c r="AF142" s="238">
        <v>1</v>
      </c>
      <c r="AG142" s="238">
        <v>0.81818181818181823</v>
      </c>
      <c r="AH142" s="238">
        <v>0.66666666666666663</v>
      </c>
      <c r="AI142" s="238">
        <v>0.7</v>
      </c>
      <c r="AJ142" s="238">
        <v>0.90909090909090906</v>
      </c>
      <c r="AK142" s="238">
        <v>0.90909090909090906</v>
      </c>
      <c r="AL142" s="238">
        <v>0.90909090909090906</v>
      </c>
      <c r="AM142" s="238">
        <v>0.90909090909090906</v>
      </c>
      <c r="AN142" s="238">
        <v>0.90909090909090906</v>
      </c>
      <c r="AO142" s="238">
        <v>0.90909090909090906</v>
      </c>
      <c r="AP142" s="238">
        <v>0.90909090909090906</v>
      </c>
      <c r="AQ142" s="377"/>
      <c r="AR142" s="378"/>
      <c r="AS142" s="378"/>
      <c r="AT142" s="379"/>
      <c r="AU142" s="133"/>
      <c r="AV142" s="133"/>
      <c r="AW142" s="133"/>
      <c r="AX142" s="133"/>
    </row>
    <row r="143" spans="2:50" s="270" customFormat="1" x14ac:dyDescent="0.25">
      <c r="B143" s="429"/>
      <c r="C143" s="303">
        <v>2018</v>
      </c>
      <c r="D143" s="226">
        <v>12</v>
      </c>
      <c r="E143" s="339">
        <v>31</v>
      </c>
      <c r="F143" s="306">
        <v>0.38709677419354838</v>
      </c>
      <c r="G143" s="238">
        <v>0.83333333333333337</v>
      </c>
      <c r="H143" s="238">
        <v>1</v>
      </c>
      <c r="I143" s="238">
        <v>0.91666666666666663</v>
      </c>
      <c r="J143" s="238">
        <v>1</v>
      </c>
      <c r="K143" s="238">
        <v>0.91666666666666663</v>
      </c>
      <c r="L143" s="238">
        <v>0.75</v>
      </c>
      <c r="M143" s="238">
        <v>0.83333333333333337</v>
      </c>
      <c r="N143" s="238">
        <v>1</v>
      </c>
      <c r="O143" s="238">
        <v>0.72727272727272729</v>
      </c>
      <c r="P143" s="238">
        <v>0.91666666666666663</v>
      </c>
      <c r="Q143" s="238">
        <v>0.75</v>
      </c>
      <c r="R143" s="238">
        <v>0.81818181818181823</v>
      </c>
      <c r="S143" s="238">
        <v>0.83333333333333337</v>
      </c>
      <c r="T143" s="238">
        <v>1</v>
      </c>
      <c r="U143" s="238">
        <v>0.91666666666666663</v>
      </c>
      <c r="V143" s="238">
        <v>0.66666666666666663</v>
      </c>
      <c r="W143" s="238">
        <v>0.83333333333333337</v>
      </c>
      <c r="X143" s="238">
        <v>0.75</v>
      </c>
      <c r="Y143" s="238">
        <v>0.91666666666666663</v>
      </c>
      <c r="Z143" s="238">
        <v>0.72727272727272729</v>
      </c>
      <c r="AA143" s="238">
        <v>0.5</v>
      </c>
      <c r="AB143" s="238">
        <v>1</v>
      </c>
      <c r="AC143" s="238">
        <v>0.75</v>
      </c>
      <c r="AD143" s="238">
        <v>0.5</v>
      </c>
      <c r="AE143" s="238">
        <v>0.54545454545454541</v>
      </c>
      <c r="AF143" s="238">
        <v>0.58333333333333337</v>
      </c>
      <c r="AG143" s="238">
        <v>0.66666666666666663</v>
      </c>
      <c r="AH143" s="238">
        <v>0.77777777777777779</v>
      </c>
      <c r="AI143" s="238">
        <v>0.77777777777777779</v>
      </c>
      <c r="AJ143" s="238">
        <v>0.81818181818181823</v>
      </c>
      <c r="AK143" s="238">
        <v>0.81818181818181823</v>
      </c>
      <c r="AL143" s="238">
        <v>0.83333333333333337</v>
      </c>
      <c r="AM143" s="238">
        <v>0.66666666666666663</v>
      </c>
      <c r="AN143" s="238">
        <v>0.66666666666666663</v>
      </c>
      <c r="AO143" s="238">
        <v>0.75</v>
      </c>
      <c r="AP143" s="238">
        <v>0.91666666666666663</v>
      </c>
      <c r="AQ143" s="238">
        <v>0.90909090909090906</v>
      </c>
      <c r="AR143" s="238">
        <v>0.75</v>
      </c>
      <c r="AS143" s="238">
        <v>0.81818181818181823</v>
      </c>
      <c r="AT143" s="238">
        <v>0</v>
      </c>
      <c r="AU143" s="133"/>
      <c r="AV143" s="133"/>
      <c r="AW143" s="133"/>
      <c r="AX143" s="133"/>
    </row>
    <row r="144" spans="2:50" s="270" customFormat="1" x14ac:dyDescent="0.25">
      <c r="B144" s="429"/>
      <c r="C144" s="303">
        <v>2019</v>
      </c>
      <c r="D144" s="226">
        <v>6</v>
      </c>
      <c r="E144" s="339">
        <v>14</v>
      </c>
      <c r="F144" s="306">
        <f>D144/E144</f>
        <v>0.42857142857142855</v>
      </c>
      <c r="G144" s="238">
        <v>0.83333333333333337</v>
      </c>
      <c r="H144" s="238">
        <v>0.83333333333333337</v>
      </c>
      <c r="I144" s="238">
        <v>0.83333333333333337</v>
      </c>
      <c r="J144" s="238">
        <v>1</v>
      </c>
      <c r="K144" s="238">
        <v>1</v>
      </c>
      <c r="L144" s="238">
        <v>0.66666666666666663</v>
      </c>
      <c r="M144" s="238">
        <v>0.83333333333333337</v>
      </c>
      <c r="N144" s="238">
        <v>0.83333333333333337</v>
      </c>
      <c r="O144" s="238">
        <v>0.83333333333333337</v>
      </c>
      <c r="P144" s="238">
        <v>0.83333333333333337</v>
      </c>
      <c r="Q144" s="238">
        <v>0.83333333333333337</v>
      </c>
      <c r="R144" s="238">
        <v>0.83333333333333337</v>
      </c>
      <c r="S144" s="238">
        <v>1</v>
      </c>
      <c r="T144" s="238">
        <v>0.66666666666666663</v>
      </c>
      <c r="U144" s="238">
        <v>0.83333333333333337</v>
      </c>
      <c r="V144" s="238">
        <v>0.66666666666666663</v>
      </c>
      <c r="W144" s="238">
        <v>1</v>
      </c>
      <c r="X144" s="238">
        <v>0.8</v>
      </c>
      <c r="Y144" s="238">
        <v>0.66666666666666663</v>
      </c>
      <c r="Z144" s="238">
        <v>0.66666666666666663</v>
      </c>
      <c r="AA144" s="238">
        <v>0.83333333333333337</v>
      </c>
      <c r="AB144" s="238">
        <v>0.83333333333333337</v>
      </c>
      <c r="AC144" s="238">
        <v>0.83333333333333337</v>
      </c>
      <c r="AD144" s="238">
        <v>1</v>
      </c>
      <c r="AE144" s="238">
        <v>1</v>
      </c>
      <c r="AF144" s="238">
        <v>0.8</v>
      </c>
      <c r="AG144" s="238">
        <v>0.8</v>
      </c>
      <c r="AH144" s="238">
        <v>0.8</v>
      </c>
      <c r="AI144" s="238">
        <v>0.8</v>
      </c>
      <c r="AJ144" s="238">
        <v>1</v>
      </c>
      <c r="AK144" s="238">
        <v>0.83333333333333337</v>
      </c>
      <c r="AL144" s="238">
        <v>0.83333333333333337</v>
      </c>
      <c r="AM144" s="238">
        <v>0.83333333333333337</v>
      </c>
      <c r="AN144" s="238">
        <v>0.66666666666666663</v>
      </c>
      <c r="AO144" s="238">
        <v>0.66666666666666663</v>
      </c>
      <c r="AP144" s="238">
        <v>0.83333333333333337</v>
      </c>
      <c r="AQ144" s="238">
        <v>1</v>
      </c>
      <c r="AR144" s="238">
        <v>1</v>
      </c>
      <c r="AS144" s="238">
        <v>0.8</v>
      </c>
      <c r="AT144" s="238" t="s">
        <v>154</v>
      </c>
      <c r="AU144" s="133"/>
      <c r="AV144" s="133"/>
      <c r="AW144" s="133"/>
      <c r="AX144" s="133"/>
    </row>
    <row r="145" spans="2:50" s="18" customFormat="1" ht="14.45" customHeight="1" x14ac:dyDescent="0.25">
      <c r="B145" s="430"/>
      <c r="C145" s="426" t="s">
        <v>153</v>
      </c>
      <c r="D145" s="426"/>
      <c r="E145" s="426"/>
      <c r="F145" s="426"/>
      <c r="G145" s="34">
        <f>G144-G143</f>
        <v>0</v>
      </c>
      <c r="H145" s="34">
        <f t="shared" ref="H145" si="387">H144-H143</f>
        <v>-0.16666666666666663</v>
      </c>
      <c r="I145" s="34">
        <f t="shared" ref="I145" si="388">I144-I143</f>
        <v>-8.3333333333333259E-2</v>
      </c>
      <c r="J145" s="34">
        <f t="shared" ref="J145" si="389">J144-J143</f>
        <v>0</v>
      </c>
      <c r="K145" s="34">
        <f t="shared" ref="K145" si="390">K144-K143</f>
        <v>8.333333333333337E-2</v>
      </c>
      <c r="L145" s="34">
        <f t="shared" ref="L145" si="391">L144-L143</f>
        <v>-8.333333333333337E-2</v>
      </c>
      <c r="M145" s="34">
        <f t="shared" ref="M145" si="392">M144-M143</f>
        <v>0</v>
      </c>
      <c r="N145" s="34">
        <f t="shared" ref="N145" si="393">N144-N143</f>
        <v>-0.16666666666666663</v>
      </c>
      <c r="O145" s="34">
        <f t="shared" ref="O145" si="394">O144-O143</f>
        <v>0.10606060606060608</v>
      </c>
      <c r="P145" s="34">
        <f t="shared" ref="P145" si="395">P144-P143</f>
        <v>-8.3333333333333259E-2</v>
      </c>
      <c r="Q145" s="34">
        <f t="shared" ref="Q145" si="396">Q144-Q143</f>
        <v>8.333333333333337E-2</v>
      </c>
      <c r="R145" s="34">
        <f t="shared" ref="R145" si="397">R144-R143</f>
        <v>1.5151515151515138E-2</v>
      </c>
      <c r="S145" s="34">
        <f t="shared" ref="S145" si="398">S144-S143</f>
        <v>0.16666666666666663</v>
      </c>
      <c r="T145" s="34">
        <f t="shared" ref="T145" si="399">T144-T143</f>
        <v>-0.33333333333333337</v>
      </c>
      <c r="U145" s="34">
        <f t="shared" ref="U145" si="400">U144-U143</f>
        <v>-8.3333333333333259E-2</v>
      </c>
      <c r="V145" s="34">
        <f t="shared" ref="V145" si="401">V144-V143</f>
        <v>0</v>
      </c>
      <c r="W145" s="34">
        <f t="shared" ref="W145" si="402">W144-W143</f>
        <v>0.16666666666666663</v>
      </c>
      <c r="X145" s="34">
        <f t="shared" ref="X145" si="403">X144-X143</f>
        <v>5.0000000000000044E-2</v>
      </c>
      <c r="Y145" s="34">
        <f t="shared" ref="Y145" si="404">Y144-Y143</f>
        <v>-0.25</v>
      </c>
      <c r="Z145" s="34">
        <f t="shared" ref="Z145" si="405">Z144-Z143</f>
        <v>-6.0606060606060663E-2</v>
      </c>
      <c r="AA145" s="34">
        <f t="shared" ref="AA145" si="406">AA144-AA143</f>
        <v>0.33333333333333337</v>
      </c>
      <c r="AB145" s="34">
        <f t="shared" ref="AB145" si="407">AB144-AB143</f>
        <v>-0.16666666666666663</v>
      </c>
      <c r="AC145" s="34">
        <f t="shared" ref="AC145" si="408">AC144-AC143</f>
        <v>8.333333333333337E-2</v>
      </c>
      <c r="AD145" s="34">
        <f t="shared" ref="AD145" si="409">AD144-AD143</f>
        <v>0.5</v>
      </c>
      <c r="AE145" s="34">
        <f t="shared" ref="AE145" si="410">AE144-AE143</f>
        <v>0.45454545454545459</v>
      </c>
      <c r="AF145" s="34">
        <f t="shared" ref="AF145" si="411">AF144-AF143</f>
        <v>0.21666666666666667</v>
      </c>
      <c r="AG145" s="34">
        <f t="shared" ref="AG145" si="412">AG144-AG143</f>
        <v>0.13333333333333341</v>
      </c>
      <c r="AH145" s="34">
        <f t="shared" ref="AH145" si="413">AH144-AH143</f>
        <v>2.2222222222222254E-2</v>
      </c>
      <c r="AI145" s="34">
        <f t="shared" ref="AI145" si="414">AI144-AI143</f>
        <v>2.2222222222222254E-2</v>
      </c>
      <c r="AJ145" s="34">
        <f t="shared" ref="AJ145" si="415">AJ144-AJ143</f>
        <v>0.18181818181818177</v>
      </c>
      <c r="AK145" s="34">
        <f t="shared" ref="AK145" si="416">AK144-AK143</f>
        <v>1.5151515151515138E-2</v>
      </c>
      <c r="AL145" s="34">
        <f t="shared" ref="AL145" si="417">AL144-AL143</f>
        <v>0</v>
      </c>
      <c r="AM145" s="34">
        <f t="shared" ref="AM145" si="418">AM144-AM143</f>
        <v>0.16666666666666674</v>
      </c>
      <c r="AN145" s="34">
        <f t="shared" ref="AN145" si="419">AN144-AN143</f>
        <v>0</v>
      </c>
      <c r="AO145" s="34">
        <f t="shared" ref="AO145" si="420">AO144-AO143</f>
        <v>-8.333333333333337E-2</v>
      </c>
      <c r="AP145" s="34">
        <f t="shared" ref="AP145" si="421">AP144-AP143</f>
        <v>-8.3333333333333259E-2</v>
      </c>
      <c r="AQ145" s="34">
        <f t="shared" ref="AQ145" si="422">AQ144-AQ143</f>
        <v>9.0909090909090939E-2</v>
      </c>
      <c r="AR145" s="34">
        <f t="shared" ref="AR145" si="423">AR144-AR143</f>
        <v>0.25</v>
      </c>
      <c r="AS145" s="34">
        <f t="shared" ref="AS145" si="424">AS144-AS143</f>
        <v>-1.8181818181818188E-2</v>
      </c>
      <c r="AT145" s="238" t="s">
        <v>154</v>
      </c>
      <c r="AU145" s="20"/>
      <c r="AV145" s="20"/>
      <c r="AW145" s="20"/>
      <c r="AX145" s="20"/>
    </row>
    <row r="146" spans="2:50" s="18" customFormat="1" x14ac:dyDescent="0.25">
      <c r="B146" s="19"/>
      <c r="C146" s="38"/>
      <c r="D146" s="38"/>
      <c r="E146" s="38"/>
      <c r="F146" s="174"/>
      <c r="G146" s="46"/>
      <c r="H146" s="46"/>
      <c r="I146" s="46"/>
      <c r="J146" s="40"/>
      <c r="K146" s="46"/>
      <c r="L146" s="46"/>
      <c r="M146" s="46"/>
      <c r="N146" s="40"/>
      <c r="O146" s="40"/>
      <c r="P146" s="40"/>
      <c r="Q146" s="40"/>
      <c r="R146" s="40"/>
      <c r="S146" s="46"/>
      <c r="T146" s="46"/>
      <c r="U146" s="46"/>
      <c r="V146" s="46"/>
      <c r="W146" s="46"/>
      <c r="X146" s="40"/>
      <c r="Y146" s="46"/>
      <c r="Z146" s="46"/>
      <c r="AA146" s="46"/>
      <c r="AB146" s="46"/>
      <c r="AC146" s="46"/>
      <c r="AD146" s="40"/>
      <c r="AE146" s="40"/>
      <c r="AF146" s="46"/>
      <c r="AG146" s="46"/>
      <c r="AH146" s="46"/>
      <c r="AI146" s="40"/>
      <c r="AJ146" s="46"/>
      <c r="AK146" s="40"/>
      <c r="AL146" s="46"/>
      <c r="AM146" s="40"/>
      <c r="AN146" s="40"/>
      <c r="AO146" s="40"/>
      <c r="AP146" s="46"/>
      <c r="AQ146" s="42"/>
      <c r="AR146" s="38"/>
      <c r="AS146" s="20"/>
      <c r="AT146" s="20"/>
      <c r="AU146" s="20"/>
      <c r="AV146" s="20"/>
      <c r="AW146" s="20"/>
      <c r="AX146" s="20"/>
    </row>
    <row r="147" spans="2:50" s="18" customFormat="1" ht="14.45" hidden="1" customHeight="1" x14ac:dyDescent="0.25">
      <c r="B147" s="260"/>
      <c r="C147" s="171">
        <v>2011</v>
      </c>
      <c r="D147" s="224" t="s">
        <v>3</v>
      </c>
      <c r="E147" s="224"/>
      <c r="F147" s="224" t="s">
        <v>3</v>
      </c>
      <c r="G147" s="62" t="s">
        <v>3</v>
      </c>
      <c r="H147" s="62" t="s">
        <v>3</v>
      </c>
      <c r="I147" s="62" t="s">
        <v>3</v>
      </c>
      <c r="J147" s="62" t="s">
        <v>3</v>
      </c>
      <c r="K147" s="62" t="s">
        <v>3</v>
      </c>
      <c r="L147" s="62" t="s">
        <v>3</v>
      </c>
      <c r="M147" s="62" t="s">
        <v>3</v>
      </c>
      <c r="N147" s="62" t="s">
        <v>3</v>
      </c>
      <c r="O147" s="62" t="s">
        <v>3</v>
      </c>
      <c r="P147" s="62" t="s">
        <v>3</v>
      </c>
      <c r="Q147" s="62" t="s">
        <v>3</v>
      </c>
      <c r="R147" s="62" t="s">
        <v>3</v>
      </c>
      <c r="S147" s="62" t="s">
        <v>3</v>
      </c>
      <c r="T147" s="62" t="s">
        <v>3</v>
      </c>
      <c r="U147" s="62" t="s">
        <v>3</v>
      </c>
      <c r="V147" s="62" t="s">
        <v>3</v>
      </c>
      <c r="W147" s="62" t="s">
        <v>3</v>
      </c>
      <c r="X147" s="62" t="s">
        <v>3</v>
      </c>
      <c r="Y147" s="62" t="s">
        <v>3</v>
      </c>
      <c r="Z147" s="62" t="s">
        <v>3</v>
      </c>
      <c r="AA147" s="62" t="s">
        <v>3</v>
      </c>
      <c r="AB147" s="62" t="s">
        <v>3</v>
      </c>
      <c r="AC147" s="62" t="s">
        <v>3</v>
      </c>
      <c r="AD147" s="62" t="s">
        <v>3</v>
      </c>
      <c r="AE147" s="62" t="s">
        <v>3</v>
      </c>
      <c r="AF147" s="62" t="s">
        <v>3</v>
      </c>
      <c r="AG147" s="62" t="s">
        <v>3</v>
      </c>
      <c r="AH147" s="62" t="s">
        <v>3</v>
      </c>
      <c r="AI147" s="62" t="s">
        <v>3</v>
      </c>
      <c r="AJ147" s="62" t="s">
        <v>3</v>
      </c>
      <c r="AK147" s="62" t="s">
        <v>3</v>
      </c>
      <c r="AL147" s="62" t="s">
        <v>3</v>
      </c>
      <c r="AM147" s="62" t="s">
        <v>3</v>
      </c>
      <c r="AN147" s="62" t="s">
        <v>3</v>
      </c>
      <c r="AO147" s="62" t="s">
        <v>3</v>
      </c>
      <c r="AP147" s="62" t="s">
        <v>3</v>
      </c>
      <c r="AQ147" s="49"/>
      <c r="AR147" s="38"/>
      <c r="AS147" s="20"/>
      <c r="AT147" s="20"/>
      <c r="AU147" s="20"/>
      <c r="AV147" s="20"/>
      <c r="AW147" s="20"/>
      <c r="AX147" s="20"/>
    </row>
    <row r="148" spans="2:50" s="249" customFormat="1" hidden="1" x14ac:dyDescent="0.25">
      <c r="B148" s="428" t="s">
        <v>118</v>
      </c>
      <c r="C148" s="245">
        <v>2012</v>
      </c>
      <c r="D148" s="224" t="s">
        <v>3</v>
      </c>
      <c r="E148" s="224"/>
      <c r="F148" s="224" t="s">
        <v>3</v>
      </c>
      <c r="G148" s="62" t="s">
        <v>3</v>
      </c>
      <c r="H148" s="62" t="s">
        <v>3</v>
      </c>
      <c r="I148" s="62" t="s">
        <v>3</v>
      </c>
      <c r="J148" s="62" t="s">
        <v>3</v>
      </c>
      <c r="K148" s="62" t="s">
        <v>3</v>
      </c>
      <c r="L148" s="62" t="s">
        <v>3</v>
      </c>
      <c r="M148" s="62" t="s">
        <v>3</v>
      </c>
      <c r="N148" s="62" t="s">
        <v>3</v>
      </c>
      <c r="O148" s="62" t="s">
        <v>3</v>
      </c>
      <c r="P148" s="62" t="s">
        <v>3</v>
      </c>
      <c r="Q148" s="62" t="s">
        <v>3</v>
      </c>
      <c r="R148" s="62" t="s">
        <v>3</v>
      </c>
      <c r="S148" s="62" t="s">
        <v>3</v>
      </c>
      <c r="T148" s="62" t="s">
        <v>3</v>
      </c>
      <c r="U148" s="62" t="s">
        <v>3</v>
      </c>
      <c r="V148" s="62" t="s">
        <v>3</v>
      </c>
      <c r="W148" s="62" t="s">
        <v>3</v>
      </c>
      <c r="X148" s="62" t="s">
        <v>3</v>
      </c>
      <c r="Y148" s="62" t="s">
        <v>3</v>
      </c>
      <c r="Z148" s="62" t="s">
        <v>3</v>
      </c>
      <c r="AA148" s="62" t="s">
        <v>3</v>
      </c>
      <c r="AB148" s="62" t="s">
        <v>3</v>
      </c>
      <c r="AC148" s="62" t="s">
        <v>3</v>
      </c>
      <c r="AD148" s="62" t="s">
        <v>3</v>
      </c>
      <c r="AE148" s="62" t="s">
        <v>3</v>
      </c>
      <c r="AF148" s="62" t="s">
        <v>3</v>
      </c>
      <c r="AG148" s="62" t="s">
        <v>3</v>
      </c>
      <c r="AH148" s="62" t="s">
        <v>3</v>
      </c>
      <c r="AI148" s="62" t="s">
        <v>3</v>
      </c>
      <c r="AJ148" s="62" t="s">
        <v>3</v>
      </c>
      <c r="AK148" s="62" t="s">
        <v>3</v>
      </c>
      <c r="AL148" s="62" t="s">
        <v>3</v>
      </c>
      <c r="AM148" s="62" t="s">
        <v>3</v>
      </c>
      <c r="AN148" s="62" t="s">
        <v>3</v>
      </c>
      <c r="AO148" s="62" t="s">
        <v>3</v>
      </c>
      <c r="AP148" s="62" t="s">
        <v>3</v>
      </c>
      <c r="AQ148" s="265"/>
      <c r="AR148" s="9"/>
      <c r="AS148" s="263"/>
      <c r="AT148" s="263"/>
      <c r="AU148" s="263"/>
      <c r="AV148" s="263"/>
      <c r="AW148" s="263"/>
      <c r="AX148" s="263"/>
    </row>
    <row r="149" spans="2:50" s="18" customFormat="1" hidden="1" x14ac:dyDescent="0.25">
      <c r="B149" s="429"/>
      <c r="C149" s="171">
        <v>2013</v>
      </c>
      <c r="D149" s="224" t="s">
        <v>3</v>
      </c>
      <c r="E149" s="224" t="s">
        <v>3</v>
      </c>
      <c r="F149" s="224" t="s">
        <v>3</v>
      </c>
      <c r="G149" s="62" t="s">
        <v>3</v>
      </c>
      <c r="H149" s="62" t="s">
        <v>3</v>
      </c>
      <c r="I149" s="62" t="s">
        <v>3</v>
      </c>
      <c r="J149" s="62" t="s">
        <v>3</v>
      </c>
      <c r="K149" s="62" t="s">
        <v>3</v>
      </c>
      <c r="L149" s="62" t="s">
        <v>3</v>
      </c>
      <c r="M149" s="62" t="s">
        <v>3</v>
      </c>
      <c r="N149" s="62" t="s">
        <v>3</v>
      </c>
      <c r="O149" s="62" t="s">
        <v>3</v>
      </c>
      <c r="P149" s="62" t="s">
        <v>3</v>
      </c>
      <c r="Q149" s="62" t="s">
        <v>3</v>
      </c>
      <c r="R149" s="62" t="s">
        <v>3</v>
      </c>
      <c r="S149" s="62" t="s">
        <v>3</v>
      </c>
      <c r="T149" s="62" t="s">
        <v>3</v>
      </c>
      <c r="U149" s="62" t="s">
        <v>3</v>
      </c>
      <c r="V149" s="62" t="s">
        <v>3</v>
      </c>
      <c r="W149" s="62" t="s">
        <v>3</v>
      </c>
      <c r="X149" s="62" t="s">
        <v>3</v>
      </c>
      <c r="Y149" s="62" t="s">
        <v>3</v>
      </c>
      <c r="Z149" s="62" t="s">
        <v>3</v>
      </c>
      <c r="AA149" s="62" t="s">
        <v>3</v>
      </c>
      <c r="AB149" s="62" t="s">
        <v>3</v>
      </c>
      <c r="AC149" s="62" t="s">
        <v>3</v>
      </c>
      <c r="AD149" s="62" t="s">
        <v>3</v>
      </c>
      <c r="AE149" s="62" t="s">
        <v>3</v>
      </c>
      <c r="AF149" s="62" t="s">
        <v>3</v>
      </c>
      <c r="AG149" s="62" t="s">
        <v>3</v>
      </c>
      <c r="AH149" s="62" t="s">
        <v>3</v>
      </c>
      <c r="AI149" s="62" t="s">
        <v>3</v>
      </c>
      <c r="AJ149" s="62" t="s">
        <v>3</v>
      </c>
      <c r="AK149" s="62" t="s">
        <v>3</v>
      </c>
      <c r="AL149" s="62" t="s">
        <v>3</v>
      </c>
      <c r="AM149" s="62" t="s">
        <v>3</v>
      </c>
      <c r="AN149" s="62" t="s">
        <v>3</v>
      </c>
      <c r="AO149" s="62" t="s">
        <v>3</v>
      </c>
      <c r="AP149" s="62" t="s">
        <v>3</v>
      </c>
      <c r="AQ149" s="42"/>
      <c r="AR149" s="38"/>
      <c r="AS149" s="20"/>
      <c r="AT149" s="20"/>
      <c r="AU149" s="20"/>
      <c r="AV149" s="20"/>
      <c r="AW149" s="20"/>
      <c r="AX149" s="20"/>
    </row>
    <row r="150" spans="2:50" s="41" customFormat="1" x14ac:dyDescent="0.25">
      <c r="B150" s="429"/>
      <c r="C150" s="171">
        <v>2014</v>
      </c>
      <c r="D150" s="227">
        <v>14</v>
      </c>
      <c r="E150" s="282">
        <v>42</v>
      </c>
      <c r="F150" s="305">
        <v>0.33333333333333331</v>
      </c>
      <c r="G150" s="34">
        <v>0.8571428571428571</v>
      </c>
      <c r="H150" s="34">
        <v>0.6428571428571429</v>
      </c>
      <c r="I150" s="34">
        <v>0.6428571428571429</v>
      </c>
      <c r="J150" s="34">
        <v>0.5714285714285714</v>
      </c>
      <c r="K150" s="34">
        <v>0.58333333333333337</v>
      </c>
      <c r="L150" s="34">
        <v>0.35714285714285715</v>
      </c>
      <c r="M150" s="34">
        <v>0.35714285714285715</v>
      </c>
      <c r="N150" s="34">
        <v>0.8571428571428571</v>
      </c>
      <c r="O150" s="34">
        <v>0.7142857142857143</v>
      </c>
      <c r="P150" s="34">
        <v>0.5</v>
      </c>
      <c r="Q150" s="34">
        <v>0.6428571428571429</v>
      </c>
      <c r="R150" s="34">
        <v>0.7142857142857143</v>
      </c>
      <c r="S150" s="34">
        <v>0.42857142857142855</v>
      </c>
      <c r="T150" s="34">
        <v>0.2857142857142857</v>
      </c>
      <c r="U150" s="34">
        <v>0.5714285714285714</v>
      </c>
      <c r="V150" s="34">
        <v>0.42857142857142855</v>
      </c>
      <c r="W150" s="34">
        <v>0.76923076923076927</v>
      </c>
      <c r="X150" s="34">
        <v>0.46153846153846156</v>
      </c>
      <c r="Y150" s="34">
        <v>0.7857142857142857</v>
      </c>
      <c r="Z150" s="34">
        <v>0.81818181818181823</v>
      </c>
      <c r="AA150" s="34">
        <v>0.7857142857142857</v>
      </c>
      <c r="AB150" s="34">
        <v>0.7142857142857143</v>
      </c>
      <c r="AC150" s="34">
        <v>0.5714285714285714</v>
      </c>
      <c r="AD150" s="34">
        <v>0.42857142857142855</v>
      </c>
      <c r="AE150" s="34">
        <v>0.38461538461538464</v>
      </c>
      <c r="AF150" s="34">
        <v>0.46153846153846156</v>
      </c>
      <c r="AG150" s="34">
        <v>0.6428571428571429</v>
      </c>
      <c r="AH150" s="34">
        <v>0.53846153846153844</v>
      </c>
      <c r="AI150" s="34">
        <v>0.5714285714285714</v>
      </c>
      <c r="AJ150" s="34">
        <v>0.7142857142857143</v>
      </c>
      <c r="AK150" s="34">
        <v>0.5714285714285714</v>
      </c>
      <c r="AL150" s="34">
        <v>0.6428571428571429</v>
      </c>
      <c r="AM150" s="34">
        <v>0.6428571428571429</v>
      </c>
      <c r="AN150" s="34">
        <v>0.42857142857142855</v>
      </c>
      <c r="AO150" s="34">
        <v>0.35714285714285715</v>
      </c>
      <c r="AP150" s="34">
        <v>0.5</v>
      </c>
      <c r="AQ150" s="371" t="s">
        <v>152</v>
      </c>
      <c r="AR150" s="372"/>
      <c r="AS150" s="372"/>
      <c r="AT150" s="373"/>
    </row>
    <row r="151" spans="2:50" s="18" customFormat="1" x14ac:dyDescent="0.25">
      <c r="B151" s="429"/>
      <c r="C151" s="171">
        <v>2015</v>
      </c>
      <c r="D151" s="227">
        <v>19</v>
      </c>
      <c r="E151" s="282">
        <v>41</v>
      </c>
      <c r="F151" s="305">
        <v>0.46341463414634149</v>
      </c>
      <c r="G151" s="34">
        <v>0.63157894736842102</v>
      </c>
      <c r="H151" s="34">
        <v>0.63157894736842102</v>
      </c>
      <c r="I151" s="34">
        <v>0.42105263157894735</v>
      </c>
      <c r="J151" s="34">
        <v>0.63157894736842102</v>
      </c>
      <c r="K151" s="34">
        <v>0.63157894736842102</v>
      </c>
      <c r="L151" s="34">
        <v>0.21052631578947367</v>
      </c>
      <c r="M151" s="34">
        <v>0.26315789473684209</v>
      </c>
      <c r="N151" s="34">
        <v>0.73684210526315785</v>
      </c>
      <c r="O151" s="34">
        <v>0.73684210526315785</v>
      </c>
      <c r="P151" s="34">
        <v>0.52631578947368418</v>
      </c>
      <c r="Q151" s="34">
        <v>0.68421052631578949</v>
      </c>
      <c r="R151" s="34">
        <v>0.63157894736842102</v>
      </c>
      <c r="S151" s="34">
        <v>0.42105263157894735</v>
      </c>
      <c r="T151" s="34">
        <v>0.31578947368421051</v>
      </c>
      <c r="U151" s="34">
        <v>0.44444444444444442</v>
      </c>
      <c r="V151" s="34">
        <v>0.27777777777777779</v>
      </c>
      <c r="W151" s="34">
        <v>0.57894736842105265</v>
      </c>
      <c r="X151" s="34">
        <v>0.26315789473684209</v>
      </c>
      <c r="Y151" s="34">
        <v>0.66666666666666663</v>
      </c>
      <c r="Z151" s="34">
        <v>0.375</v>
      </c>
      <c r="AA151" s="34">
        <v>0.84210526315789469</v>
      </c>
      <c r="AB151" s="34">
        <v>0.63157894736842102</v>
      </c>
      <c r="AC151" s="34">
        <v>0.42105263157894735</v>
      </c>
      <c r="AD151" s="34">
        <v>0.52631578947368418</v>
      </c>
      <c r="AE151" s="34">
        <v>0.21052631578947367</v>
      </c>
      <c r="AF151" s="34">
        <v>0.83333333333333337</v>
      </c>
      <c r="AG151" s="34">
        <v>0.88235294117647056</v>
      </c>
      <c r="AH151" s="34">
        <v>0.8125</v>
      </c>
      <c r="AI151" s="34">
        <v>0.77777777777777779</v>
      </c>
      <c r="AJ151" s="34">
        <v>0.47368421052631576</v>
      </c>
      <c r="AK151" s="34">
        <v>0.44444444444444442</v>
      </c>
      <c r="AL151" s="238">
        <v>0.52631578947368418</v>
      </c>
      <c r="AM151" s="34">
        <v>0.36842105263157893</v>
      </c>
      <c r="AN151" s="34">
        <v>0.44444444444444442</v>
      </c>
      <c r="AO151" s="34">
        <v>0.44444444444444442</v>
      </c>
      <c r="AP151" s="34">
        <v>0.31578947368421051</v>
      </c>
      <c r="AQ151" s="374"/>
      <c r="AR151" s="375"/>
      <c r="AS151" s="375"/>
      <c r="AT151" s="376"/>
      <c r="AU151" s="20"/>
      <c r="AV151" s="20"/>
      <c r="AW151" s="20"/>
      <c r="AX151" s="20"/>
    </row>
    <row r="152" spans="2:50" s="270" customFormat="1" x14ac:dyDescent="0.25">
      <c r="B152" s="429"/>
      <c r="C152" s="283">
        <v>2016</v>
      </c>
      <c r="D152" s="226">
        <v>15</v>
      </c>
      <c r="E152" s="282">
        <v>22</v>
      </c>
      <c r="F152" s="307">
        <v>0.68181818181818177</v>
      </c>
      <c r="G152" s="238">
        <v>0.8666666666666667</v>
      </c>
      <c r="H152" s="238">
        <v>1</v>
      </c>
      <c r="I152" s="238">
        <v>0.66666666666666663</v>
      </c>
      <c r="J152" s="238">
        <v>0.53333333333333333</v>
      </c>
      <c r="K152" s="238">
        <v>0.73333333333333328</v>
      </c>
      <c r="L152" s="238">
        <v>0.46666666666666667</v>
      </c>
      <c r="M152" s="238">
        <v>0.6</v>
      </c>
      <c r="N152" s="238">
        <v>0.8</v>
      </c>
      <c r="O152" s="238">
        <v>0.46666666666666667</v>
      </c>
      <c r="P152" s="238">
        <v>0.6</v>
      </c>
      <c r="Q152" s="238">
        <v>0.66666666666666663</v>
      </c>
      <c r="R152" s="238">
        <v>0.73333333333333328</v>
      </c>
      <c r="S152" s="238">
        <v>0.53333333333333333</v>
      </c>
      <c r="T152" s="238">
        <v>0.33333333333333331</v>
      </c>
      <c r="U152" s="238">
        <v>0.6</v>
      </c>
      <c r="V152" s="238">
        <v>0.46666666666666667</v>
      </c>
      <c r="W152" s="238">
        <v>0.73333333333333328</v>
      </c>
      <c r="X152" s="238">
        <v>0.53333333333333333</v>
      </c>
      <c r="Y152" s="238">
        <v>0.8666666666666667</v>
      </c>
      <c r="Z152" s="238">
        <v>0.46666666666666667</v>
      </c>
      <c r="AA152" s="238">
        <v>0.8</v>
      </c>
      <c r="AB152" s="238">
        <v>0.73333333333333328</v>
      </c>
      <c r="AC152" s="238">
        <v>0.4</v>
      </c>
      <c r="AD152" s="238">
        <v>0.33333333333333331</v>
      </c>
      <c r="AE152" s="238">
        <v>0.53333333333333333</v>
      </c>
      <c r="AF152" s="238">
        <v>0.66666666666666663</v>
      </c>
      <c r="AG152" s="238">
        <v>0.8</v>
      </c>
      <c r="AH152" s="238">
        <v>0.8</v>
      </c>
      <c r="AI152" s="238">
        <v>0.53333333333333333</v>
      </c>
      <c r="AJ152" s="238">
        <v>0.66666666666666663</v>
      </c>
      <c r="AK152" s="238">
        <v>0.53333333333333333</v>
      </c>
      <c r="AL152" s="238">
        <v>0.93333333333333335</v>
      </c>
      <c r="AM152" s="238">
        <v>0.66666666666666663</v>
      </c>
      <c r="AN152" s="238">
        <v>0.53333333333333333</v>
      </c>
      <c r="AO152" s="238">
        <v>0.5</v>
      </c>
      <c r="AP152" s="238">
        <v>0.73333333333333328</v>
      </c>
      <c r="AQ152" s="374"/>
      <c r="AR152" s="375"/>
      <c r="AS152" s="375"/>
      <c r="AT152" s="376"/>
      <c r="AU152" s="133"/>
      <c r="AV152" s="133"/>
      <c r="AW152" s="133"/>
      <c r="AX152" s="133"/>
    </row>
    <row r="153" spans="2:50" s="270" customFormat="1" x14ac:dyDescent="0.25">
      <c r="B153" s="429"/>
      <c r="C153" s="283">
        <v>2017</v>
      </c>
      <c r="D153" s="226">
        <v>15</v>
      </c>
      <c r="E153" s="282">
        <v>39</v>
      </c>
      <c r="F153" s="307">
        <v>0.38461538461538464</v>
      </c>
      <c r="G153" s="238">
        <v>1</v>
      </c>
      <c r="H153" s="238">
        <v>1</v>
      </c>
      <c r="I153" s="238">
        <v>0.8</v>
      </c>
      <c r="J153" s="238">
        <v>0.8</v>
      </c>
      <c r="K153" s="238">
        <v>0.8666666666666667</v>
      </c>
      <c r="L153" s="238">
        <v>0.66666666666666663</v>
      </c>
      <c r="M153" s="238">
        <v>0.8</v>
      </c>
      <c r="N153" s="238">
        <v>0.8666666666666667</v>
      </c>
      <c r="O153" s="238">
        <v>0.73333333333333328</v>
      </c>
      <c r="P153" s="238">
        <v>0.8</v>
      </c>
      <c r="Q153" s="238">
        <v>0.8666666666666667</v>
      </c>
      <c r="R153" s="238">
        <v>1</v>
      </c>
      <c r="S153" s="238">
        <v>0.73333333333333328</v>
      </c>
      <c r="T153" s="238">
        <v>0.8</v>
      </c>
      <c r="U153" s="238">
        <v>0.8666666666666667</v>
      </c>
      <c r="V153" s="238">
        <v>0.6</v>
      </c>
      <c r="W153" s="238">
        <v>0.84615384615384615</v>
      </c>
      <c r="X153" s="238">
        <v>0.76923076923076927</v>
      </c>
      <c r="Y153" s="238">
        <v>0.83333333333333337</v>
      </c>
      <c r="Z153" s="238">
        <v>0.83333333333333337</v>
      </c>
      <c r="AA153" s="238">
        <v>0.9285714285714286</v>
      </c>
      <c r="AB153" s="238">
        <v>0.73333333333333328</v>
      </c>
      <c r="AC153" s="238">
        <v>0.66666666666666663</v>
      </c>
      <c r="AD153" s="238">
        <v>0.73333333333333328</v>
      </c>
      <c r="AE153" s="238">
        <v>0.8</v>
      </c>
      <c r="AF153" s="238">
        <v>0.73333333333333328</v>
      </c>
      <c r="AG153" s="238">
        <v>0.73333333333333328</v>
      </c>
      <c r="AH153" s="238">
        <v>0.69230769230769229</v>
      </c>
      <c r="AI153" s="238">
        <v>0.53333333333333333</v>
      </c>
      <c r="AJ153" s="238">
        <v>0.8666666666666667</v>
      </c>
      <c r="AK153" s="238">
        <v>0.5</v>
      </c>
      <c r="AL153" s="238">
        <v>0.73333333333333328</v>
      </c>
      <c r="AM153" s="238">
        <v>0.46666666666666667</v>
      </c>
      <c r="AN153" s="238">
        <v>0.5714285714285714</v>
      </c>
      <c r="AO153" s="238">
        <v>0.6428571428571429</v>
      </c>
      <c r="AP153" s="238">
        <v>0.8</v>
      </c>
      <c r="AQ153" s="377"/>
      <c r="AR153" s="378"/>
      <c r="AS153" s="378"/>
      <c r="AT153" s="379"/>
      <c r="AU153" s="133"/>
      <c r="AV153" s="133"/>
      <c r="AW153" s="133"/>
      <c r="AX153" s="133"/>
    </row>
    <row r="154" spans="2:50" s="270" customFormat="1" x14ac:dyDescent="0.25">
      <c r="B154" s="429"/>
      <c r="C154" s="303">
        <v>2018</v>
      </c>
      <c r="D154" s="226">
        <v>42</v>
      </c>
      <c r="E154" s="339">
        <v>96</v>
      </c>
      <c r="F154" s="306">
        <v>0.4375</v>
      </c>
      <c r="G154" s="238">
        <v>0.73809523809523814</v>
      </c>
      <c r="H154" s="238">
        <v>0.7857142857142857</v>
      </c>
      <c r="I154" s="238">
        <v>0.66666666666666663</v>
      </c>
      <c r="J154" s="238">
        <v>0.7142857142857143</v>
      </c>
      <c r="K154" s="238">
        <v>0.61904761904761907</v>
      </c>
      <c r="L154" s="238">
        <v>0.5</v>
      </c>
      <c r="M154" s="238">
        <v>0.5</v>
      </c>
      <c r="N154" s="238">
        <v>0.73809523809523814</v>
      </c>
      <c r="O154" s="238">
        <v>0.54761904761904767</v>
      </c>
      <c r="P154" s="238">
        <v>0.65853658536585369</v>
      </c>
      <c r="Q154" s="238">
        <v>0.59523809523809523</v>
      </c>
      <c r="R154" s="238">
        <v>0.63414634146341464</v>
      </c>
      <c r="S154" s="238">
        <v>0.59523809523809523</v>
      </c>
      <c r="T154" s="238">
        <v>0.59523809523809523</v>
      </c>
      <c r="U154" s="238">
        <v>0.7142857142857143</v>
      </c>
      <c r="V154" s="238">
        <v>0.57499999999999996</v>
      </c>
      <c r="W154" s="238">
        <v>0.90243902439024393</v>
      </c>
      <c r="X154" s="238">
        <v>0.48780487804878048</v>
      </c>
      <c r="Y154" s="238">
        <v>0.7142857142857143</v>
      </c>
      <c r="Z154" s="238">
        <v>0.68292682926829273</v>
      </c>
      <c r="AA154" s="238">
        <v>0.66666666666666663</v>
      </c>
      <c r="AB154" s="238">
        <v>0.82926829268292679</v>
      </c>
      <c r="AC154" s="238">
        <v>0.5</v>
      </c>
      <c r="AD154" s="238">
        <v>0.52380952380952384</v>
      </c>
      <c r="AE154" s="238">
        <v>0.51219512195121952</v>
      </c>
      <c r="AF154" s="238">
        <v>0.6428571428571429</v>
      </c>
      <c r="AG154" s="238">
        <v>0.73809523809523814</v>
      </c>
      <c r="AH154" s="238">
        <v>0.72499999999999998</v>
      </c>
      <c r="AI154" s="238">
        <v>0.70731707317073167</v>
      </c>
      <c r="AJ154" s="238">
        <v>0.69047619047619047</v>
      </c>
      <c r="AK154" s="238">
        <v>0.52500000000000002</v>
      </c>
      <c r="AL154" s="238">
        <v>0.6428571428571429</v>
      </c>
      <c r="AM154" s="238">
        <v>0.6</v>
      </c>
      <c r="AN154" s="238">
        <v>0.59523809523809523</v>
      </c>
      <c r="AO154" s="238">
        <v>0.56097560975609762</v>
      </c>
      <c r="AP154" s="238">
        <v>0.54761904761904767</v>
      </c>
      <c r="AQ154" s="238">
        <v>0.8571428571428571</v>
      </c>
      <c r="AR154" s="238">
        <v>0.73170731707317072</v>
      </c>
      <c r="AS154" s="238">
        <v>0.5490196078431373</v>
      </c>
      <c r="AT154" s="238">
        <v>0</v>
      </c>
      <c r="AU154" s="133"/>
      <c r="AV154" s="133"/>
      <c r="AW154" s="133"/>
      <c r="AX154" s="133"/>
    </row>
    <row r="155" spans="2:50" s="270" customFormat="1" x14ac:dyDescent="0.25">
      <c r="B155" s="429"/>
      <c r="C155" s="303">
        <v>2019</v>
      </c>
      <c r="D155" s="226">
        <v>60</v>
      </c>
      <c r="E155" s="339">
        <v>115</v>
      </c>
      <c r="F155" s="306">
        <f>D155/E155</f>
        <v>0.52173913043478259</v>
      </c>
      <c r="G155" s="238">
        <v>0.81666666666666665</v>
      </c>
      <c r="H155" s="238">
        <v>0.81666666666666665</v>
      </c>
      <c r="I155" s="238">
        <v>0.66666666666666663</v>
      </c>
      <c r="J155" s="238">
        <v>0.68333333333333335</v>
      </c>
      <c r="K155" s="238">
        <v>0.71666666666666667</v>
      </c>
      <c r="L155" s="238">
        <v>0.53333333333333333</v>
      </c>
      <c r="M155" s="238">
        <v>0.48333333333333334</v>
      </c>
      <c r="N155" s="238">
        <v>0.8666666666666667</v>
      </c>
      <c r="O155" s="238">
        <v>0.71666666666666667</v>
      </c>
      <c r="P155" s="238">
        <v>0.6333333333333333</v>
      </c>
      <c r="Q155" s="238">
        <v>0.6333333333333333</v>
      </c>
      <c r="R155" s="238">
        <v>0.76666666666666672</v>
      </c>
      <c r="S155" s="238">
        <v>0.68333333333333335</v>
      </c>
      <c r="T155" s="238">
        <v>0.53333333333333333</v>
      </c>
      <c r="U155" s="238">
        <v>0.78333333333333333</v>
      </c>
      <c r="V155" s="238">
        <v>0.75</v>
      </c>
      <c r="W155" s="238">
        <v>0.81355932203389836</v>
      </c>
      <c r="X155" s="238">
        <v>0.69491525423728817</v>
      </c>
      <c r="Y155" s="238">
        <v>0.81666666666666665</v>
      </c>
      <c r="Z155" s="238">
        <v>0.71186440677966101</v>
      </c>
      <c r="AA155" s="238">
        <v>0.8</v>
      </c>
      <c r="AB155" s="238">
        <v>0.77966101694915257</v>
      </c>
      <c r="AC155" s="238">
        <v>0.55000000000000004</v>
      </c>
      <c r="AD155" s="238">
        <v>0.58333333333333337</v>
      </c>
      <c r="AE155" s="238">
        <v>0.55000000000000004</v>
      </c>
      <c r="AF155" s="238">
        <v>0.81034482758620685</v>
      </c>
      <c r="AG155" s="238">
        <v>0.78333333333333333</v>
      </c>
      <c r="AH155" s="238">
        <v>0.70175438596491224</v>
      </c>
      <c r="AI155" s="238">
        <v>0.6333333333333333</v>
      </c>
      <c r="AJ155" s="238">
        <v>0.6333333333333333</v>
      </c>
      <c r="AK155" s="238">
        <v>0.55000000000000004</v>
      </c>
      <c r="AL155" s="238">
        <v>0.75</v>
      </c>
      <c r="AM155" s="238">
        <v>0.66666666666666663</v>
      </c>
      <c r="AN155" s="238">
        <v>0.6271186440677966</v>
      </c>
      <c r="AO155" s="238">
        <v>0.58333333333333337</v>
      </c>
      <c r="AP155" s="238">
        <v>0.55000000000000004</v>
      </c>
      <c r="AQ155" s="238">
        <v>0.86440677966101698</v>
      </c>
      <c r="AR155" s="238">
        <v>0.77966101694915257</v>
      </c>
      <c r="AS155" s="238">
        <v>0.67796610169491522</v>
      </c>
      <c r="AT155" s="238" t="s">
        <v>3</v>
      </c>
      <c r="AU155" s="133"/>
      <c r="AV155" s="133"/>
      <c r="AW155" s="133"/>
      <c r="AX155" s="133"/>
    </row>
    <row r="156" spans="2:50" s="18" customFormat="1" ht="14.45" customHeight="1" x14ac:dyDescent="0.25">
      <c r="B156" s="430"/>
      <c r="C156" s="426" t="s">
        <v>153</v>
      </c>
      <c r="D156" s="426"/>
      <c r="E156" s="426"/>
      <c r="F156" s="426"/>
      <c r="G156" s="34">
        <f>G155-G154</f>
        <v>7.8571428571428514E-2</v>
      </c>
      <c r="H156" s="34">
        <f t="shared" ref="H156" si="425">H155-H154</f>
        <v>3.0952380952380953E-2</v>
      </c>
      <c r="I156" s="34">
        <f t="shared" ref="I156" si="426">I155-I154</f>
        <v>0</v>
      </c>
      <c r="J156" s="34">
        <f t="shared" ref="J156" si="427">J155-J154</f>
        <v>-3.0952380952380953E-2</v>
      </c>
      <c r="K156" s="34">
        <f t="shared" ref="K156" si="428">K155-K154</f>
        <v>9.7619047619047605E-2</v>
      </c>
      <c r="L156" s="34">
        <f t="shared" ref="L156" si="429">L155-L154</f>
        <v>3.3333333333333326E-2</v>
      </c>
      <c r="M156" s="34">
        <f t="shared" ref="M156" si="430">M155-M154</f>
        <v>-1.6666666666666663E-2</v>
      </c>
      <c r="N156" s="34">
        <f t="shared" ref="N156" si="431">N155-N154</f>
        <v>0.12857142857142856</v>
      </c>
      <c r="O156" s="34">
        <f t="shared" ref="O156" si="432">O155-O154</f>
        <v>0.169047619047619</v>
      </c>
      <c r="P156" s="34">
        <f t="shared" ref="P156" si="433">P155-P154</f>
        <v>-2.5203252032520385E-2</v>
      </c>
      <c r="Q156" s="34">
        <f t="shared" ref="Q156" si="434">Q155-Q154</f>
        <v>3.8095238095238071E-2</v>
      </c>
      <c r="R156" s="34">
        <f t="shared" ref="R156" si="435">R155-R154</f>
        <v>0.13252032520325208</v>
      </c>
      <c r="S156" s="34">
        <f t="shared" ref="S156" si="436">S155-S154</f>
        <v>8.8095238095238115E-2</v>
      </c>
      <c r="T156" s="34">
        <f t="shared" ref="T156" si="437">T155-T154</f>
        <v>-6.1904761904761907E-2</v>
      </c>
      <c r="U156" s="34">
        <f t="shared" ref="U156" si="438">U155-U154</f>
        <v>6.9047619047619024E-2</v>
      </c>
      <c r="V156" s="34">
        <f t="shared" ref="V156" si="439">V155-V154</f>
        <v>0.17500000000000004</v>
      </c>
      <c r="W156" s="34">
        <f t="shared" ref="W156" si="440">W155-W154</f>
        <v>-8.8879702356345569E-2</v>
      </c>
      <c r="X156" s="34">
        <f t="shared" ref="X156" si="441">X155-X154</f>
        <v>0.20711037618850769</v>
      </c>
      <c r="Y156" s="34">
        <f t="shared" ref="Y156" si="442">Y155-Y154</f>
        <v>0.10238095238095235</v>
      </c>
      <c r="Z156" s="34">
        <f t="shared" ref="Z156" si="443">Z155-Z154</f>
        <v>2.8937577511368273E-2</v>
      </c>
      <c r="AA156" s="34">
        <f t="shared" ref="AA156" si="444">AA155-AA154</f>
        <v>0.13333333333333341</v>
      </c>
      <c r="AB156" s="34">
        <f t="shared" ref="AB156" si="445">AB155-AB154</f>
        <v>-4.9607275733774214E-2</v>
      </c>
      <c r="AC156" s="34">
        <f t="shared" ref="AC156" si="446">AC155-AC154</f>
        <v>5.0000000000000044E-2</v>
      </c>
      <c r="AD156" s="34">
        <f t="shared" ref="AD156" si="447">AD155-AD154</f>
        <v>5.9523809523809534E-2</v>
      </c>
      <c r="AE156" s="34">
        <f t="shared" ref="AE156" si="448">AE155-AE154</f>
        <v>3.7804878048780521E-2</v>
      </c>
      <c r="AF156" s="34">
        <f t="shared" ref="AF156" si="449">AF155-AF154</f>
        <v>0.16748768472906395</v>
      </c>
      <c r="AG156" s="34">
        <f t="shared" ref="AG156" si="450">AG155-AG154</f>
        <v>4.5238095238095188E-2</v>
      </c>
      <c r="AH156" s="34">
        <f t="shared" ref="AH156" si="451">AH155-AH154</f>
        <v>-2.3245614035087736E-2</v>
      </c>
      <c r="AI156" s="34">
        <f t="shared" ref="AI156" si="452">AI155-AI154</f>
        <v>-7.3983739837398366E-2</v>
      </c>
      <c r="AJ156" s="34">
        <f t="shared" ref="AJ156" si="453">AJ155-AJ154</f>
        <v>-5.7142857142857162E-2</v>
      </c>
      <c r="AK156" s="34">
        <f t="shared" ref="AK156" si="454">AK155-AK154</f>
        <v>2.5000000000000022E-2</v>
      </c>
      <c r="AL156" s="34">
        <f t="shared" ref="AL156" si="455">AL155-AL154</f>
        <v>0.1071428571428571</v>
      </c>
      <c r="AM156" s="34">
        <f t="shared" ref="AM156" si="456">AM155-AM154</f>
        <v>6.6666666666666652E-2</v>
      </c>
      <c r="AN156" s="34">
        <f t="shared" ref="AN156" si="457">AN155-AN154</f>
        <v>3.1880548829701372E-2</v>
      </c>
      <c r="AO156" s="34">
        <f t="shared" ref="AO156" si="458">AO155-AO154</f>
        <v>2.2357723577235755E-2</v>
      </c>
      <c r="AP156" s="34">
        <f t="shared" ref="AP156" si="459">AP155-AP154</f>
        <v>2.3809523809523725E-3</v>
      </c>
      <c r="AQ156" s="34">
        <f t="shared" ref="AQ156" si="460">AQ155-AQ154</f>
        <v>7.2639225181598821E-3</v>
      </c>
      <c r="AR156" s="34">
        <f t="shared" ref="AR156" si="461">AR155-AR154</f>
        <v>4.7953699875981859E-2</v>
      </c>
      <c r="AS156" s="34">
        <f t="shared" ref="AS156" si="462">AS155-AS154</f>
        <v>0.12894649385177792</v>
      </c>
      <c r="AT156" s="238" t="s">
        <v>3</v>
      </c>
      <c r="AU156" s="20"/>
      <c r="AV156" s="20"/>
      <c r="AW156" s="20"/>
      <c r="AX156" s="20"/>
    </row>
    <row r="157" spans="2:50" s="18" customFormat="1" x14ac:dyDescent="0.25">
      <c r="B157" s="19"/>
      <c r="C157" s="38"/>
      <c r="D157" s="38"/>
      <c r="E157" s="38"/>
      <c r="F157" s="174"/>
      <c r="G157" s="46"/>
      <c r="H157" s="46"/>
      <c r="I157" s="46"/>
      <c r="J157" s="40"/>
      <c r="K157" s="46"/>
      <c r="L157" s="46"/>
      <c r="M157" s="46"/>
      <c r="N157" s="40"/>
      <c r="O157" s="40"/>
      <c r="P157" s="40"/>
      <c r="Q157" s="40"/>
      <c r="R157" s="40"/>
      <c r="S157" s="46"/>
      <c r="T157" s="46"/>
      <c r="U157" s="46"/>
      <c r="V157" s="46"/>
      <c r="W157" s="46"/>
      <c r="X157" s="40"/>
      <c r="Y157" s="46"/>
      <c r="Z157" s="46"/>
      <c r="AA157" s="46"/>
      <c r="AB157" s="46"/>
      <c r="AC157" s="46"/>
      <c r="AD157" s="40"/>
      <c r="AE157" s="40"/>
      <c r="AF157" s="46"/>
      <c r="AG157" s="46"/>
      <c r="AH157" s="46"/>
      <c r="AI157" s="40"/>
      <c r="AJ157" s="46"/>
      <c r="AK157" s="40"/>
      <c r="AL157" s="46"/>
      <c r="AM157" s="40"/>
      <c r="AN157" s="40"/>
      <c r="AO157" s="40"/>
      <c r="AP157" s="46"/>
      <c r="AQ157" s="42"/>
      <c r="AR157" s="38"/>
      <c r="AS157" s="20"/>
      <c r="AT157" s="20"/>
      <c r="AU157" s="20"/>
      <c r="AV157" s="20"/>
      <c r="AW157" s="20"/>
      <c r="AX157" s="20"/>
    </row>
    <row r="158" spans="2:50" s="18" customFormat="1" hidden="1" x14ac:dyDescent="0.25">
      <c r="B158" s="128"/>
      <c r="C158" s="31">
        <v>2010</v>
      </c>
      <c r="D158" s="31"/>
      <c r="E158" s="31"/>
      <c r="F158" s="182"/>
      <c r="G158" s="34" t="s">
        <v>16</v>
      </c>
      <c r="H158" s="34" t="s">
        <v>16</v>
      </c>
      <c r="I158" s="34" t="s">
        <v>16</v>
      </c>
      <c r="J158" s="17" t="s">
        <v>3</v>
      </c>
      <c r="K158" s="34" t="s">
        <v>3</v>
      </c>
      <c r="L158" s="34" t="s">
        <v>16</v>
      </c>
      <c r="M158" s="34" t="s">
        <v>16</v>
      </c>
      <c r="N158" s="17" t="s">
        <v>3</v>
      </c>
      <c r="O158" s="17" t="s">
        <v>3</v>
      </c>
      <c r="P158" s="17" t="s">
        <v>3</v>
      </c>
      <c r="Q158" s="17" t="s">
        <v>3</v>
      </c>
      <c r="R158" s="17" t="s">
        <v>3</v>
      </c>
      <c r="S158" s="34" t="s">
        <v>16</v>
      </c>
      <c r="T158" s="34" t="s">
        <v>16</v>
      </c>
      <c r="U158" s="34" t="s">
        <v>16</v>
      </c>
      <c r="V158" s="34" t="s">
        <v>3</v>
      </c>
      <c r="W158" s="34" t="s">
        <v>16</v>
      </c>
      <c r="X158" s="17" t="s">
        <v>3</v>
      </c>
      <c r="Y158" s="34" t="s">
        <v>16</v>
      </c>
      <c r="Z158" s="34" t="s">
        <v>16</v>
      </c>
      <c r="AA158" s="34" t="s">
        <v>16</v>
      </c>
      <c r="AB158" s="34" t="s">
        <v>16</v>
      </c>
      <c r="AC158" s="34" t="s">
        <v>16</v>
      </c>
      <c r="AD158" s="17" t="s">
        <v>3</v>
      </c>
      <c r="AE158" s="17" t="s">
        <v>3</v>
      </c>
      <c r="AF158" s="34" t="s">
        <v>16</v>
      </c>
      <c r="AG158" s="34" t="s">
        <v>16</v>
      </c>
      <c r="AH158" s="34" t="s">
        <v>16</v>
      </c>
      <c r="AI158" s="17" t="s">
        <v>3</v>
      </c>
      <c r="AJ158" s="34" t="s">
        <v>16</v>
      </c>
      <c r="AK158" s="17" t="s">
        <v>3</v>
      </c>
      <c r="AL158" s="34" t="s">
        <v>16</v>
      </c>
      <c r="AM158" s="17" t="s">
        <v>3</v>
      </c>
      <c r="AN158" s="17" t="s">
        <v>3</v>
      </c>
      <c r="AO158" s="17" t="s">
        <v>3</v>
      </c>
      <c r="AP158" s="34" t="s">
        <v>3</v>
      </c>
      <c r="AQ158" s="42"/>
      <c r="AR158" s="38"/>
      <c r="AS158" s="20"/>
      <c r="AT158" s="20"/>
      <c r="AU158" s="20"/>
      <c r="AV158" s="20"/>
      <c r="AW158" s="20"/>
      <c r="AX158" s="20"/>
    </row>
    <row r="159" spans="2:50" s="18" customFormat="1" hidden="1" x14ac:dyDescent="0.25">
      <c r="B159" s="128"/>
      <c r="C159" s="171">
        <v>2011</v>
      </c>
      <c r="D159" s="172">
        <v>2</v>
      </c>
      <c r="E159" s="282"/>
      <c r="F159" s="186" t="s">
        <v>3</v>
      </c>
      <c r="G159" s="33">
        <v>0</v>
      </c>
      <c r="H159" s="33">
        <v>0.5</v>
      </c>
      <c r="I159" s="33">
        <v>0.5</v>
      </c>
      <c r="J159" s="17" t="s">
        <v>3</v>
      </c>
      <c r="K159" s="33" t="s">
        <v>3</v>
      </c>
      <c r="L159" s="33">
        <v>0.5</v>
      </c>
      <c r="M159" s="33">
        <v>0</v>
      </c>
      <c r="N159" s="17" t="s">
        <v>3</v>
      </c>
      <c r="O159" s="17" t="s">
        <v>3</v>
      </c>
      <c r="P159" s="17" t="s">
        <v>3</v>
      </c>
      <c r="Q159" s="17" t="s">
        <v>3</v>
      </c>
      <c r="R159" s="17" t="s">
        <v>3</v>
      </c>
      <c r="S159" s="33">
        <v>0</v>
      </c>
      <c r="T159" s="33">
        <v>0</v>
      </c>
      <c r="U159" s="33">
        <v>0</v>
      </c>
      <c r="V159" s="33" t="s">
        <v>3</v>
      </c>
      <c r="W159" s="33">
        <v>1</v>
      </c>
      <c r="X159" s="17" t="s">
        <v>3</v>
      </c>
      <c r="Y159" s="33">
        <v>0</v>
      </c>
      <c r="Z159" s="33">
        <v>0</v>
      </c>
      <c r="AA159" s="33">
        <v>1</v>
      </c>
      <c r="AB159" s="33">
        <v>0</v>
      </c>
      <c r="AC159" s="33">
        <v>0</v>
      </c>
      <c r="AD159" s="17" t="s">
        <v>3</v>
      </c>
      <c r="AE159" s="17" t="s">
        <v>3</v>
      </c>
      <c r="AF159" s="33">
        <v>1</v>
      </c>
      <c r="AG159" s="33">
        <v>0.5</v>
      </c>
      <c r="AH159" s="33">
        <v>0</v>
      </c>
      <c r="AI159" s="17" t="s">
        <v>3</v>
      </c>
      <c r="AJ159" s="33">
        <v>0.5</v>
      </c>
      <c r="AK159" s="17" t="s">
        <v>3</v>
      </c>
      <c r="AL159" s="33">
        <v>1</v>
      </c>
      <c r="AM159" s="17" t="s">
        <v>3</v>
      </c>
      <c r="AN159" s="17" t="s">
        <v>3</v>
      </c>
      <c r="AO159" s="17" t="s">
        <v>3</v>
      </c>
      <c r="AP159" s="33" t="s">
        <v>3</v>
      </c>
      <c r="AQ159" s="49"/>
      <c r="AR159" s="38"/>
      <c r="AS159" s="20"/>
      <c r="AT159" s="20"/>
      <c r="AU159" s="20"/>
      <c r="AV159" s="20"/>
      <c r="AW159" s="20"/>
      <c r="AX159" s="20"/>
    </row>
    <row r="160" spans="2:50" s="18" customFormat="1" hidden="1" x14ac:dyDescent="0.25">
      <c r="B160" s="440" t="s">
        <v>13</v>
      </c>
      <c r="C160" s="171">
        <v>2012</v>
      </c>
      <c r="D160" s="172">
        <v>17</v>
      </c>
      <c r="E160" s="282"/>
      <c r="F160" s="186">
        <v>0.18681318681318682</v>
      </c>
      <c r="G160" s="33">
        <v>0.70588235294117652</v>
      </c>
      <c r="H160" s="33">
        <v>0.82352941176470584</v>
      </c>
      <c r="I160" s="33">
        <v>0.94117647058823528</v>
      </c>
      <c r="J160" s="17" t="s">
        <v>3</v>
      </c>
      <c r="K160" s="33" t="s">
        <v>3</v>
      </c>
      <c r="L160" s="33">
        <v>0.41176470588235292</v>
      </c>
      <c r="M160" s="33">
        <v>0.52941176470588236</v>
      </c>
      <c r="N160" s="17" t="s">
        <v>3</v>
      </c>
      <c r="O160" s="17" t="s">
        <v>3</v>
      </c>
      <c r="P160" s="17" t="s">
        <v>3</v>
      </c>
      <c r="Q160" s="17" t="s">
        <v>3</v>
      </c>
      <c r="R160" s="17" t="s">
        <v>3</v>
      </c>
      <c r="S160" s="33">
        <v>0.52941176470588236</v>
      </c>
      <c r="T160" s="33">
        <v>0.47058823529411764</v>
      </c>
      <c r="U160" s="33">
        <v>0.29411764705882354</v>
      </c>
      <c r="V160" s="33" t="s">
        <v>3</v>
      </c>
      <c r="W160" s="33">
        <v>0.6470588235294118</v>
      </c>
      <c r="X160" s="17" t="s">
        <v>3</v>
      </c>
      <c r="Y160" s="33">
        <v>0.76470588235294112</v>
      </c>
      <c r="Z160" s="33">
        <v>0.47058823529411764</v>
      </c>
      <c r="AA160" s="33">
        <v>0.94117647058823528</v>
      </c>
      <c r="AB160" s="33">
        <v>0.70588235294117652</v>
      </c>
      <c r="AC160" s="33">
        <v>0.41176470588235292</v>
      </c>
      <c r="AD160" s="17" t="s">
        <v>3</v>
      </c>
      <c r="AE160" s="17" t="s">
        <v>3</v>
      </c>
      <c r="AF160" s="33">
        <v>0.52941176470588236</v>
      </c>
      <c r="AG160" s="33">
        <v>0.70588235294117652</v>
      </c>
      <c r="AH160" s="33">
        <v>0.11764705882352941</v>
      </c>
      <c r="AI160" s="17" t="s">
        <v>3</v>
      </c>
      <c r="AJ160" s="33">
        <v>0.75</v>
      </c>
      <c r="AK160" s="17" t="s">
        <v>3</v>
      </c>
      <c r="AL160" s="33">
        <v>0.6470588235294118</v>
      </c>
      <c r="AM160" s="17" t="s">
        <v>3</v>
      </c>
      <c r="AN160" s="17" t="s">
        <v>3</v>
      </c>
      <c r="AO160" s="17" t="s">
        <v>3</v>
      </c>
      <c r="AP160" s="33" t="s">
        <v>3</v>
      </c>
      <c r="AQ160" s="49"/>
      <c r="AR160" s="38"/>
      <c r="AS160" s="20"/>
      <c r="AT160" s="20"/>
      <c r="AU160" s="20"/>
      <c r="AV160" s="20"/>
      <c r="AW160" s="20"/>
      <c r="AX160" s="20"/>
    </row>
    <row r="161" spans="2:51" s="18" customFormat="1" hidden="1" x14ac:dyDescent="0.25">
      <c r="B161" s="441"/>
      <c r="C161" s="171">
        <v>2013</v>
      </c>
      <c r="D161" s="172">
        <v>21</v>
      </c>
      <c r="E161" s="282">
        <v>72</v>
      </c>
      <c r="F161" s="305">
        <v>0.29166666666666669</v>
      </c>
      <c r="G161" s="34">
        <v>0.66666666666666663</v>
      </c>
      <c r="H161" s="34">
        <v>0.66666666666666663</v>
      </c>
      <c r="I161" s="34">
        <v>0.7142857142857143</v>
      </c>
      <c r="J161" s="17" t="s">
        <v>3</v>
      </c>
      <c r="K161" s="34" t="s">
        <v>3</v>
      </c>
      <c r="L161" s="34">
        <v>0.5714285714285714</v>
      </c>
      <c r="M161" s="34">
        <v>0.52380952380952384</v>
      </c>
      <c r="N161" s="17" t="s">
        <v>3</v>
      </c>
      <c r="O161" s="17" t="s">
        <v>3</v>
      </c>
      <c r="P161" s="17" t="s">
        <v>3</v>
      </c>
      <c r="Q161" s="17" t="s">
        <v>3</v>
      </c>
      <c r="R161" s="17" t="s">
        <v>3</v>
      </c>
      <c r="S161" s="34">
        <v>0.42857142857142855</v>
      </c>
      <c r="T161" s="34">
        <v>0.52380952380952384</v>
      </c>
      <c r="U161" s="34">
        <v>0.5714285714285714</v>
      </c>
      <c r="V161" s="34" t="s">
        <v>3</v>
      </c>
      <c r="W161" s="34">
        <v>0.55000000000000004</v>
      </c>
      <c r="X161" s="17" t="s">
        <v>3</v>
      </c>
      <c r="Y161" s="34">
        <v>0.5</v>
      </c>
      <c r="Z161" s="34">
        <v>0.5</v>
      </c>
      <c r="AA161" s="34">
        <v>0.66666666666666663</v>
      </c>
      <c r="AB161" s="34">
        <v>0.2857142857142857</v>
      </c>
      <c r="AC161" s="34">
        <v>0.35</v>
      </c>
      <c r="AD161" s="17" t="s">
        <v>3</v>
      </c>
      <c r="AE161" s="17" t="s">
        <v>3</v>
      </c>
      <c r="AF161" s="34">
        <v>0.73684210526315785</v>
      </c>
      <c r="AG161" s="34">
        <v>0.6</v>
      </c>
      <c r="AH161" s="34">
        <v>0.44444444444444442</v>
      </c>
      <c r="AI161" s="17" t="s">
        <v>3</v>
      </c>
      <c r="AJ161" s="34">
        <v>0.7142857142857143</v>
      </c>
      <c r="AK161" s="17" t="s">
        <v>3</v>
      </c>
      <c r="AL161" s="34">
        <v>0.76190476190476186</v>
      </c>
      <c r="AM161" s="17" t="s">
        <v>3</v>
      </c>
      <c r="AN161" s="17" t="s">
        <v>3</v>
      </c>
      <c r="AO161" s="17" t="s">
        <v>3</v>
      </c>
      <c r="AP161" s="34" t="s">
        <v>3</v>
      </c>
      <c r="AQ161" s="42"/>
      <c r="AR161" s="38"/>
      <c r="AS161" s="20"/>
      <c r="AT161" s="20"/>
      <c r="AU161" s="20"/>
      <c r="AV161" s="20"/>
      <c r="AW161" s="20"/>
      <c r="AX161" s="20"/>
    </row>
    <row r="162" spans="2:51" s="41" customFormat="1" x14ac:dyDescent="0.25">
      <c r="B162" s="441"/>
      <c r="C162" s="171">
        <v>2014</v>
      </c>
      <c r="D162" s="172">
        <v>20</v>
      </c>
      <c r="E162" s="282">
        <v>62</v>
      </c>
      <c r="F162" s="305">
        <v>0.32258064516129031</v>
      </c>
      <c r="G162" s="34">
        <v>0.75</v>
      </c>
      <c r="H162" s="34">
        <v>0.7</v>
      </c>
      <c r="I162" s="34">
        <v>0.75</v>
      </c>
      <c r="J162" s="34">
        <v>0.7</v>
      </c>
      <c r="K162" s="34">
        <v>0.61111111111111116</v>
      </c>
      <c r="L162" s="34">
        <v>0.4</v>
      </c>
      <c r="M162" s="34">
        <v>0.4</v>
      </c>
      <c r="N162" s="34">
        <v>0.84210526315789469</v>
      </c>
      <c r="O162" s="34">
        <v>0.65</v>
      </c>
      <c r="P162" s="34">
        <v>0.6</v>
      </c>
      <c r="Q162" s="34">
        <v>0.6</v>
      </c>
      <c r="R162" s="34">
        <v>0.8</v>
      </c>
      <c r="S162" s="34">
        <v>0.5</v>
      </c>
      <c r="T162" s="34">
        <v>0.45</v>
      </c>
      <c r="U162" s="34">
        <v>0.7</v>
      </c>
      <c r="V162" s="34">
        <v>0.6</v>
      </c>
      <c r="W162" s="34">
        <v>0.83333333333333337</v>
      </c>
      <c r="X162" s="34">
        <v>0.5</v>
      </c>
      <c r="Y162" s="34">
        <v>0.84210526315789469</v>
      </c>
      <c r="Z162" s="34">
        <v>0.8666666666666667</v>
      </c>
      <c r="AA162" s="34">
        <v>0.78947368421052633</v>
      </c>
      <c r="AB162" s="34">
        <v>0.75</v>
      </c>
      <c r="AC162" s="34">
        <v>0.6</v>
      </c>
      <c r="AD162" s="34">
        <v>0.4</v>
      </c>
      <c r="AE162" s="34">
        <v>0.47368421052631576</v>
      </c>
      <c r="AF162" s="34">
        <v>0.63157894736842102</v>
      </c>
      <c r="AG162" s="34">
        <v>0.65</v>
      </c>
      <c r="AH162" s="34">
        <v>0.58823529411764708</v>
      </c>
      <c r="AI162" s="34">
        <v>0.7</v>
      </c>
      <c r="AJ162" s="34">
        <v>0.7</v>
      </c>
      <c r="AK162" s="34">
        <v>0.6</v>
      </c>
      <c r="AL162" s="34">
        <v>0.65</v>
      </c>
      <c r="AM162" s="34">
        <v>0.7</v>
      </c>
      <c r="AN162" s="34">
        <v>0.55000000000000004</v>
      </c>
      <c r="AO162" s="34">
        <v>0.5</v>
      </c>
      <c r="AP162" s="34">
        <v>0.6</v>
      </c>
      <c r="AQ162" s="371" t="s">
        <v>152</v>
      </c>
      <c r="AR162" s="372"/>
      <c r="AS162" s="372"/>
      <c r="AT162" s="373"/>
    </row>
    <row r="163" spans="2:51" s="18" customFormat="1" x14ac:dyDescent="0.25">
      <c r="B163" s="441"/>
      <c r="C163" s="171">
        <v>2015</v>
      </c>
      <c r="D163" s="172">
        <v>22</v>
      </c>
      <c r="E163" s="282">
        <v>53</v>
      </c>
      <c r="F163" s="305">
        <v>0.41509433962264153</v>
      </c>
      <c r="G163" s="34">
        <v>0.68181818181818177</v>
      </c>
      <c r="H163" s="34">
        <v>0.68181818181818177</v>
      </c>
      <c r="I163" s="34">
        <v>0.5</v>
      </c>
      <c r="J163" s="34">
        <v>0.68181818181818177</v>
      </c>
      <c r="K163" s="34">
        <v>0.68181818181818177</v>
      </c>
      <c r="L163" s="34">
        <v>0.27272727272727271</v>
      </c>
      <c r="M163" s="34">
        <v>0.36363636363636365</v>
      </c>
      <c r="N163" s="34">
        <v>0.77272727272727271</v>
      </c>
      <c r="O163" s="34">
        <v>0.77272727272727271</v>
      </c>
      <c r="P163" s="34">
        <v>0.59090909090909094</v>
      </c>
      <c r="Q163" s="34">
        <v>0.72727272727272729</v>
      </c>
      <c r="R163" s="34">
        <v>0.68181818181818177</v>
      </c>
      <c r="S163" s="34">
        <v>0.5</v>
      </c>
      <c r="T163" s="34">
        <v>0.40909090909090912</v>
      </c>
      <c r="U163" s="34">
        <v>0.52380952380952384</v>
      </c>
      <c r="V163" s="34">
        <v>0.38095238095238093</v>
      </c>
      <c r="W163" s="34">
        <v>0.63636363636363635</v>
      </c>
      <c r="X163" s="34">
        <v>0.36363636363636365</v>
      </c>
      <c r="Y163" s="34">
        <v>0.72222222222222221</v>
      </c>
      <c r="Z163" s="34">
        <v>0.47368421052631576</v>
      </c>
      <c r="AA163" s="34">
        <v>0.86363636363636365</v>
      </c>
      <c r="AB163" s="34">
        <v>0.68181818181818177</v>
      </c>
      <c r="AC163" s="34">
        <v>0.5</v>
      </c>
      <c r="AD163" s="34">
        <v>0.54545454545454541</v>
      </c>
      <c r="AE163" s="34">
        <v>0.31818181818181818</v>
      </c>
      <c r="AF163" s="34">
        <v>0.80952380952380953</v>
      </c>
      <c r="AG163" s="34">
        <v>0.78947368421052633</v>
      </c>
      <c r="AH163" s="34">
        <v>0.83333333333333337</v>
      </c>
      <c r="AI163" s="34">
        <v>0.8</v>
      </c>
      <c r="AJ163" s="34">
        <v>0.54545454545454541</v>
      </c>
      <c r="AK163" s="34">
        <v>0.52380952380952384</v>
      </c>
      <c r="AL163" s="34">
        <v>0.59090909090909094</v>
      </c>
      <c r="AM163" s="34">
        <v>0.40909090909090912</v>
      </c>
      <c r="AN163" s="34">
        <v>0.47619047619047616</v>
      </c>
      <c r="AO163" s="34">
        <v>0.47619047619047616</v>
      </c>
      <c r="AP163" s="34">
        <v>0.40909090909090912</v>
      </c>
      <c r="AQ163" s="374"/>
      <c r="AR163" s="375"/>
      <c r="AS163" s="375"/>
      <c r="AT163" s="376"/>
      <c r="AU163" s="20"/>
      <c r="AV163" s="20"/>
      <c r="AW163" s="20"/>
      <c r="AX163" s="20"/>
    </row>
    <row r="164" spans="2:51" s="270" customFormat="1" x14ac:dyDescent="0.25">
      <c r="B164" s="441"/>
      <c r="C164" s="283">
        <v>2016</v>
      </c>
      <c r="D164" s="226">
        <v>25</v>
      </c>
      <c r="E164" s="282">
        <v>38</v>
      </c>
      <c r="F164" s="307">
        <v>0.65789473684210531</v>
      </c>
      <c r="G164" s="238">
        <v>0.88</v>
      </c>
      <c r="H164" s="238">
        <v>0.92</v>
      </c>
      <c r="I164" s="238">
        <v>0.72</v>
      </c>
      <c r="J164" s="238">
        <v>0.6</v>
      </c>
      <c r="K164" s="238">
        <v>0.72</v>
      </c>
      <c r="L164" s="238">
        <v>0.52</v>
      </c>
      <c r="M164" s="238">
        <v>0.68</v>
      </c>
      <c r="N164" s="238">
        <v>0.84</v>
      </c>
      <c r="O164" s="238">
        <v>0.6</v>
      </c>
      <c r="P164" s="238">
        <v>0.68</v>
      </c>
      <c r="Q164" s="238">
        <v>0.8</v>
      </c>
      <c r="R164" s="238">
        <v>0.84</v>
      </c>
      <c r="S164" s="238">
        <v>0.6</v>
      </c>
      <c r="T164" s="238">
        <v>0.56000000000000005</v>
      </c>
      <c r="U164" s="238">
        <v>0.72</v>
      </c>
      <c r="V164" s="238">
        <v>0.6</v>
      </c>
      <c r="W164" s="238">
        <v>0.76</v>
      </c>
      <c r="X164" s="238">
        <v>0.625</v>
      </c>
      <c r="Y164" s="238">
        <v>0.88</v>
      </c>
      <c r="Z164" s="238">
        <v>0.54166666666666663</v>
      </c>
      <c r="AA164" s="238">
        <v>0.8</v>
      </c>
      <c r="AB164" s="238">
        <v>0.84</v>
      </c>
      <c r="AC164" s="238">
        <v>0.56000000000000005</v>
      </c>
      <c r="AD164" s="238">
        <v>0.52</v>
      </c>
      <c r="AE164" s="238">
        <v>0.58333333333333337</v>
      </c>
      <c r="AF164" s="238">
        <v>0.76</v>
      </c>
      <c r="AG164" s="238">
        <v>0.84</v>
      </c>
      <c r="AH164" s="238">
        <v>0.77272727272727271</v>
      </c>
      <c r="AI164" s="238">
        <v>0.66666666666666663</v>
      </c>
      <c r="AJ164" s="238">
        <v>0.68</v>
      </c>
      <c r="AK164" s="238">
        <v>0.56000000000000005</v>
      </c>
      <c r="AL164" s="238">
        <v>0.92</v>
      </c>
      <c r="AM164" s="238">
        <v>0.66666666666666663</v>
      </c>
      <c r="AN164" s="238">
        <v>0.6</v>
      </c>
      <c r="AO164" s="238">
        <v>0.5</v>
      </c>
      <c r="AP164" s="238">
        <v>0.72</v>
      </c>
      <c r="AQ164" s="374"/>
      <c r="AR164" s="375"/>
      <c r="AS164" s="375"/>
      <c r="AT164" s="376"/>
      <c r="AU164" s="133"/>
      <c r="AV164" s="133"/>
      <c r="AW164" s="133"/>
      <c r="AX164" s="133"/>
    </row>
    <row r="165" spans="2:51" s="270" customFormat="1" x14ac:dyDescent="0.25">
      <c r="B165" s="441"/>
      <c r="C165" s="283">
        <v>2017</v>
      </c>
      <c r="D165" s="226">
        <v>26</v>
      </c>
      <c r="E165" s="282">
        <v>59</v>
      </c>
      <c r="F165" s="307">
        <v>0.44067796610169491</v>
      </c>
      <c r="G165" s="238">
        <v>1</v>
      </c>
      <c r="H165" s="238">
        <v>1</v>
      </c>
      <c r="I165" s="238">
        <v>0.84615384615384615</v>
      </c>
      <c r="J165" s="238">
        <v>0.84615384615384615</v>
      </c>
      <c r="K165" s="238">
        <v>0.84615384615384615</v>
      </c>
      <c r="L165" s="238">
        <v>0.80769230769230771</v>
      </c>
      <c r="M165" s="238">
        <v>0.84615384615384615</v>
      </c>
      <c r="N165" s="238">
        <v>0.92307692307692313</v>
      </c>
      <c r="O165" s="238">
        <v>0.76923076923076927</v>
      </c>
      <c r="P165" s="238">
        <v>0.84615384615384615</v>
      </c>
      <c r="Q165" s="238">
        <v>0.84615384615384615</v>
      </c>
      <c r="R165" s="238">
        <v>0.96153846153846156</v>
      </c>
      <c r="S165" s="238">
        <v>0.73076923076923073</v>
      </c>
      <c r="T165" s="238">
        <v>0.80769230769230771</v>
      </c>
      <c r="U165" s="238">
        <v>0.84615384615384615</v>
      </c>
      <c r="V165" s="238">
        <v>0.69230769230769229</v>
      </c>
      <c r="W165" s="238">
        <v>0.83333333333333337</v>
      </c>
      <c r="X165" s="238">
        <v>0.70833333333333337</v>
      </c>
      <c r="Y165" s="238">
        <v>0.90909090909090906</v>
      </c>
      <c r="Z165" s="238">
        <v>0.90909090909090906</v>
      </c>
      <c r="AA165" s="238">
        <v>0.88</v>
      </c>
      <c r="AB165" s="238">
        <v>0.76923076923076927</v>
      </c>
      <c r="AC165" s="238">
        <v>0.69230769230769229</v>
      </c>
      <c r="AD165" s="238">
        <v>0.73076923076923073</v>
      </c>
      <c r="AE165" s="238">
        <v>0.84615384615384615</v>
      </c>
      <c r="AF165" s="238">
        <v>0.84</v>
      </c>
      <c r="AG165" s="238">
        <v>0.76923076923076927</v>
      </c>
      <c r="AH165" s="238">
        <v>0.68421052631578949</v>
      </c>
      <c r="AI165" s="238">
        <v>0.6</v>
      </c>
      <c r="AJ165" s="238">
        <v>0.88461538461538458</v>
      </c>
      <c r="AK165" s="238">
        <v>0.68</v>
      </c>
      <c r="AL165" s="238">
        <v>0.80769230769230771</v>
      </c>
      <c r="AM165" s="238">
        <v>0.65384615384615385</v>
      </c>
      <c r="AN165" s="238">
        <v>0.72</v>
      </c>
      <c r="AO165" s="238">
        <v>0.76</v>
      </c>
      <c r="AP165" s="238">
        <v>0.84615384615384615</v>
      </c>
      <c r="AQ165" s="377"/>
      <c r="AR165" s="378"/>
      <c r="AS165" s="378"/>
      <c r="AT165" s="379"/>
      <c r="AU165" s="133"/>
      <c r="AV165" s="133"/>
      <c r="AW165" s="133"/>
      <c r="AX165" s="133"/>
    </row>
    <row r="166" spans="2:51" s="270" customFormat="1" x14ac:dyDescent="0.25">
      <c r="B166" s="441"/>
      <c r="C166" s="303">
        <v>2018</v>
      </c>
      <c r="D166" s="226">
        <v>54</v>
      </c>
      <c r="E166" s="339">
        <v>127</v>
      </c>
      <c r="F166" s="306">
        <v>0.42519685039370081</v>
      </c>
      <c r="G166" s="353">
        <v>0.7592592592592593</v>
      </c>
      <c r="H166" s="353">
        <v>0.83333333333333337</v>
      </c>
      <c r="I166" s="353">
        <v>0.72222222222222221</v>
      </c>
      <c r="J166" s="353">
        <v>0.77777777777777779</v>
      </c>
      <c r="K166" s="353">
        <v>0.68518518518518523</v>
      </c>
      <c r="L166" s="353">
        <v>0.55555555555555558</v>
      </c>
      <c r="M166" s="353">
        <v>0.57407407407407407</v>
      </c>
      <c r="N166" s="353">
        <v>0.79245283018867929</v>
      </c>
      <c r="O166" s="353">
        <v>0.58490566037735847</v>
      </c>
      <c r="P166" s="353">
        <v>0.71698113207547165</v>
      </c>
      <c r="Q166" s="353">
        <v>0.62962962962962965</v>
      </c>
      <c r="R166" s="353">
        <v>0.67307692307692313</v>
      </c>
      <c r="S166" s="353">
        <v>0.64814814814814814</v>
      </c>
      <c r="T166" s="353">
        <v>0.68518518518518523</v>
      </c>
      <c r="U166" s="353">
        <v>0.7592592592592593</v>
      </c>
      <c r="V166" s="353">
        <v>0.59615384615384615</v>
      </c>
      <c r="W166" s="353">
        <v>0.8867924528301887</v>
      </c>
      <c r="X166" s="353">
        <v>0.54716981132075471</v>
      </c>
      <c r="Y166" s="353">
        <v>0.76923076923076927</v>
      </c>
      <c r="Z166" s="353">
        <v>0.69230769230769229</v>
      </c>
      <c r="AA166" s="353">
        <v>0.62962962962962965</v>
      </c>
      <c r="AB166" s="353">
        <v>0.86274509803921573</v>
      </c>
      <c r="AC166" s="353">
        <v>0.55555555555555558</v>
      </c>
      <c r="AD166" s="353">
        <v>0.51851851851851849</v>
      </c>
      <c r="AE166" s="353">
        <v>0.51923076923076927</v>
      </c>
      <c r="AF166" s="353">
        <v>0.62962962962962965</v>
      </c>
      <c r="AG166" s="353">
        <v>0.72222222222222221</v>
      </c>
      <c r="AH166" s="353">
        <v>0.73469387755102045</v>
      </c>
      <c r="AI166" s="353">
        <v>0.72</v>
      </c>
      <c r="AJ166" s="353">
        <v>0.71698113207547165</v>
      </c>
      <c r="AK166" s="353">
        <v>0.58823529411764708</v>
      </c>
      <c r="AL166" s="353">
        <v>0.68518518518518523</v>
      </c>
      <c r="AM166" s="353">
        <v>0.61538461538461542</v>
      </c>
      <c r="AN166" s="353">
        <v>0.61111111111111116</v>
      </c>
      <c r="AO166" s="353">
        <v>0.60377358490566035</v>
      </c>
      <c r="AP166" s="353">
        <v>0.62962962962962965</v>
      </c>
      <c r="AQ166" s="238">
        <v>0.86792452830188682</v>
      </c>
      <c r="AR166" s="238">
        <v>0.73584905660377353</v>
      </c>
      <c r="AS166" s="238">
        <v>0.5490196078431373</v>
      </c>
      <c r="AT166" s="238">
        <v>0</v>
      </c>
      <c r="AU166" s="133"/>
      <c r="AV166" s="133"/>
      <c r="AW166" s="133"/>
      <c r="AX166" s="133"/>
    </row>
    <row r="167" spans="2:51" s="270" customFormat="1" x14ac:dyDescent="0.25">
      <c r="B167" s="441"/>
      <c r="C167" s="303">
        <v>2019</v>
      </c>
      <c r="D167" s="226">
        <v>66</v>
      </c>
      <c r="E167" s="339">
        <f>SUM(E144,E155)</f>
        <v>129</v>
      </c>
      <c r="F167" s="306">
        <f>D167/E167</f>
        <v>0.51162790697674421</v>
      </c>
      <c r="G167" s="353">
        <v>0.81818181818181823</v>
      </c>
      <c r="H167" s="353">
        <v>0.81818181818181823</v>
      </c>
      <c r="I167" s="353">
        <v>0.68181818181818177</v>
      </c>
      <c r="J167" s="353">
        <v>0.71212121212121215</v>
      </c>
      <c r="K167" s="353">
        <v>0.74242424242424243</v>
      </c>
      <c r="L167" s="353">
        <v>0.54545454545454541</v>
      </c>
      <c r="M167" s="353">
        <v>0.51515151515151514</v>
      </c>
      <c r="N167" s="353">
        <v>0.86363636363636365</v>
      </c>
      <c r="O167" s="353">
        <v>0.72727272727272729</v>
      </c>
      <c r="P167" s="353">
        <v>0.65151515151515149</v>
      </c>
      <c r="Q167" s="353">
        <v>0.65151515151515149</v>
      </c>
      <c r="R167" s="353">
        <v>0.77272727272727271</v>
      </c>
      <c r="S167" s="353">
        <v>0.71212121212121215</v>
      </c>
      <c r="T167" s="353">
        <v>0.54545454545454541</v>
      </c>
      <c r="U167" s="353">
        <v>0.78787878787878785</v>
      </c>
      <c r="V167" s="353">
        <v>0.74242424242424243</v>
      </c>
      <c r="W167" s="353">
        <v>0.83076923076923082</v>
      </c>
      <c r="X167" s="353">
        <v>0.703125</v>
      </c>
      <c r="Y167" s="353">
        <v>0.80303030303030298</v>
      </c>
      <c r="Z167" s="353">
        <v>0.70769230769230773</v>
      </c>
      <c r="AA167" s="353">
        <v>0.80303030303030298</v>
      </c>
      <c r="AB167" s="353">
        <v>0.7846153846153846</v>
      </c>
      <c r="AC167" s="353">
        <v>0.5757575757575758</v>
      </c>
      <c r="AD167" s="353">
        <v>0.62121212121212122</v>
      </c>
      <c r="AE167" s="353">
        <v>0.59090909090909094</v>
      </c>
      <c r="AF167" s="353">
        <v>0.80952380952380953</v>
      </c>
      <c r="AG167" s="353">
        <v>0.7846153846153846</v>
      </c>
      <c r="AH167" s="353">
        <v>0.70967741935483875</v>
      </c>
      <c r="AI167" s="353">
        <v>0.64615384615384619</v>
      </c>
      <c r="AJ167" s="353">
        <v>0.66666666666666663</v>
      </c>
      <c r="AK167" s="353">
        <v>0.5757575757575758</v>
      </c>
      <c r="AL167" s="353">
        <v>0.75757575757575757</v>
      </c>
      <c r="AM167" s="353">
        <v>0.68181818181818177</v>
      </c>
      <c r="AN167" s="353">
        <v>0.63076923076923075</v>
      </c>
      <c r="AO167" s="353">
        <v>0.59090909090909094</v>
      </c>
      <c r="AP167" s="353">
        <v>0.5757575757575758</v>
      </c>
      <c r="AQ167" s="238">
        <v>0.875</v>
      </c>
      <c r="AR167" s="238">
        <v>0.796875</v>
      </c>
      <c r="AS167" s="238">
        <v>0.6875</v>
      </c>
      <c r="AT167" s="238" t="s">
        <v>154</v>
      </c>
      <c r="AU167" s="133"/>
      <c r="AV167" s="133"/>
      <c r="AW167" s="133"/>
      <c r="AX167" s="133"/>
    </row>
    <row r="168" spans="2:51" s="18" customFormat="1" ht="14.45" customHeight="1" x14ac:dyDescent="0.25">
      <c r="B168" s="442"/>
      <c r="C168" s="426" t="s">
        <v>153</v>
      </c>
      <c r="D168" s="426"/>
      <c r="E168" s="426"/>
      <c r="F168" s="426"/>
      <c r="G168" s="34">
        <f>G167-G166</f>
        <v>5.8922558922558932E-2</v>
      </c>
      <c r="H168" s="34">
        <f t="shared" ref="H168" si="463">H167-H166</f>
        <v>-1.5151515151515138E-2</v>
      </c>
      <c r="I168" s="34">
        <f t="shared" ref="I168" si="464">I167-I166</f>
        <v>-4.0404040404040442E-2</v>
      </c>
      <c r="J168" s="34">
        <f t="shared" ref="J168" si="465">J167-J166</f>
        <v>-6.5656565656565635E-2</v>
      </c>
      <c r="K168" s="34">
        <f t="shared" ref="K168" si="466">K167-K166</f>
        <v>5.7239057239057201E-2</v>
      </c>
      <c r="L168" s="34">
        <f t="shared" ref="L168" si="467">L167-L166</f>
        <v>-1.0101010101010166E-2</v>
      </c>
      <c r="M168" s="34">
        <f t="shared" ref="M168" si="468">M167-M166</f>
        <v>-5.8922558922558932E-2</v>
      </c>
      <c r="N168" s="34">
        <f t="shared" ref="N168" si="469">N167-N166</f>
        <v>7.1183533447684355E-2</v>
      </c>
      <c r="O168" s="34">
        <f t="shared" ref="O168" si="470">O167-O166</f>
        <v>0.14236706689536882</v>
      </c>
      <c r="P168" s="34">
        <f t="shared" ref="P168" si="471">P167-P166</f>
        <v>-6.5465980560320158E-2</v>
      </c>
      <c r="Q168" s="34">
        <f t="shared" ref="Q168" si="472">Q167-Q166</f>
        <v>2.1885521885521841E-2</v>
      </c>
      <c r="R168" s="34">
        <f t="shared" ref="R168" si="473">R167-R166</f>
        <v>9.9650349650349579E-2</v>
      </c>
      <c r="S168" s="34">
        <f t="shared" ref="S168" si="474">S167-S166</f>
        <v>6.3973063973064015E-2</v>
      </c>
      <c r="T168" s="34">
        <f t="shared" ref="T168" si="475">T167-T166</f>
        <v>-0.13973063973063982</v>
      </c>
      <c r="U168" s="34">
        <f t="shared" ref="U168" si="476">U167-U166</f>
        <v>2.8619528619528545E-2</v>
      </c>
      <c r="V168" s="34">
        <f t="shared" ref="V168" si="477">V167-V166</f>
        <v>0.14627039627039629</v>
      </c>
      <c r="W168" s="34">
        <f t="shared" ref="W168" si="478">W167-W166</f>
        <v>-5.6023222060957889E-2</v>
      </c>
      <c r="X168" s="34">
        <f t="shared" ref="X168" si="479">X167-X166</f>
        <v>0.15595518867924529</v>
      </c>
      <c r="Y168" s="34">
        <f t="shared" ref="Y168" si="480">Y167-Y166</f>
        <v>3.379953379953371E-2</v>
      </c>
      <c r="Z168" s="34">
        <f t="shared" ref="Z168" si="481">Z167-Z166</f>
        <v>1.5384615384615441E-2</v>
      </c>
      <c r="AA168" s="34">
        <f t="shared" ref="AA168" si="482">AA167-AA166</f>
        <v>0.17340067340067333</v>
      </c>
      <c r="AB168" s="34">
        <f t="shared" ref="AB168" si="483">AB167-AB166</f>
        <v>-7.8129713423831126E-2</v>
      </c>
      <c r="AC168" s="34">
        <f t="shared" ref="AC168" si="484">AC167-AC166</f>
        <v>2.0202020202020221E-2</v>
      </c>
      <c r="AD168" s="34">
        <f t="shared" ref="AD168" si="485">AD167-AD166</f>
        <v>0.10269360269360273</v>
      </c>
      <c r="AE168" s="34">
        <f t="shared" ref="AE168" si="486">AE167-AE166</f>
        <v>7.1678321678321666E-2</v>
      </c>
      <c r="AF168" s="34">
        <f t="shared" ref="AF168" si="487">AF167-AF166</f>
        <v>0.17989417989417988</v>
      </c>
      <c r="AG168" s="34">
        <f t="shared" ref="AG168" si="488">AG167-AG166</f>
        <v>6.2393162393162394E-2</v>
      </c>
      <c r="AH168" s="34">
        <f t="shared" ref="AH168" si="489">AH167-AH166</f>
        <v>-2.5016458196181701E-2</v>
      </c>
      <c r="AI168" s="34">
        <f t="shared" ref="AI168" si="490">AI167-AI166</f>
        <v>-7.3846153846153784E-2</v>
      </c>
      <c r="AJ168" s="34">
        <f t="shared" ref="AJ168" si="491">AJ167-AJ166</f>
        <v>-5.031446540880502E-2</v>
      </c>
      <c r="AK168" s="34">
        <f t="shared" ref="AK168" si="492">AK167-AK166</f>
        <v>-1.2477718360071277E-2</v>
      </c>
      <c r="AL168" s="34">
        <f t="shared" ref="AL168" si="493">AL167-AL166</f>
        <v>7.2390572390572339E-2</v>
      </c>
      <c r="AM168" s="34">
        <f t="shared" ref="AM168" si="494">AM167-AM166</f>
        <v>6.6433566433566349E-2</v>
      </c>
      <c r="AN168" s="34">
        <f t="shared" ref="AN168" si="495">AN167-AN166</f>
        <v>1.9658119658119588E-2</v>
      </c>
      <c r="AO168" s="34">
        <f t="shared" ref="AO168" si="496">AO167-AO166</f>
        <v>-1.2864493996569415E-2</v>
      </c>
      <c r="AP168" s="34">
        <f t="shared" ref="AP168" si="497">AP167-AP166</f>
        <v>-5.3872053872053849E-2</v>
      </c>
      <c r="AQ168" s="34">
        <f t="shared" ref="AQ168" si="498">AQ167-AQ166</f>
        <v>7.0754716981131782E-3</v>
      </c>
      <c r="AR168" s="34">
        <f t="shared" ref="AR168" si="499">AR167-AR166</f>
        <v>6.1025943396226467E-2</v>
      </c>
      <c r="AS168" s="34">
        <f t="shared" ref="AS168" si="500">AS167-AS166</f>
        <v>0.1384803921568627</v>
      </c>
      <c r="AT168" s="238" t="s">
        <v>154</v>
      </c>
      <c r="AU168" s="20"/>
      <c r="AV168" s="20"/>
      <c r="AW168" s="20"/>
      <c r="AX168" s="20"/>
    </row>
    <row r="169" spans="2:51" s="18" customFormat="1" x14ac:dyDescent="0.25">
      <c r="C169" s="19"/>
      <c r="D169" s="19"/>
      <c r="E169" s="19"/>
      <c r="F169" s="187"/>
      <c r="G169" s="38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6"/>
      <c r="U169" s="40"/>
      <c r="V169" s="46"/>
      <c r="W169" s="40"/>
      <c r="X169" s="40"/>
      <c r="Y169" s="40"/>
      <c r="Z169" s="40"/>
      <c r="AA169" s="40"/>
      <c r="AB169" s="40"/>
      <c r="AC169" s="40"/>
      <c r="AD169" s="46"/>
      <c r="AE169" s="40"/>
      <c r="AF169" s="40"/>
      <c r="AG169" s="46"/>
      <c r="AH169" s="46"/>
      <c r="AI169" s="40"/>
      <c r="AJ169" s="40"/>
      <c r="AK169" s="46"/>
      <c r="AL169" s="40"/>
      <c r="AM169" s="40"/>
      <c r="AN169" s="40"/>
      <c r="AO169" s="40"/>
      <c r="AP169" s="40"/>
      <c r="AQ169" s="40"/>
      <c r="AR169" s="43"/>
      <c r="AS169" s="38"/>
      <c r="AT169" s="20"/>
      <c r="AU169" s="20"/>
      <c r="AV169" s="20"/>
      <c r="AW169" s="20"/>
      <c r="AX169" s="20"/>
      <c r="AY169" s="20"/>
    </row>
    <row r="170" spans="2:51" s="20" customFormat="1" ht="15" hidden="1" customHeight="1" x14ac:dyDescent="0.25">
      <c r="B170" s="268"/>
      <c r="C170" s="172">
        <v>2011</v>
      </c>
      <c r="D170" s="172">
        <v>34</v>
      </c>
      <c r="E170" s="282"/>
      <c r="F170" s="212" t="s">
        <v>3</v>
      </c>
      <c r="G170" s="33">
        <v>0.67647058823529416</v>
      </c>
      <c r="H170" s="33">
        <v>0.73529411764705888</v>
      </c>
      <c r="I170" s="33">
        <v>0.76470588235294112</v>
      </c>
      <c r="J170" s="34" t="s">
        <v>3</v>
      </c>
      <c r="K170" s="33" t="s">
        <v>3</v>
      </c>
      <c r="L170" s="33">
        <v>0.58823529411764708</v>
      </c>
      <c r="M170" s="33">
        <v>0.55882352941176472</v>
      </c>
      <c r="N170" s="34" t="s">
        <v>3</v>
      </c>
      <c r="O170" s="34" t="s">
        <v>3</v>
      </c>
      <c r="P170" s="34" t="s">
        <v>3</v>
      </c>
      <c r="Q170" s="34" t="s">
        <v>3</v>
      </c>
      <c r="R170" s="34" t="s">
        <v>3</v>
      </c>
      <c r="S170" s="33">
        <v>0.67647058823529416</v>
      </c>
      <c r="T170" s="33">
        <v>0.5757575757575758</v>
      </c>
      <c r="U170" s="33">
        <v>0.5</v>
      </c>
      <c r="V170" s="33" t="s">
        <v>3</v>
      </c>
      <c r="W170" s="33">
        <v>0.68965517241379315</v>
      </c>
      <c r="X170" s="34" t="s">
        <v>3</v>
      </c>
      <c r="Y170" s="33">
        <v>0.7142857142857143</v>
      </c>
      <c r="Z170" s="33">
        <v>0.5357142857142857</v>
      </c>
      <c r="AA170" s="33">
        <v>0.875</v>
      </c>
      <c r="AB170" s="33">
        <v>0.625</v>
      </c>
      <c r="AC170" s="33">
        <v>0.5625</v>
      </c>
      <c r="AD170" s="34" t="s">
        <v>3</v>
      </c>
      <c r="AE170" s="34" t="s">
        <v>3</v>
      </c>
      <c r="AF170" s="33">
        <v>0.83870967741935487</v>
      </c>
      <c r="AG170" s="33">
        <v>0.83870967741935487</v>
      </c>
      <c r="AH170" s="33">
        <v>0.4838709677419355</v>
      </c>
      <c r="AI170" s="34" t="s">
        <v>3</v>
      </c>
      <c r="AJ170" s="33">
        <v>0.78125</v>
      </c>
      <c r="AK170" s="34" t="s">
        <v>3</v>
      </c>
      <c r="AL170" s="33">
        <v>0.84375</v>
      </c>
      <c r="AM170" s="34" t="s">
        <v>3</v>
      </c>
      <c r="AN170" s="34" t="s">
        <v>3</v>
      </c>
      <c r="AO170" s="34" t="s">
        <v>3</v>
      </c>
      <c r="AP170" s="33" t="s">
        <v>3</v>
      </c>
    </row>
    <row r="171" spans="2:51" s="20" customFormat="1" ht="15" hidden="1" customHeight="1" x14ac:dyDescent="0.25">
      <c r="B171" s="440" t="s">
        <v>1</v>
      </c>
      <c r="C171" s="172">
        <v>2012</v>
      </c>
      <c r="D171" s="172">
        <v>166</v>
      </c>
      <c r="E171" s="282"/>
      <c r="F171" s="212">
        <v>0.2302357836338419</v>
      </c>
      <c r="G171" s="33">
        <v>0.81707317073170727</v>
      </c>
      <c r="H171" s="33">
        <v>0.82389937106918243</v>
      </c>
      <c r="I171" s="33">
        <v>0.85889570552147243</v>
      </c>
      <c r="J171" s="34" t="s">
        <v>3</v>
      </c>
      <c r="K171" s="33" t="s">
        <v>3</v>
      </c>
      <c r="L171" s="33">
        <v>0.58282208588957052</v>
      </c>
      <c r="M171" s="33">
        <v>0.6875</v>
      </c>
      <c r="N171" s="34" t="s">
        <v>3</v>
      </c>
      <c r="O171" s="34" t="s">
        <v>3</v>
      </c>
      <c r="P171" s="34" t="s">
        <v>3</v>
      </c>
      <c r="Q171" s="34" t="s">
        <v>3</v>
      </c>
      <c r="R171" s="34" t="s">
        <v>3</v>
      </c>
      <c r="S171" s="33">
        <v>0.64634146341463417</v>
      </c>
      <c r="T171" s="33">
        <v>0.66257668711656437</v>
      </c>
      <c r="U171" s="33">
        <v>0.41463414634146339</v>
      </c>
      <c r="V171" s="33" t="s">
        <v>3</v>
      </c>
      <c r="W171" s="33">
        <v>0.62015503875968991</v>
      </c>
      <c r="X171" s="34" t="s">
        <v>3</v>
      </c>
      <c r="Y171" s="33">
        <v>0.68503937007874016</v>
      </c>
      <c r="Z171" s="33">
        <v>0.46456692913385828</v>
      </c>
      <c r="AA171" s="33">
        <v>0.82499999999999996</v>
      </c>
      <c r="AB171" s="33">
        <v>0.7639751552795031</v>
      </c>
      <c r="AC171" s="33">
        <v>0.71875</v>
      </c>
      <c r="AD171" s="34" t="s">
        <v>3</v>
      </c>
      <c r="AE171" s="34" t="s">
        <v>3</v>
      </c>
      <c r="AF171" s="33">
        <v>0.7142857142857143</v>
      </c>
      <c r="AG171" s="33">
        <v>0.7</v>
      </c>
      <c r="AH171" s="33">
        <v>0.32298136645962733</v>
      </c>
      <c r="AI171" s="34" t="s">
        <v>3</v>
      </c>
      <c r="AJ171" s="33">
        <v>0.79746835443037978</v>
      </c>
      <c r="AK171" s="34" t="s">
        <v>3</v>
      </c>
      <c r="AL171" s="33">
        <v>0.73584905660377353</v>
      </c>
      <c r="AM171" s="34" t="s">
        <v>3</v>
      </c>
      <c r="AN171" s="34" t="s">
        <v>3</v>
      </c>
      <c r="AO171" s="34" t="s">
        <v>3</v>
      </c>
      <c r="AP171" s="33" t="s">
        <v>3</v>
      </c>
    </row>
    <row r="172" spans="2:51" s="20" customFormat="1" ht="15" hidden="1" customHeight="1" x14ac:dyDescent="0.25">
      <c r="B172" s="441"/>
      <c r="C172" s="172">
        <v>2013</v>
      </c>
      <c r="D172" s="172">
        <v>228</v>
      </c>
      <c r="E172" s="282">
        <v>748</v>
      </c>
      <c r="F172" s="212">
        <v>0.30481283422459893</v>
      </c>
      <c r="G172" s="34">
        <v>0.75</v>
      </c>
      <c r="H172" s="34">
        <v>0.79372197309417036</v>
      </c>
      <c r="I172" s="34">
        <v>0.77578475336322872</v>
      </c>
      <c r="J172" s="34" t="s">
        <v>3</v>
      </c>
      <c r="K172" s="34" t="s">
        <v>3</v>
      </c>
      <c r="L172" s="34">
        <v>0.57207207207207211</v>
      </c>
      <c r="M172" s="34">
        <v>0.6294642857142857</v>
      </c>
      <c r="N172" s="34" t="s">
        <v>3</v>
      </c>
      <c r="O172" s="34" t="s">
        <v>3</v>
      </c>
      <c r="P172" s="34" t="s">
        <v>3</v>
      </c>
      <c r="Q172" s="34" t="s">
        <v>3</v>
      </c>
      <c r="R172" s="34" t="s">
        <v>3</v>
      </c>
      <c r="S172" s="34">
        <v>0.5964125560538116</v>
      </c>
      <c r="T172" s="34">
        <v>0.61751152073732718</v>
      </c>
      <c r="U172" s="34">
        <v>0.47926267281105989</v>
      </c>
      <c r="V172" s="34" t="s">
        <v>3</v>
      </c>
      <c r="W172" s="34">
        <v>0.69182389937106914</v>
      </c>
      <c r="X172" s="34" t="s">
        <v>3</v>
      </c>
      <c r="Y172" s="34">
        <v>0.73287671232876717</v>
      </c>
      <c r="Z172" s="34">
        <v>0.54814814814814816</v>
      </c>
      <c r="AA172" s="34">
        <v>0.75799086757990863</v>
      </c>
      <c r="AB172" s="34">
        <v>0.64888888888888885</v>
      </c>
      <c r="AC172" s="34">
        <v>0.60888888888888892</v>
      </c>
      <c r="AD172" s="34" t="s">
        <v>3</v>
      </c>
      <c r="AE172" s="34" t="s">
        <v>3</v>
      </c>
      <c r="AF172" s="34">
        <v>0.78921568627450978</v>
      </c>
      <c r="AG172" s="34">
        <v>0.76381909547738691</v>
      </c>
      <c r="AH172" s="34">
        <v>0.57480314960629919</v>
      </c>
      <c r="AI172" s="34" t="s">
        <v>3</v>
      </c>
      <c r="AJ172" s="34">
        <v>0.76923076923076927</v>
      </c>
      <c r="AK172" s="34" t="s">
        <v>3</v>
      </c>
      <c r="AL172" s="34">
        <v>0.77209302325581397</v>
      </c>
      <c r="AM172" s="34" t="s">
        <v>3</v>
      </c>
      <c r="AN172" s="34" t="s">
        <v>3</v>
      </c>
      <c r="AO172" s="34" t="s">
        <v>3</v>
      </c>
      <c r="AP172" s="33" t="s">
        <v>3</v>
      </c>
    </row>
    <row r="173" spans="2:51" s="20" customFormat="1" x14ac:dyDescent="0.25">
      <c r="B173" s="441"/>
      <c r="C173" s="172">
        <v>2014</v>
      </c>
      <c r="D173" s="172">
        <v>173</v>
      </c>
      <c r="E173" s="304">
        <v>727.02453987730064</v>
      </c>
      <c r="F173" s="212">
        <v>0.23795620437956205</v>
      </c>
      <c r="G173" s="34">
        <v>0.83139534883720934</v>
      </c>
      <c r="H173" s="34">
        <v>0.82456140350877194</v>
      </c>
      <c r="I173" s="34">
        <v>0.84883720930232553</v>
      </c>
      <c r="J173" s="34">
        <v>0.87134502923976609</v>
      </c>
      <c r="K173" s="34">
        <v>0.79041916167664672</v>
      </c>
      <c r="L173" s="34">
        <v>0.54385964912280704</v>
      </c>
      <c r="M173" s="34">
        <v>0.66666666666666663</v>
      </c>
      <c r="N173" s="34">
        <v>0.82456140350877194</v>
      </c>
      <c r="O173" s="34">
        <v>0.67647058823529416</v>
      </c>
      <c r="P173" s="34">
        <v>0.73988439306358378</v>
      </c>
      <c r="Q173" s="34">
        <v>0.67836257309941517</v>
      </c>
      <c r="R173" s="34">
        <v>0.76878612716763006</v>
      </c>
      <c r="S173" s="34">
        <v>0.62352941176470589</v>
      </c>
      <c r="T173" s="34">
        <v>0.65088757396449703</v>
      </c>
      <c r="U173" s="34">
        <v>0.55294117647058827</v>
      </c>
      <c r="V173" s="34">
        <v>0.6071428571428571</v>
      </c>
      <c r="W173" s="34">
        <v>0.76470588235294112</v>
      </c>
      <c r="X173" s="34">
        <v>0.64601769911504425</v>
      </c>
      <c r="Y173" s="34">
        <v>0.8392857142857143</v>
      </c>
      <c r="Z173" s="34">
        <v>0.76415094339622647</v>
      </c>
      <c r="AA173" s="34">
        <v>0.70760233918128657</v>
      </c>
      <c r="AB173" s="34">
        <v>0.71511627906976749</v>
      </c>
      <c r="AC173" s="34">
        <v>0.66860465116279066</v>
      </c>
      <c r="AD173" s="34">
        <v>0.66473988439306353</v>
      </c>
      <c r="AE173" s="34">
        <v>0.52071005917159763</v>
      </c>
      <c r="AF173" s="34">
        <v>0.71257485029940115</v>
      </c>
      <c r="AG173" s="34">
        <v>0.70731707317073167</v>
      </c>
      <c r="AH173" s="34">
        <v>0.65131578947368418</v>
      </c>
      <c r="AI173" s="34">
        <v>0.7</v>
      </c>
      <c r="AJ173" s="34">
        <v>0.78488372093023251</v>
      </c>
      <c r="AK173" s="34">
        <v>0.70588235294117652</v>
      </c>
      <c r="AL173" s="34">
        <v>0.74705882352941178</v>
      </c>
      <c r="AM173" s="34">
        <v>0.70121951219512191</v>
      </c>
      <c r="AN173" s="34">
        <v>0.70658682634730541</v>
      </c>
      <c r="AO173" s="34">
        <v>0.7100591715976331</v>
      </c>
      <c r="AP173" s="34">
        <v>0.76608187134502925</v>
      </c>
      <c r="AQ173" s="371" t="s">
        <v>152</v>
      </c>
      <c r="AR173" s="372"/>
      <c r="AS173" s="372"/>
      <c r="AT173" s="373"/>
    </row>
    <row r="174" spans="2:51" s="20" customFormat="1" x14ac:dyDescent="0.25">
      <c r="B174" s="441"/>
      <c r="C174" s="172">
        <v>2015</v>
      </c>
      <c r="D174" s="172">
        <v>275</v>
      </c>
      <c r="E174" s="282">
        <v>875</v>
      </c>
      <c r="F174" s="212">
        <v>0.31428571428571428</v>
      </c>
      <c r="G174" s="34">
        <v>0.86131386861313863</v>
      </c>
      <c r="H174" s="34">
        <v>0.87545787545787546</v>
      </c>
      <c r="I174" s="34">
        <v>0.86496350364963503</v>
      </c>
      <c r="J174" s="34">
        <v>0.8941605839416058</v>
      </c>
      <c r="K174" s="34">
        <v>0.84727272727272729</v>
      </c>
      <c r="L174" s="34">
        <v>0.60147601476014756</v>
      </c>
      <c r="M174" s="34">
        <v>0.70588235294117652</v>
      </c>
      <c r="N174" s="34">
        <v>0.86346863468634683</v>
      </c>
      <c r="O174" s="34">
        <v>0.69597069597069594</v>
      </c>
      <c r="P174" s="34">
        <v>0.81818181818181823</v>
      </c>
      <c r="Q174" s="34">
        <v>0.74545454545454548</v>
      </c>
      <c r="R174" s="34">
        <v>0.7720588235294118</v>
      </c>
      <c r="S174" s="34">
        <v>0.7007299270072993</v>
      </c>
      <c r="T174" s="34">
        <v>0.71586715867158668</v>
      </c>
      <c r="U174" s="34">
        <v>0.51824817518248179</v>
      </c>
      <c r="V174" s="34">
        <v>0.62686567164179108</v>
      </c>
      <c r="W174" s="34">
        <v>0.68208092485549132</v>
      </c>
      <c r="X174" s="34">
        <v>0.59090909090909094</v>
      </c>
      <c r="Y174" s="34">
        <v>0.76551724137931032</v>
      </c>
      <c r="Z174" s="34">
        <v>0.6058394160583942</v>
      </c>
      <c r="AA174" s="34">
        <v>0.75636363636363635</v>
      </c>
      <c r="AB174" s="34">
        <v>0.74358974358974361</v>
      </c>
      <c r="AC174" s="34">
        <v>0.70545454545454545</v>
      </c>
      <c r="AD174" s="34">
        <v>0.7142857142857143</v>
      </c>
      <c r="AE174" s="34">
        <v>0.51838235294117652</v>
      </c>
      <c r="AF174" s="34">
        <v>0.75276752767527677</v>
      </c>
      <c r="AG174" s="34">
        <v>0.78195488721804507</v>
      </c>
      <c r="AH174" s="34">
        <v>0.74308300395256921</v>
      </c>
      <c r="AI174" s="34">
        <v>0.72874493927125505</v>
      </c>
      <c r="AJ174" s="34">
        <v>0.8029197080291971</v>
      </c>
      <c r="AK174" s="34">
        <v>0.70848708487084866</v>
      </c>
      <c r="AL174" s="34">
        <v>0.8</v>
      </c>
      <c r="AM174" s="34">
        <v>0.65283018867924525</v>
      </c>
      <c r="AN174" s="34">
        <v>0.6992481203007519</v>
      </c>
      <c r="AO174" s="34">
        <v>0.73605947955390338</v>
      </c>
      <c r="AP174" s="34">
        <v>0.79272727272727272</v>
      </c>
      <c r="AQ174" s="374"/>
      <c r="AR174" s="375"/>
      <c r="AS174" s="375"/>
      <c r="AT174" s="376"/>
    </row>
    <row r="175" spans="2:51" s="20" customFormat="1" x14ac:dyDescent="0.25">
      <c r="B175" s="441"/>
      <c r="C175" s="248">
        <v>2016</v>
      </c>
      <c r="D175" s="248">
        <v>354</v>
      </c>
      <c r="E175" s="282">
        <v>920</v>
      </c>
      <c r="F175" s="212">
        <v>0.38478260869565217</v>
      </c>
      <c r="G175" s="55">
        <v>0.86363636363636365</v>
      </c>
      <c r="H175" s="55">
        <v>0.89204545454545459</v>
      </c>
      <c r="I175" s="55">
        <v>0.88603988603988604</v>
      </c>
      <c r="J175" s="55">
        <v>0.8923512747875354</v>
      </c>
      <c r="K175" s="55">
        <v>0.83852691218130315</v>
      </c>
      <c r="L175" s="55">
        <v>0.61079545454545459</v>
      </c>
      <c r="M175" s="55">
        <v>0.7025495750708215</v>
      </c>
      <c r="N175" s="55">
        <v>0.84057971014492749</v>
      </c>
      <c r="O175" s="55">
        <v>0.71060171919770776</v>
      </c>
      <c r="P175" s="55">
        <v>0.79320113314447593</v>
      </c>
      <c r="Q175" s="55">
        <v>0.71388101983002827</v>
      </c>
      <c r="R175" s="55">
        <v>0.75568181818181823</v>
      </c>
      <c r="S175" s="55">
        <v>0.67428571428571427</v>
      </c>
      <c r="T175" s="55">
        <v>0.69476744186046513</v>
      </c>
      <c r="U175" s="55">
        <v>0.53913043478260869</v>
      </c>
      <c r="V175" s="55">
        <v>0.61470588235294121</v>
      </c>
      <c r="W175" s="55">
        <v>0.77042801556420237</v>
      </c>
      <c r="X175" s="55">
        <v>0.62608695652173918</v>
      </c>
      <c r="Y175" s="55">
        <v>0.78181818181818186</v>
      </c>
      <c r="Z175" s="55">
        <v>0.64</v>
      </c>
      <c r="AA175" s="55">
        <v>0.76704545454545459</v>
      </c>
      <c r="AB175" s="55">
        <v>0.81481481481481477</v>
      </c>
      <c r="AC175" s="55">
        <v>0.76203966005665724</v>
      </c>
      <c r="AD175" s="55">
        <v>0.7344632768361582</v>
      </c>
      <c r="AE175" s="55">
        <v>0.6191860465116279</v>
      </c>
      <c r="AF175" s="55">
        <v>0.82132564841498557</v>
      </c>
      <c r="AG175" s="55">
        <v>0.85422740524781338</v>
      </c>
      <c r="AH175" s="55">
        <v>0.74294670846394983</v>
      </c>
      <c r="AI175" s="55">
        <v>0.69453376205787787</v>
      </c>
      <c r="AJ175" s="55">
        <v>0.83333333333333337</v>
      </c>
      <c r="AK175" s="55">
        <v>0.71875</v>
      </c>
      <c r="AL175" s="55">
        <v>0.8099415204678363</v>
      </c>
      <c r="AM175" s="55">
        <v>0.70206489675516226</v>
      </c>
      <c r="AN175" s="55">
        <v>0.7</v>
      </c>
      <c r="AO175" s="55">
        <v>0.77272727272727271</v>
      </c>
      <c r="AP175" s="55">
        <v>0.82485875706214684</v>
      </c>
      <c r="AQ175" s="374"/>
      <c r="AR175" s="375"/>
      <c r="AS175" s="375"/>
      <c r="AT175" s="376"/>
    </row>
    <row r="176" spans="2:51" s="20" customFormat="1" x14ac:dyDescent="0.25">
      <c r="B176" s="441"/>
      <c r="C176" s="282">
        <v>2017</v>
      </c>
      <c r="D176" s="282">
        <v>428</v>
      </c>
      <c r="E176" s="282">
        <v>1079</v>
      </c>
      <c r="F176" s="212">
        <v>0.39666357738646896</v>
      </c>
      <c r="G176" s="55">
        <v>0.86619718309859151</v>
      </c>
      <c r="H176" s="55">
        <v>0.89125295508274227</v>
      </c>
      <c r="I176" s="55">
        <v>0.89647058823529413</v>
      </c>
      <c r="J176" s="55">
        <v>0.88235294117647056</v>
      </c>
      <c r="K176" s="55">
        <v>0.8141176470588235</v>
      </c>
      <c r="L176" s="55">
        <v>0.6437054631828979</v>
      </c>
      <c r="M176" s="55">
        <v>0.70952380952380956</v>
      </c>
      <c r="N176" s="55">
        <v>0.81818181818181823</v>
      </c>
      <c r="O176" s="55">
        <v>0.73508353221957046</v>
      </c>
      <c r="P176" s="55">
        <v>0.79669030732860524</v>
      </c>
      <c r="Q176" s="55">
        <v>0.66824644549763035</v>
      </c>
      <c r="R176" s="55">
        <v>0.77142857142857146</v>
      </c>
      <c r="S176" s="55">
        <v>0.70117647058823529</v>
      </c>
      <c r="T176" s="55">
        <v>0.69431279620853081</v>
      </c>
      <c r="U176" s="55">
        <v>0.49640287769784175</v>
      </c>
      <c r="V176" s="55">
        <v>0.6</v>
      </c>
      <c r="W176" s="55">
        <v>0.7816091954022989</v>
      </c>
      <c r="X176" s="55">
        <v>0.6598360655737705</v>
      </c>
      <c r="Y176" s="55">
        <v>0.75536480686695284</v>
      </c>
      <c r="Z176" s="55">
        <v>0.68018018018018023</v>
      </c>
      <c r="AA176" s="55">
        <v>0.70853080568720384</v>
      </c>
      <c r="AB176" s="55">
        <v>0.76555023923444976</v>
      </c>
      <c r="AC176" s="55">
        <v>0.73411764705882354</v>
      </c>
      <c r="AD176" s="55">
        <v>0.72405660377358494</v>
      </c>
      <c r="AE176" s="55">
        <v>0.60476190476190472</v>
      </c>
      <c r="AF176" s="55">
        <v>0.75609756097560976</v>
      </c>
      <c r="AG176" s="55">
        <v>0.80778588807785889</v>
      </c>
      <c r="AH176" s="55">
        <v>0.752</v>
      </c>
      <c r="AI176" s="55">
        <v>0.67724867724867721</v>
      </c>
      <c r="AJ176" s="55">
        <v>0.81235154394299292</v>
      </c>
      <c r="AK176" s="55">
        <v>0.69523809523809521</v>
      </c>
      <c r="AL176" s="55">
        <v>0.76271186440677963</v>
      </c>
      <c r="AM176" s="55">
        <v>0.65936739659367394</v>
      </c>
      <c r="AN176" s="55">
        <v>0.73747016706443913</v>
      </c>
      <c r="AO176" s="55">
        <v>0.79432624113475181</v>
      </c>
      <c r="AP176" s="55">
        <v>0.81967213114754101</v>
      </c>
      <c r="AQ176" s="377"/>
      <c r="AR176" s="378"/>
      <c r="AS176" s="378"/>
      <c r="AT176" s="379"/>
    </row>
    <row r="177" spans="2:50" s="270" customFormat="1" x14ac:dyDescent="0.25">
      <c r="B177" s="441"/>
      <c r="C177" s="303">
        <v>2018</v>
      </c>
      <c r="D177" s="226">
        <v>394</v>
      </c>
      <c r="E177" s="339">
        <v>1300</v>
      </c>
      <c r="F177" s="306">
        <v>0.30307692307692308</v>
      </c>
      <c r="G177" s="238">
        <v>0.81424936386768443</v>
      </c>
      <c r="H177" s="238">
        <v>0.8571428571428571</v>
      </c>
      <c r="I177" s="238">
        <v>0.83460559796437661</v>
      </c>
      <c r="J177" s="238">
        <v>0.81218274111675126</v>
      </c>
      <c r="K177" s="238">
        <v>0.7531806615776081</v>
      </c>
      <c r="L177" s="238">
        <v>0.58354755784061696</v>
      </c>
      <c r="M177" s="238">
        <v>0.59438775510204078</v>
      </c>
      <c r="N177" s="238">
        <v>0.79639175257731953</v>
      </c>
      <c r="O177" s="238">
        <v>0.61892583120204603</v>
      </c>
      <c r="P177" s="238">
        <v>0.72959183673469385</v>
      </c>
      <c r="Q177" s="238">
        <v>0.65384615384615385</v>
      </c>
      <c r="R177" s="238">
        <v>0.67602040816326525</v>
      </c>
      <c r="S177" s="238">
        <v>0.6624365482233503</v>
      </c>
      <c r="T177" s="238">
        <v>0.63144329896907214</v>
      </c>
      <c r="U177" s="238">
        <v>0.52061855670103097</v>
      </c>
      <c r="V177" s="238">
        <v>0.58267716535433067</v>
      </c>
      <c r="W177" s="238">
        <v>0.6992481203007519</v>
      </c>
      <c r="X177" s="238">
        <v>0.5</v>
      </c>
      <c r="Y177" s="238">
        <v>0.6791666666666667</v>
      </c>
      <c r="Z177" s="238">
        <v>0.57964601769911506</v>
      </c>
      <c r="AA177" s="238">
        <v>0.7084398976982097</v>
      </c>
      <c r="AB177" s="238">
        <v>0.74412532637075723</v>
      </c>
      <c r="AC177" s="238">
        <v>0.62086513994910941</v>
      </c>
      <c r="AD177" s="238">
        <v>0.63613231552162852</v>
      </c>
      <c r="AE177" s="238">
        <v>0.53350515463917525</v>
      </c>
      <c r="AF177" s="238">
        <v>0.75661375661375663</v>
      </c>
      <c r="AG177" s="238">
        <v>0.82474226804123707</v>
      </c>
      <c r="AH177" s="238">
        <v>0.76111111111111107</v>
      </c>
      <c r="AI177" s="238">
        <v>0.72443181818181823</v>
      </c>
      <c r="AJ177" s="238">
        <v>0.7084398976982097</v>
      </c>
      <c r="AK177" s="238">
        <v>0.60103626943005184</v>
      </c>
      <c r="AL177" s="238">
        <v>0.7116883116883117</v>
      </c>
      <c r="AM177" s="238">
        <v>0.59894459102902375</v>
      </c>
      <c r="AN177" s="238">
        <v>0.6484375</v>
      </c>
      <c r="AO177" s="238">
        <v>0.65984654731457804</v>
      </c>
      <c r="AP177" s="238">
        <v>0.69289340101522845</v>
      </c>
      <c r="AQ177" s="238">
        <v>0.84595300261096606</v>
      </c>
      <c r="AR177" s="238">
        <v>0.80259740259740264</v>
      </c>
      <c r="AS177" s="238">
        <v>0.68947368421052635</v>
      </c>
      <c r="AT177" s="238">
        <v>0.51428571428571423</v>
      </c>
      <c r="AU177" s="133"/>
      <c r="AV177" s="133"/>
      <c r="AW177" s="133"/>
      <c r="AX177" s="133"/>
    </row>
    <row r="178" spans="2:50" s="270" customFormat="1" x14ac:dyDescent="0.25">
      <c r="B178" s="441"/>
      <c r="C178" s="303">
        <v>2019</v>
      </c>
      <c r="D178" s="226">
        <v>452</v>
      </c>
      <c r="E178" s="339">
        <f>SUM(E72,E84,E92,E133,E167)</f>
        <v>1299</v>
      </c>
      <c r="F178" s="306">
        <f>D178/E178</f>
        <v>0.34795996920708239</v>
      </c>
      <c r="G178" s="238">
        <v>0.82</v>
      </c>
      <c r="H178" s="238">
        <v>0.8470066518847007</v>
      </c>
      <c r="I178" s="238">
        <v>0.83185840707964598</v>
      </c>
      <c r="J178" s="238">
        <v>0.82261640798226165</v>
      </c>
      <c r="K178" s="238">
        <v>0.74722838137472281</v>
      </c>
      <c r="L178" s="238">
        <v>0.6116071428571429</v>
      </c>
      <c r="M178" s="238">
        <v>0.60801781737193761</v>
      </c>
      <c r="N178" s="238">
        <v>0.82432432432432434</v>
      </c>
      <c r="O178" s="238">
        <v>0.67040358744394624</v>
      </c>
      <c r="P178" s="238">
        <v>0.74279379157427938</v>
      </c>
      <c r="Q178" s="238">
        <v>0.62389380530973448</v>
      </c>
      <c r="R178" s="238">
        <v>0.68444444444444441</v>
      </c>
      <c r="S178" s="238">
        <v>0.71396895787139691</v>
      </c>
      <c r="T178" s="238">
        <v>0.6227678571428571</v>
      </c>
      <c r="U178" s="238">
        <v>0.53691275167785235</v>
      </c>
      <c r="V178" s="238">
        <v>0.62192393736017892</v>
      </c>
      <c r="W178" s="238">
        <v>0.74233128834355833</v>
      </c>
      <c r="X178" s="238">
        <v>0.64217252396166136</v>
      </c>
      <c r="Y178" s="238">
        <v>0.82178217821782173</v>
      </c>
      <c r="Z178" s="238">
        <v>0.72013651877133111</v>
      </c>
      <c r="AA178" s="238">
        <v>0.71140939597315433</v>
      </c>
      <c r="AB178" s="238">
        <v>0.68834080717488788</v>
      </c>
      <c r="AC178" s="238">
        <v>0.61640798226164084</v>
      </c>
      <c r="AD178" s="238">
        <v>0.65410199556541015</v>
      </c>
      <c r="AE178" s="238">
        <v>0.58071748878923768</v>
      </c>
      <c r="AF178" s="238">
        <v>0.81693363844393596</v>
      </c>
      <c r="AG178" s="238">
        <v>0.83295194508009152</v>
      </c>
      <c r="AH178" s="238">
        <v>0.78922716627634659</v>
      </c>
      <c r="AI178" s="238">
        <v>0.72248803827751196</v>
      </c>
      <c r="AJ178" s="238">
        <v>0.77777777777777779</v>
      </c>
      <c r="AK178" s="238">
        <v>0.6875</v>
      </c>
      <c r="AL178" s="238">
        <v>0.7927927927927928</v>
      </c>
      <c r="AM178" s="238">
        <v>0.68949771689497719</v>
      </c>
      <c r="AN178" s="238">
        <v>0.69751693002257331</v>
      </c>
      <c r="AO178" s="238">
        <v>0.71777777777777774</v>
      </c>
      <c r="AP178" s="238">
        <v>0.71902654867256632</v>
      </c>
      <c r="AQ178" s="238">
        <v>0.86877828054298645</v>
      </c>
      <c r="AR178" s="238">
        <v>0.84101382488479259</v>
      </c>
      <c r="AS178" s="238">
        <v>0.74654377880184331</v>
      </c>
      <c r="AT178" s="238">
        <v>0.65710135488747334</v>
      </c>
      <c r="AU178" s="133"/>
      <c r="AV178" s="133"/>
      <c r="AW178" s="133"/>
      <c r="AX178" s="133"/>
    </row>
    <row r="179" spans="2:50" s="18" customFormat="1" ht="14.45" customHeight="1" x14ac:dyDescent="0.25">
      <c r="B179" s="442"/>
      <c r="C179" s="426" t="s">
        <v>153</v>
      </c>
      <c r="D179" s="426"/>
      <c r="E179" s="426"/>
      <c r="F179" s="426"/>
      <c r="G179" s="34">
        <f>G178-G177</f>
        <v>5.7506361323155231E-3</v>
      </c>
      <c r="H179" s="34">
        <f t="shared" ref="H179" si="501">H178-H177</f>
        <v>-1.0136205258156394E-2</v>
      </c>
      <c r="I179" s="34">
        <f t="shared" ref="I179" si="502">I178-I177</f>
        <v>-2.7471908847306326E-3</v>
      </c>
      <c r="J179" s="34">
        <f t="shared" ref="J179" si="503">J178-J177</f>
        <v>1.0433666865510394E-2</v>
      </c>
      <c r="K179" s="34">
        <f t="shared" ref="K179" si="504">K178-K177</f>
        <v>-5.9522802028852961E-3</v>
      </c>
      <c r="L179" s="34">
        <f t="shared" ref="L179" si="505">L178-L177</f>
        <v>2.8059585016525945E-2</v>
      </c>
      <c r="M179" s="34">
        <f t="shared" ref="M179" si="506">M178-M177</f>
        <v>1.3630062269896825E-2</v>
      </c>
      <c r="N179" s="34">
        <f t="shared" ref="N179" si="507">N178-N177</f>
        <v>2.7932571747004808E-2</v>
      </c>
      <c r="O179" s="34">
        <f t="shared" ref="O179" si="508">O178-O177</f>
        <v>5.1477756241900208E-2</v>
      </c>
      <c r="P179" s="34">
        <f t="shared" ref="P179" si="509">P178-P177</f>
        <v>1.3201954839585528E-2</v>
      </c>
      <c r="Q179" s="34">
        <f t="shared" ref="Q179" si="510">Q178-Q177</f>
        <v>-2.9952348536419371E-2</v>
      </c>
      <c r="R179" s="34">
        <f t="shared" ref="R179" si="511">R178-R177</f>
        <v>8.4240362811791591E-3</v>
      </c>
      <c r="S179" s="34">
        <f t="shared" ref="S179" si="512">S178-S177</f>
        <v>5.1532409648046618E-2</v>
      </c>
      <c r="T179" s="34">
        <f t="shared" ref="T179" si="513">T178-T177</f>
        <v>-8.6754418262150468E-3</v>
      </c>
      <c r="U179" s="34">
        <f t="shared" ref="U179" si="514">U178-U177</f>
        <v>1.6294194976821386E-2</v>
      </c>
      <c r="V179" s="34">
        <f t="shared" ref="V179" si="515">V178-V177</f>
        <v>3.9246772005848252E-2</v>
      </c>
      <c r="W179" s="34">
        <f t="shared" ref="W179" si="516">W178-W177</f>
        <v>4.308316804280643E-2</v>
      </c>
      <c r="X179" s="34">
        <f t="shared" ref="X179" si="517">X178-X177</f>
        <v>0.14217252396166136</v>
      </c>
      <c r="Y179" s="34">
        <f t="shared" ref="Y179" si="518">Y178-Y177</f>
        <v>0.14261551155115504</v>
      </c>
      <c r="Z179" s="34">
        <f t="shared" ref="Z179" si="519">Z178-Z177</f>
        <v>0.14049050107221606</v>
      </c>
      <c r="AA179" s="34">
        <f t="shared" ref="AA179" si="520">AA178-AA177</f>
        <v>2.9694982749446375E-3</v>
      </c>
      <c r="AB179" s="34">
        <f t="shared" ref="AB179" si="521">AB178-AB177</f>
        <v>-5.5784519195869353E-2</v>
      </c>
      <c r="AC179" s="34">
        <f t="shared" ref="AC179" si="522">AC178-AC177</f>
        <v>-4.4571576874685714E-3</v>
      </c>
      <c r="AD179" s="34">
        <f t="shared" ref="AD179" si="523">AD178-AD177</f>
        <v>1.7969680043781633E-2</v>
      </c>
      <c r="AE179" s="34">
        <f t="shared" ref="AE179" si="524">AE178-AE177</f>
        <v>4.7212334150062429E-2</v>
      </c>
      <c r="AF179" s="34">
        <f t="shared" ref="AF179" si="525">AF178-AF177</f>
        <v>6.0319881830179334E-2</v>
      </c>
      <c r="AG179" s="34">
        <f t="shared" ref="AG179" si="526">AG178-AG177</f>
        <v>8.209677038854446E-3</v>
      </c>
      <c r="AH179" s="34">
        <f t="shared" ref="AH179" si="527">AH178-AH177</f>
        <v>2.8116055165235521E-2</v>
      </c>
      <c r="AI179" s="34">
        <f t="shared" ref="AI179" si="528">AI178-AI177</f>
        <v>-1.9437799043062753E-3</v>
      </c>
      <c r="AJ179" s="34">
        <f t="shared" ref="AJ179" si="529">AJ178-AJ177</f>
        <v>6.9337880079568093E-2</v>
      </c>
      <c r="AK179" s="34">
        <f t="shared" ref="AK179" si="530">AK178-AK177</f>
        <v>8.6463730569948161E-2</v>
      </c>
      <c r="AL179" s="34">
        <f t="shared" ref="AL179" si="531">AL178-AL177</f>
        <v>8.1104481104481096E-2</v>
      </c>
      <c r="AM179" s="34">
        <f t="shared" ref="AM179" si="532">AM178-AM177</f>
        <v>9.0553125865953432E-2</v>
      </c>
      <c r="AN179" s="34">
        <f t="shared" ref="AN179" si="533">AN178-AN177</f>
        <v>4.9079430022573312E-2</v>
      </c>
      <c r="AO179" s="34">
        <f t="shared" ref="AO179" si="534">AO178-AO177</f>
        <v>5.7931230463199701E-2</v>
      </c>
      <c r="AP179" s="34">
        <f t="shared" ref="AP179" si="535">AP178-AP177</f>
        <v>2.6133147657337874E-2</v>
      </c>
      <c r="AQ179" s="34">
        <f t="shared" ref="AQ179" si="536">AQ178-AQ177</f>
        <v>2.2825277932020382E-2</v>
      </c>
      <c r="AR179" s="34">
        <f t="shared" ref="AR179" si="537">AR178-AR177</f>
        <v>3.8416422287389951E-2</v>
      </c>
      <c r="AS179" s="34">
        <f t="shared" ref="AS179" si="538">AS178-AS177</f>
        <v>5.7070094591316956E-2</v>
      </c>
      <c r="AT179" s="34">
        <f t="shared" ref="AT179" si="539">AT178-AT177</f>
        <v>0.14281564060175911</v>
      </c>
      <c r="AU179" s="20"/>
      <c r="AV179" s="20"/>
      <c r="AW179" s="20"/>
      <c r="AX179" s="20"/>
    </row>
    <row r="181" spans="2:50" x14ac:dyDescent="0.25">
      <c r="B181" s="120" t="s">
        <v>52</v>
      </c>
      <c r="C181" s="29"/>
      <c r="D181" s="29"/>
      <c r="E181" s="29"/>
      <c r="F181" s="175"/>
      <c r="G181" s="29"/>
      <c r="H181" s="38"/>
    </row>
    <row r="182" spans="2:50" x14ac:dyDescent="0.25">
      <c r="B182" s="117"/>
      <c r="C182" s="68" t="s">
        <v>135</v>
      </c>
      <c r="D182" s="68"/>
      <c r="E182" s="68"/>
      <c r="F182" s="179"/>
      <c r="G182" s="40"/>
    </row>
    <row r="183" spans="2:50" x14ac:dyDescent="0.25">
      <c r="B183" s="117"/>
      <c r="C183" s="69" t="s">
        <v>136</v>
      </c>
      <c r="D183" s="69"/>
      <c r="E183" s="69"/>
      <c r="F183" s="180"/>
      <c r="G183" s="40"/>
    </row>
  </sheetData>
  <mergeCells count="54">
    <mergeCell ref="AQ3:AT3"/>
    <mergeCell ref="B9:B17"/>
    <mergeCell ref="C145:F145"/>
    <mergeCell ref="C156:F156"/>
    <mergeCell ref="C105:F105"/>
    <mergeCell ref="B20:B28"/>
    <mergeCell ref="B31:B39"/>
    <mergeCell ref="B42:B50"/>
    <mergeCell ref="B53:B61"/>
    <mergeCell ref="B65:B73"/>
    <mergeCell ref="AF3:AI3"/>
    <mergeCell ref="AJ3:AO3"/>
    <mergeCell ref="C39:F39"/>
    <mergeCell ref="C73:F73"/>
    <mergeCell ref="G3:M3"/>
    <mergeCell ref="N3:R3"/>
    <mergeCell ref="B171:B179"/>
    <mergeCell ref="C179:F179"/>
    <mergeCell ref="C85:F85"/>
    <mergeCell ref="C134:F134"/>
    <mergeCell ref="C168:F168"/>
    <mergeCell ref="B118:B121"/>
    <mergeCell ref="C116:F116"/>
    <mergeCell ref="B160:B168"/>
    <mergeCell ref="S3:V3"/>
    <mergeCell ref="W3:Z3"/>
    <mergeCell ref="AA3:AE3"/>
    <mergeCell ref="C17:F17"/>
    <mergeCell ref="C28:F28"/>
    <mergeCell ref="C50:F50"/>
    <mergeCell ref="C61:F61"/>
    <mergeCell ref="C93:F93"/>
    <mergeCell ref="B87:B93"/>
    <mergeCell ref="B148:B156"/>
    <mergeCell ref="B77:B85"/>
    <mergeCell ref="B97:B105"/>
    <mergeCell ref="B108:B116"/>
    <mergeCell ref="B126:B134"/>
    <mergeCell ref="B137:B145"/>
    <mergeCell ref="AQ11:AT14"/>
    <mergeCell ref="AQ22:AT25"/>
    <mergeCell ref="AQ33:AT36"/>
    <mergeCell ref="AQ44:AT47"/>
    <mergeCell ref="AQ55:AT58"/>
    <mergeCell ref="AQ67:AT70"/>
    <mergeCell ref="AQ79:AT82"/>
    <mergeCell ref="AQ87:AT90"/>
    <mergeCell ref="AQ99:AT102"/>
    <mergeCell ref="AQ110:AT113"/>
    <mergeCell ref="AQ128:AT131"/>
    <mergeCell ref="AQ139:AT142"/>
    <mergeCell ref="AQ150:AT153"/>
    <mergeCell ref="AQ162:AT165"/>
    <mergeCell ref="AQ173:AT176"/>
  </mergeCells>
  <conditionalFormatting sqref="AQ66 AQ78 AQ127 AP162 AQ161">
    <cfRule type="cellIs" dxfId="70" priority="163" operator="lessThan">
      <formula>0</formula>
    </cfRule>
  </conditionalFormatting>
  <conditionalFormatting sqref="G51:AP51 G106:AP106 G40:AP40">
    <cfRule type="cellIs" dxfId="69" priority="157" operator="lessThanOrEqual">
      <formula>-0.05</formula>
    </cfRule>
    <cfRule type="cellIs" dxfId="68" priority="158" operator="greaterThanOrEqual">
      <formula>0.05</formula>
    </cfRule>
  </conditionalFormatting>
  <conditionalFormatting sqref="G95:AP95">
    <cfRule type="cellIs" dxfId="67" priority="153" operator="lessThanOrEqual">
      <formula>-0.05</formula>
    </cfRule>
    <cfRule type="cellIs" dxfId="66" priority="154" operator="greaterThanOrEqual">
      <formula>0.05</formula>
    </cfRule>
  </conditionalFormatting>
  <conditionalFormatting sqref="G17">
    <cfRule type="cellIs" dxfId="65" priority="131" operator="lessThanOrEqual">
      <formula>-0.05</formula>
    </cfRule>
    <cfRule type="cellIs" dxfId="64" priority="132" operator="greaterThanOrEqual">
      <formula>0.05</formula>
    </cfRule>
  </conditionalFormatting>
  <conditionalFormatting sqref="AQ109">
    <cfRule type="cellIs" dxfId="63" priority="142" operator="lessThan">
      <formula>0</formula>
    </cfRule>
  </conditionalFormatting>
  <conditionalFormatting sqref="AQ98">
    <cfRule type="cellIs" dxfId="62" priority="139" operator="lessThan">
      <formula>0</formula>
    </cfRule>
  </conditionalFormatting>
  <conditionalFormatting sqref="AP139 AQ138">
    <cfRule type="cellIs" dxfId="61" priority="122" operator="lessThan">
      <formula>0</formula>
    </cfRule>
  </conditionalFormatting>
  <conditionalFormatting sqref="AP150 AQ149">
    <cfRule type="cellIs" dxfId="60" priority="119" operator="lessThan">
      <formula>0</formula>
    </cfRule>
  </conditionalFormatting>
  <conditionalFormatting sqref="G94:AP94">
    <cfRule type="cellIs" dxfId="59" priority="105" operator="lessThanOrEqual">
      <formula>-0.05</formula>
    </cfRule>
    <cfRule type="cellIs" dxfId="58" priority="106" operator="greaterThanOrEqual">
      <formula>0.05</formula>
    </cfRule>
  </conditionalFormatting>
  <conditionalFormatting sqref="H73:AT73">
    <cfRule type="cellIs" dxfId="57" priority="37" operator="lessThanOrEqual">
      <formula>-0.05</formula>
    </cfRule>
    <cfRule type="cellIs" dxfId="56" priority="38" operator="greaterThanOrEqual">
      <formula>0.05</formula>
    </cfRule>
  </conditionalFormatting>
  <conditionalFormatting sqref="H17:AS17">
    <cfRule type="cellIs" dxfId="55" priority="57" operator="lessThanOrEqual">
      <formula>-0.05</formula>
    </cfRule>
    <cfRule type="cellIs" dxfId="54" priority="58" operator="greaterThanOrEqual">
      <formula>0.05</formula>
    </cfRule>
  </conditionalFormatting>
  <conditionalFormatting sqref="G28">
    <cfRule type="cellIs" dxfId="53" priority="55" operator="lessThanOrEqual">
      <formula>-0.05</formula>
    </cfRule>
    <cfRule type="cellIs" dxfId="52" priority="56" operator="greaterThanOrEqual">
      <formula>0.05</formula>
    </cfRule>
  </conditionalFormatting>
  <conditionalFormatting sqref="H28:AS28">
    <cfRule type="cellIs" dxfId="51" priority="53" operator="lessThanOrEqual">
      <formula>-0.05</formula>
    </cfRule>
    <cfRule type="cellIs" dxfId="50" priority="54" operator="greaterThanOrEqual">
      <formula>0.05</formula>
    </cfRule>
  </conditionalFormatting>
  <conditionalFormatting sqref="G39">
    <cfRule type="cellIs" dxfId="49" priority="51" operator="lessThanOrEqual">
      <formula>-0.05</formula>
    </cfRule>
    <cfRule type="cellIs" dxfId="48" priority="52" operator="greaterThanOrEqual">
      <formula>0.05</formula>
    </cfRule>
  </conditionalFormatting>
  <conditionalFormatting sqref="H39:AT39">
    <cfRule type="cellIs" dxfId="47" priority="49" operator="lessThanOrEqual">
      <formula>-0.05</formula>
    </cfRule>
    <cfRule type="cellIs" dxfId="46" priority="50" operator="greaterThanOrEqual">
      <formula>0.05</formula>
    </cfRule>
  </conditionalFormatting>
  <conditionalFormatting sqref="G50">
    <cfRule type="cellIs" dxfId="45" priority="47" operator="lessThanOrEqual">
      <formula>-0.05</formula>
    </cfRule>
    <cfRule type="cellIs" dxfId="44" priority="48" operator="greaterThanOrEqual">
      <formula>0.05</formula>
    </cfRule>
  </conditionalFormatting>
  <conditionalFormatting sqref="H50:AS50">
    <cfRule type="cellIs" dxfId="43" priority="45" operator="lessThanOrEqual">
      <formula>-0.05</formula>
    </cfRule>
    <cfRule type="cellIs" dxfId="42" priority="46" operator="greaterThanOrEqual">
      <formula>0.05</formula>
    </cfRule>
  </conditionalFormatting>
  <conditionalFormatting sqref="G61">
    <cfRule type="cellIs" dxfId="41" priority="43" operator="lessThanOrEqual">
      <formula>-0.05</formula>
    </cfRule>
    <cfRule type="cellIs" dxfId="40" priority="44" operator="greaterThanOrEqual">
      <formula>0.05</formula>
    </cfRule>
  </conditionalFormatting>
  <conditionalFormatting sqref="H61:AT61">
    <cfRule type="cellIs" dxfId="39" priority="41" operator="lessThanOrEqual">
      <formula>-0.05</formula>
    </cfRule>
    <cfRule type="cellIs" dxfId="38" priority="42" operator="greaterThanOrEqual">
      <formula>0.05</formula>
    </cfRule>
  </conditionalFormatting>
  <conditionalFormatting sqref="G73">
    <cfRule type="cellIs" dxfId="37" priority="39" operator="lessThanOrEqual">
      <formula>-0.05</formula>
    </cfRule>
    <cfRule type="cellIs" dxfId="36" priority="40" operator="greaterThanOrEqual">
      <formula>0.05</formula>
    </cfRule>
  </conditionalFormatting>
  <conditionalFormatting sqref="G85">
    <cfRule type="cellIs" dxfId="35" priority="35" operator="lessThanOrEqual">
      <formula>-0.05</formula>
    </cfRule>
    <cfRule type="cellIs" dxfId="34" priority="36" operator="greaterThanOrEqual">
      <formula>0.05</formula>
    </cfRule>
  </conditionalFormatting>
  <conditionalFormatting sqref="H85:AT85">
    <cfRule type="cellIs" dxfId="33" priority="33" operator="lessThanOrEqual">
      <formula>-0.05</formula>
    </cfRule>
    <cfRule type="cellIs" dxfId="32" priority="34" operator="greaterThanOrEqual">
      <formula>0.05</formula>
    </cfRule>
  </conditionalFormatting>
  <conditionalFormatting sqref="G93">
    <cfRule type="cellIs" dxfId="31" priority="31" operator="lessThanOrEqual">
      <formula>-0.05</formula>
    </cfRule>
    <cfRule type="cellIs" dxfId="30" priority="32" operator="greaterThanOrEqual">
      <formula>0.05</formula>
    </cfRule>
  </conditionalFormatting>
  <conditionalFormatting sqref="H93:AS93">
    <cfRule type="cellIs" dxfId="29" priority="29" operator="lessThanOrEqual">
      <formula>-0.05</formula>
    </cfRule>
    <cfRule type="cellIs" dxfId="28" priority="30" operator="greaterThanOrEqual">
      <formula>0.05</formula>
    </cfRule>
  </conditionalFormatting>
  <conditionalFormatting sqref="G105">
    <cfRule type="cellIs" dxfId="27" priority="27" operator="lessThanOrEqual">
      <formula>-0.05</formula>
    </cfRule>
    <cfRule type="cellIs" dxfId="26" priority="28" operator="greaterThanOrEqual">
      <formula>0.05</formula>
    </cfRule>
  </conditionalFormatting>
  <conditionalFormatting sqref="H105:AS105">
    <cfRule type="cellIs" dxfId="25" priority="25" operator="lessThanOrEqual">
      <formula>-0.05</formula>
    </cfRule>
    <cfRule type="cellIs" dxfId="24" priority="26" operator="greaterThanOrEqual">
      <formula>0.05</formula>
    </cfRule>
  </conditionalFormatting>
  <conditionalFormatting sqref="G116">
    <cfRule type="cellIs" dxfId="23" priority="23" operator="lessThanOrEqual">
      <formula>-0.05</formula>
    </cfRule>
    <cfRule type="cellIs" dxfId="22" priority="24" operator="greaterThanOrEqual">
      <formula>0.05</formula>
    </cfRule>
  </conditionalFormatting>
  <conditionalFormatting sqref="H116:AT116">
    <cfRule type="cellIs" dxfId="21" priority="21" operator="lessThanOrEqual">
      <formula>-0.05</formula>
    </cfRule>
    <cfRule type="cellIs" dxfId="20" priority="22" operator="greaterThanOrEqual">
      <formula>0.05</formula>
    </cfRule>
  </conditionalFormatting>
  <conditionalFormatting sqref="G134">
    <cfRule type="cellIs" dxfId="19" priority="19" operator="lessThanOrEqual">
      <formula>-0.05</formula>
    </cfRule>
    <cfRule type="cellIs" dxfId="18" priority="20" operator="greaterThanOrEqual">
      <formula>0.05</formula>
    </cfRule>
  </conditionalFormatting>
  <conditionalFormatting sqref="H134:AT134">
    <cfRule type="cellIs" dxfId="17" priority="17" operator="lessThanOrEqual">
      <formula>-0.05</formula>
    </cfRule>
    <cfRule type="cellIs" dxfId="16" priority="18" operator="greaterThanOrEqual">
      <formula>0.05</formula>
    </cfRule>
  </conditionalFormatting>
  <conditionalFormatting sqref="G145">
    <cfRule type="cellIs" dxfId="15" priority="15" operator="lessThanOrEqual">
      <formula>-0.05</formula>
    </cfRule>
    <cfRule type="cellIs" dxfId="14" priority="16" operator="greaterThanOrEqual">
      <formula>0.05</formula>
    </cfRule>
  </conditionalFormatting>
  <conditionalFormatting sqref="H145:AS145">
    <cfRule type="cellIs" dxfId="13" priority="13" operator="lessThanOrEqual">
      <formula>-0.05</formula>
    </cfRule>
    <cfRule type="cellIs" dxfId="12" priority="14" operator="greaterThanOrEqual">
      <formula>0.05</formula>
    </cfRule>
  </conditionalFormatting>
  <conditionalFormatting sqref="G156">
    <cfRule type="cellIs" dxfId="11" priority="11" operator="lessThanOrEqual">
      <formula>-0.05</formula>
    </cfRule>
    <cfRule type="cellIs" dxfId="10" priority="12" operator="greaterThanOrEqual">
      <formula>0.05</formula>
    </cfRule>
  </conditionalFormatting>
  <conditionalFormatting sqref="H156:AS156">
    <cfRule type="cellIs" dxfId="9" priority="9" operator="lessThanOrEqual">
      <formula>-0.05</formula>
    </cfRule>
    <cfRule type="cellIs" dxfId="8" priority="10" operator="greaterThanOrEqual">
      <formula>0.05</formula>
    </cfRule>
  </conditionalFormatting>
  <conditionalFormatting sqref="G168">
    <cfRule type="cellIs" dxfId="7" priority="7" operator="lessThanOrEqual">
      <formula>-0.05</formula>
    </cfRule>
    <cfRule type="cellIs" dxfId="6" priority="8" operator="greaterThanOrEqual">
      <formula>0.05</formula>
    </cfRule>
  </conditionalFormatting>
  <conditionalFormatting sqref="H168:AS168">
    <cfRule type="cellIs" dxfId="5" priority="5" operator="lessThanOrEqual">
      <formula>-0.05</formula>
    </cfRule>
    <cfRule type="cellIs" dxfId="4" priority="6" operator="greaterThanOrEqual">
      <formula>0.05</formula>
    </cfRule>
  </conditionalFormatting>
  <conditionalFormatting sqref="G179">
    <cfRule type="cellIs" dxfId="3" priority="3" operator="lessThanOrEqual">
      <formula>-0.05</formula>
    </cfRule>
    <cfRule type="cellIs" dxfId="2" priority="4" operator="greaterThanOrEqual">
      <formula>0.05</formula>
    </cfRule>
  </conditionalFormatting>
  <conditionalFormatting sqref="H179:AT179">
    <cfRule type="cellIs" dxfId="1" priority="1" operator="lessThanOrEqual">
      <formula>-0.05</formula>
    </cfRule>
    <cfRule type="cellIs" dxfId="0" priority="2" operator="greaterThanOrEqual">
      <formula>0.05</formula>
    </cfRule>
  </conditionalFormatting>
  <pageMargins left="0.31496062992125984" right="0.31496062992125984" top="0.15748031496062992" bottom="0.35433070866141736" header="0.31496062992125984" footer="0.31496062992125984"/>
  <pageSetup paperSize="9" scale="33" fitToWidth="0" orientation="landscape"/>
  <colBreaks count="2" manualBreakCount="2">
    <brk id="18" max="62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L1" workbookViewId="0"/>
  </sheetViews>
  <sheetFormatPr defaultRowHeight="15" x14ac:dyDescent="0.25"/>
  <cols>
    <col min="1" max="1" width="9.140625" customWidth="1"/>
    <col min="10" max="11" width="9.14062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10" zoomScaleNormal="110" zoomScalePageLayoutView="12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3" sqref="K23"/>
    </sheetView>
  </sheetViews>
  <sheetFormatPr defaultColWidth="8.85546875" defaultRowHeight="15" x14ac:dyDescent="0.25"/>
  <cols>
    <col min="1" max="1" width="2.140625" style="144" customWidth="1"/>
    <col min="2" max="2" width="15.140625" style="144" customWidth="1"/>
    <col min="3" max="3" width="9" style="146" customWidth="1"/>
    <col min="4" max="4" width="84.28515625" style="159" bestFit="1" customWidth="1"/>
    <col min="5" max="5" width="2.42578125" style="147" customWidth="1"/>
    <col min="6" max="7" width="8.85546875" style="144"/>
    <col min="8" max="8" width="10.7109375" style="320" customWidth="1"/>
    <col min="9" max="9" width="2.140625" style="144" customWidth="1"/>
    <col min="10" max="11" width="8.85546875" style="144"/>
    <col min="12" max="12" width="11.7109375" style="320" customWidth="1"/>
    <col min="13" max="13" width="5.140625" style="144" customWidth="1"/>
    <col min="14" max="15" width="8.85546875" style="148"/>
    <col min="16" max="16" width="9.7109375" style="144" customWidth="1"/>
    <col min="17" max="17" width="4.7109375" style="144" customWidth="1"/>
    <col min="18" max="18" width="9.42578125" style="144" customWidth="1"/>
    <col min="19" max="19" width="9.42578125" style="144" bestFit="1" customWidth="1"/>
    <col min="20" max="20" width="8.85546875" style="144"/>
    <col min="21" max="21" width="9.85546875" style="144" customWidth="1"/>
    <col min="22" max="257" width="8.85546875" style="144"/>
    <col min="258" max="258" width="2.140625" style="144" customWidth="1"/>
    <col min="259" max="259" width="16.7109375" style="144" customWidth="1"/>
    <col min="260" max="260" width="9" style="144" customWidth="1"/>
    <col min="261" max="261" width="84.28515625" style="144" bestFit="1" customWidth="1"/>
    <col min="262" max="262" width="2.42578125" style="144" customWidth="1"/>
    <col min="263" max="264" width="8.85546875" style="144"/>
    <col min="265" max="265" width="10.7109375" style="144" customWidth="1"/>
    <col min="266" max="266" width="5" style="144" customWidth="1"/>
    <col min="267" max="268" width="8.85546875" style="144"/>
    <col min="269" max="269" width="11.7109375" style="144" customWidth="1"/>
    <col min="270" max="270" width="5.140625" style="144" customWidth="1"/>
    <col min="271" max="272" width="8.85546875" style="144"/>
    <col min="273" max="273" width="9.7109375" style="144" customWidth="1"/>
    <col min="274" max="274" width="4.7109375" style="144" customWidth="1"/>
    <col min="275" max="275" width="9.42578125" style="144" bestFit="1" customWidth="1"/>
    <col min="276" max="276" width="8.85546875" style="144"/>
    <col min="277" max="277" width="9.85546875" style="144" customWidth="1"/>
    <col min="278" max="513" width="8.85546875" style="144"/>
    <col min="514" max="514" width="2.140625" style="144" customWidth="1"/>
    <col min="515" max="515" width="16.7109375" style="144" customWidth="1"/>
    <col min="516" max="516" width="9" style="144" customWidth="1"/>
    <col min="517" max="517" width="84.28515625" style="144" bestFit="1" customWidth="1"/>
    <col min="518" max="518" width="2.42578125" style="144" customWidth="1"/>
    <col min="519" max="520" width="8.85546875" style="144"/>
    <col min="521" max="521" width="10.7109375" style="144" customWidth="1"/>
    <col min="522" max="522" width="5" style="144" customWidth="1"/>
    <col min="523" max="524" width="8.85546875" style="144"/>
    <col min="525" max="525" width="11.7109375" style="144" customWidth="1"/>
    <col min="526" max="526" width="5.140625" style="144" customWidth="1"/>
    <col min="527" max="528" width="8.85546875" style="144"/>
    <col min="529" max="529" width="9.7109375" style="144" customWidth="1"/>
    <col min="530" max="530" width="4.7109375" style="144" customWidth="1"/>
    <col min="531" max="531" width="9.42578125" style="144" bestFit="1" customWidth="1"/>
    <col min="532" max="532" width="8.85546875" style="144"/>
    <col min="533" max="533" width="9.85546875" style="144" customWidth="1"/>
    <col min="534" max="769" width="8.85546875" style="144"/>
    <col min="770" max="770" width="2.140625" style="144" customWidth="1"/>
    <col min="771" max="771" width="16.7109375" style="144" customWidth="1"/>
    <col min="772" max="772" width="9" style="144" customWidth="1"/>
    <col min="773" max="773" width="84.28515625" style="144" bestFit="1" customWidth="1"/>
    <col min="774" max="774" width="2.42578125" style="144" customWidth="1"/>
    <col min="775" max="776" width="8.85546875" style="144"/>
    <col min="777" max="777" width="10.7109375" style="144" customWidth="1"/>
    <col min="778" max="778" width="5" style="144" customWidth="1"/>
    <col min="779" max="780" width="8.85546875" style="144"/>
    <col min="781" max="781" width="11.7109375" style="144" customWidth="1"/>
    <col min="782" max="782" width="5.140625" style="144" customWidth="1"/>
    <col min="783" max="784" width="8.85546875" style="144"/>
    <col min="785" max="785" width="9.7109375" style="144" customWidth="1"/>
    <col min="786" max="786" width="4.7109375" style="144" customWidth="1"/>
    <col min="787" max="787" width="9.42578125" style="144" bestFit="1" customWidth="1"/>
    <col min="788" max="788" width="8.85546875" style="144"/>
    <col min="789" max="789" width="9.85546875" style="144" customWidth="1"/>
    <col min="790" max="1025" width="8.85546875" style="144"/>
    <col min="1026" max="1026" width="2.140625" style="144" customWidth="1"/>
    <col min="1027" max="1027" width="16.7109375" style="144" customWidth="1"/>
    <col min="1028" max="1028" width="9" style="144" customWidth="1"/>
    <col min="1029" max="1029" width="84.28515625" style="144" bestFit="1" customWidth="1"/>
    <col min="1030" max="1030" width="2.42578125" style="144" customWidth="1"/>
    <col min="1031" max="1032" width="8.85546875" style="144"/>
    <col min="1033" max="1033" width="10.7109375" style="144" customWidth="1"/>
    <col min="1034" max="1034" width="5" style="144" customWidth="1"/>
    <col min="1035" max="1036" width="8.85546875" style="144"/>
    <col min="1037" max="1037" width="11.7109375" style="144" customWidth="1"/>
    <col min="1038" max="1038" width="5.140625" style="144" customWidth="1"/>
    <col min="1039" max="1040" width="8.85546875" style="144"/>
    <col min="1041" max="1041" width="9.7109375" style="144" customWidth="1"/>
    <col min="1042" max="1042" width="4.7109375" style="144" customWidth="1"/>
    <col min="1043" max="1043" width="9.42578125" style="144" bestFit="1" customWidth="1"/>
    <col min="1044" max="1044" width="8.85546875" style="144"/>
    <col min="1045" max="1045" width="9.85546875" style="144" customWidth="1"/>
    <col min="1046" max="1281" width="8.85546875" style="144"/>
    <col min="1282" max="1282" width="2.140625" style="144" customWidth="1"/>
    <col min="1283" max="1283" width="16.7109375" style="144" customWidth="1"/>
    <col min="1284" max="1284" width="9" style="144" customWidth="1"/>
    <col min="1285" max="1285" width="84.28515625" style="144" bestFit="1" customWidth="1"/>
    <col min="1286" max="1286" width="2.42578125" style="144" customWidth="1"/>
    <col min="1287" max="1288" width="8.85546875" style="144"/>
    <col min="1289" max="1289" width="10.7109375" style="144" customWidth="1"/>
    <col min="1290" max="1290" width="5" style="144" customWidth="1"/>
    <col min="1291" max="1292" width="8.85546875" style="144"/>
    <col min="1293" max="1293" width="11.7109375" style="144" customWidth="1"/>
    <col min="1294" max="1294" width="5.140625" style="144" customWidth="1"/>
    <col min="1295" max="1296" width="8.85546875" style="144"/>
    <col min="1297" max="1297" width="9.7109375" style="144" customWidth="1"/>
    <col min="1298" max="1298" width="4.7109375" style="144" customWidth="1"/>
    <col min="1299" max="1299" width="9.42578125" style="144" bestFit="1" customWidth="1"/>
    <col min="1300" max="1300" width="8.85546875" style="144"/>
    <col min="1301" max="1301" width="9.85546875" style="144" customWidth="1"/>
    <col min="1302" max="1537" width="8.85546875" style="144"/>
    <col min="1538" max="1538" width="2.140625" style="144" customWidth="1"/>
    <col min="1539" max="1539" width="16.7109375" style="144" customWidth="1"/>
    <col min="1540" max="1540" width="9" style="144" customWidth="1"/>
    <col min="1541" max="1541" width="84.28515625" style="144" bestFit="1" customWidth="1"/>
    <col min="1542" max="1542" width="2.42578125" style="144" customWidth="1"/>
    <col min="1543" max="1544" width="8.85546875" style="144"/>
    <col min="1545" max="1545" width="10.7109375" style="144" customWidth="1"/>
    <col min="1546" max="1546" width="5" style="144" customWidth="1"/>
    <col min="1547" max="1548" width="8.85546875" style="144"/>
    <col min="1549" max="1549" width="11.7109375" style="144" customWidth="1"/>
    <col min="1550" max="1550" width="5.140625" style="144" customWidth="1"/>
    <col min="1551" max="1552" width="8.85546875" style="144"/>
    <col min="1553" max="1553" width="9.7109375" style="144" customWidth="1"/>
    <col min="1554" max="1554" width="4.7109375" style="144" customWidth="1"/>
    <col min="1555" max="1555" width="9.42578125" style="144" bestFit="1" customWidth="1"/>
    <col min="1556" max="1556" width="8.85546875" style="144"/>
    <col min="1557" max="1557" width="9.85546875" style="144" customWidth="1"/>
    <col min="1558" max="1793" width="8.85546875" style="144"/>
    <col min="1794" max="1794" width="2.140625" style="144" customWidth="1"/>
    <col min="1795" max="1795" width="16.7109375" style="144" customWidth="1"/>
    <col min="1796" max="1796" width="9" style="144" customWidth="1"/>
    <col min="1797" max="1797" width="84.28515625" style="144" bestFit="1" customWidth="1"/>
    <col min="1798" max="1798" width="2.42578125" style="144" customWidth="1"/>
    <col min="1799" max="1800" width="8.85546875" style="144"/>
    <col min="1801" max="1801" width="10.7109375" style="144" customWidth="1"/>
    <col min="1802" max="1802" width="5" style="144" customWidth="1"/>
    <col min="1803" max="1804" width="8.85546875" style="144"/>
    <col min="1805" max="1805" width="11.7109375" style="144" customWidth="1"/>
    <col min="1806" max="1806" width="5.140625" style="144" customWidth="1"/>
    <col min="1807" max="1808" width="8.85546875" style="144"/>
    <col min="1809" max="1809" width="9.7109375" style="144" customWidth="1"/>
    <col min="1810" max="1810" width="4.7109375" style="144" customWidth="1"/>
    <col min="1811" max="1811" width="9.42578125" style="144" bestFit="1" customWidth="1"/>
    <col min="1812" max="1812" width="8.85546875" style="144"/>
    <col min="1813" max="1813" width="9.85546875" style="144" customWidth="1"/>
    <col min="1814" max="2049" width="8.85546875" style="144"/>
    <col min="2050" max="2050" width="2.140625" style="144" customWidth="1"/>
    <col min="2051" max="2051" width="16.7109375" style="144" customWidth="1"/>
    <col min="2052" max="2052" width="9" style="144" customWidth="1"/>
    <col min="2053" max="2053" width="84.28515625" style="144" bestFit="1" customWidth="1"/>
    <col min="2054" max="2054" width="2.42578125" style="144" customWidth="1"/>
    <col min="2055" max="2056" width="8.85546875" style="144"/>
    <col min="2057" max="2057" width="10.7109375" style="144" customWidth="1"/>
    <col min="2058" max="2058" width="5" style="144" customWidth="1"/>
    <col min="2059" max="2060" width="8.85546875" style="144"/>
    <col min="2061" max="2061" width="11.7109375" style="144" customWidth="1"/>
    <col min="2062" max="2062" width="5.140625" style="144" customWidth="1"/>
    <col min="2063" max="2064" width="8.85546875" style="144"/>
    <col min="2065" max="2065" width="9.7109375" style="144" customWidth="1"/>
    <col min="2066" max="2066" width="4.7109375" style="144" customWidth="1"/>
    <col min="2067" max="2067" width="9.42578125" style="144" bestFit="1" customWidth="1"/>
    <col min="2068" max="2068" width="8.85546875" style="144"/>
    <col min="2069" max="2069" width="9.85546875" style="144" customWidth="1"/>
    <col min="2070" max="2305" width="8.85546875" style="144"/>
    <col min="2306" max="2306" width="2.140625" style="144" customWidth="1"/>
    <col min="2307" max="2307" width="16.7109375" style="144" customWidth="1"/>
    <col min="2308" max="2308" width="9" style="144" customWidth="1"/>
    <col min="2309" max="2309" width="84.28515625" style="144" bestFit="1" customWidth="1"/>
    <col min="2310" max="2310" width="2.42578125" style="144" customWidth="1"/>
    <col min="2311" max="2312" width="8.85546875" style="144"/>
    <col min="2313" max="2313" width="10.7109375" style="144" customWidth="1"/>
    <col min="2314" max="2314" width="5" style="144" customWidth="1"/>
    <col min="2315" max="2316" width="8.85546875" style="144"/>
    <col min="2317" max="2317" width="11.7109375" style="144" customWidth="1"/>
    <col min="2318" max="2318" width="5.140625" style="144" customWidth="1"/>
    <col min="2319" max="2320" width="8.85546875" style="144"/>
    <col min="2321" max="2321" width="9.7109375" style="144" customWidth="1"/>
    <col min="2322" max="2322" width="4.7109375" style="144" customWidth="1"/>
    <col min="2323" max="2323" width="9.42578125" style="144" bestFit="1" customWidth="1"/>
    <col min="2324" max="2324" width="8.85546875" style="144"/>
    <col min="2325" max="2325" width="9.85546875" style="144" customWidth="1"/>
    <col min="2326" max="2561" width="8.85546875" style="144"/>
    <col min="2562" max="2562" width="2.140625" style="144" customWidth="1"/>
    <col min="2563" max="2563" width="16.7109375" style="144" customWidth="1"/>
    <col min="2564" max="2564" width="9" style="144" customWidth="1"/>
    <col min="2565" max="2565" width="84.28515625" style="144" bestFit="1" customWidth="1"/>
    <col min="2566" max="2566" width="2.42578125" style="144" customWidth="1"/>
    <col min="2567" max="2568" width="8.85546875" style="144"/>
    <col min="2569" max="2569" width="10.7109375" style="144" customWidth="1"/>
    <col min="2570" max="2570" width="5" style="144" customWidth="1"/>
    <col min="2571" max="2572" width="8.85546875" style="144"/>
    <col min="2573" max="2573" width="11.7109375" style="144" customWidth="1"/>
    <col min="2574" max="2574" width="5.140625" style="144" customWidth="1"/>
    <col min="2575" max="2576" width="8.85546875" style="144"/>
    <col min="2577" max="2577" width="9.7109375" style="144" customWidth="1"/>
    <col min="2578" max="2578" width="4.7109375" style="144" customWidth="1"/>
    <col min="2579" max="2579" width="9.42578125" style="144" bestFit="1" customWidth="1"/>
    <col min="2580" max="2580" width="8.85546875" style="144"/>
    <col min="2581" max="2581" width="9.85546875" style="144" customWidth="1"/>
    <col min="2582" max="2817" width="8.85546875" style="144"/>
    <col min="2818" max="2818" width="2.140625" style="144" customWidth="1"/>
    <col min="2819" max="2819" width="16.7109375" style="144" customWidth="1"/>
    <col min="2820" max="2820" width="9" style="144" customWidth="1"/>
    <col min="2821" max="2821" width="84.28515625" style="144" bestFit="1" customWidth="1"/>
    <col min="2822" max="2822" width="2.42578125" style="144" customWidth="1"/>
    <col min="2823" max="2824" width="8.85546875" style="144"/>
    <col min="2825" max="2825" width="10.7109375" style="144" customWidth="1"/>
    <col min="2826" max="2826" width="5" style="144" customWidth="1"/>
    <col min="2827" max="2828" width="8.85546875" style="144"/>
    <col min="2829" max="2829" width="11.7109375" style="144" customWidth="1"/>
    <col min="2830" max="2830" width="5.140625" style="144" customWidth="1"/>
    <col min="2831" max="2832" width="8.85546875" style="144"/>
    <col min="2833" max="2833" width="9.7109375" style="144" customWidth="1"/>
    <col min="2834" max="2834" width="4.7109375" style="144" customWidth="1"/>
    <col min="2835" max="2835" width="9.42578125" style="144" bestFit="1" customWidth="1"/>
    <col min="2836" max="2836" width="8.85546875" style="144"/>
    <col min="2837" max="2837" width="9.85546875" style="144" customWidth="1"/>
    <col min="2838" max="3073" width="8.85546875" style="144"/>
    <col min="3074" max="3074" width="2.140625" style="144" customWidth="1"/>
    <col min="3075" max="3075" width="16.7109375" style="144" customWidth="1"/>
    <col min="3076" max="3076" width="9" style="144" customWidth="1"/>
    <col min="3077" max="3077" width="84.28515625" style="144" bestFit="1" customWidth="1"/>
    <col min="3078" max="3078" width="2.42578125" style="144" customWidth="1"/>
    <col min="3079" max="3080" width="8.85546875" style="144"/>
    <col min="3081" max="3081" width="10.7109375" style="144" customWidth="1"/>
    <col min="3082" max="3082" width="5" style="144" customWidth="1"/>
    <col min="3083" max="3084" width="8.85546875" style="144"/>
    <col min="3085" max="3085" width="11.7109375" style="144" customWidth="1"/>
    <col min="3086" max="3086" width="5.140625" style="144" customWidth="1"/>
    <col min="3087" max="3088" width="8.85546875" style="144"/>
    <col min="3089" max="3089" width="9.7109375" style="144" customWidth="1"/>
    <col min="3090" max="3090" width="4.7109375" style="144" customWidth="1"/>
    <col min="3091" max="3091" width="9.42578125" style="144" bestFit="1" customWidth="1"/>
    <col min="3092" max="3092" width="8.85546875" style="144"/>
    <col min="3093" max="3093" width="9.85546875" style="144" customWidth="1"/>
    <col min="3094" max="3329" width="8.85546875" style="144"/>
    <col min="3330" max="3330" width="2.140625" style="144" customWidth="1"/>
    <col min="3331" max="3331" width="16.7109375" style="144" customWidth="1"/>
    <col min="3332" max="3332" width="9" style="144" customWidth="1"/>
    <col min="3333" max="3333" width="84.28515625" style="144" bestFit="1" customWidth="1"/>
    <col min="3334" max="3334" width="2.42578125" style="144" customWidth="1"/>
    <col min="3335" max="3336" width="8.85546875" style="144"/>
    <col min="3337" max="3337" width="10.7109375" style="144" customWidth="1"/>
    <col min="3338" max="3338" width="5" style="144" customWidth="1"/>
    <col min="3339" max="3340" width="8.85546875" style="144"/>
    <col min="3341" max="3341" width="11.7109375" style="144" customWidth="1"/>
    <col min="3342" max="3342" width="5.140625" style="144" customWidth="1"/>
    <col min="3343" max="3344" width="8.85546875" style="144"/>
    <col min="3345" max="3345" width="9.7109375" style="144" customWidth="1"/>
    <col min="3346" max="3346" width="4.7109375" style="144" customWidth="1"/>
    <col min="3347" max="3347" width="9.42578125" style="144" bestFit="1" customWidth="1"/>
    <col min="3348" max="3348" width="8.85546875" style="144"/>
    <col min="3349" max="3349" width="9.85546875" style="144" customWidth="1"/>
    <col min="3350" max="3585" width="8.85546875" style="144"/>
    <col min="3586" max="3586" width="2.140625" style="144" customWidth="1"/>
    <col min="3587" max="3587" width="16.7109375" style="144" customWidth="1"/>
    <col min="3588" max="3588" width="9" style="144" customWidth="1"/>
    <col min="3589" max="3589" width="84.28515625" style="144" bestFit="1" customWidth="1"/>
    <col min="3590" max="3590" width="2.42578125" style="144" customWidth="1"/>
    <col min="3591" max="3592" width="8.85546875" style="144"/>
    <col min="3593" max="3593" width="10.7109375" style="144" customWidth="1"/>
    <col min="3594" max="3594" width="5" style="144" customWidth="1"/>
    <col min="3595" max="3596" width="8.85546875" style="144"/>
    <col min="3597" max="3597" width="11.7109375" style="144" customWidth="1"/>
    <col min="3598" max="3598" width="5.140625" style="144" customWidth="1"/>
    <col min="3599" max="3600" width="8.85546875" style="144"/>
    <col min="3601" max="3601" width="9.7109375" style="144" customWidth="1"/>
    <col min="3602" max="3602" width="4.7109375" style="144" customWidth="1"/>
    <col min="3603" max="3603" width="9.42578125" style="144" bestFit="1" customWidth="1"/>
    <col min="3604" max="3604" width="8.85546875" style="144"/>
    <col min="3605" max="3605" width="9.85546875" style="144" customWidth="1"/>
    <col min="3606" max="3841" width="8.85546875" style="144"/>
    <col min="3842" max="3842" width="2.140625" style="144" customWidth="1"/>
    <col min="3843" max="3843" width="16.7109375" style="144" customWidth="1"/>
    <col min="3844" max="3844" width="9" style="144" customWidth="1"/>
    <col min="3845" max="3845" width="84.28515625" style="144" bestFit="1" customWidth="1"/>
    <col min="3846" max="3846" width="2.42578125" style="144" customWidth="1"/>
    <col min="3847" max="3848" width="8.85546875" style="144"/>
    <col min="3849" max="3849" width="10.7109375" style="144" customWidth="1"/>
    <col min="3850" max="3850" width="5" style="144" customWidth="1"/>
    <col min="3851" max="3852" width="8.85546875" style="144"/>
    <col min="3853" max="3853" width="11.7109375" style="144" customWidth="1"/>
    <col min="3854" max="3854" width="5.140625" style="144" customWidth="1"/>
    <col min="3855" max="3856" width="8.85546875" style="144"/>
    <col min="3857" max="3857" width="9.7109375" style="144" customWidth="1"/>
    <col min="3858" max="3858" width="4.7109375" style="144" customWidth="1"/>
    <col min="3859" max="3859" width="9.42578125" style="144" bestFit="1" customWidth="1"/>
    <col min="3860" max="3860" width="8.85546875" style="144"/>
    <col min="3861" max="3861" width="9.85546875" style="144" customWidth="1"/>
    <col min="3862" max="4097" width="8.85546875" style="144"/>
    <col min="4098" max="4098" width="2.140625" style="144" customWidth="1"/>
    <col min="4099" max="4099" width="16.7109375" style="144" customWidth="1"/>
    <col min="4100" max="4100" width="9" style="144" customWidth="1"/>
    <col min="4101" max="4101" width="84.28515625" style="144" bestFit="1" customWidth="1"/>
    <col min="4102" max="4102" width="2.42578125" style="144" customWidth="1"/>
    <col min="4103" max="4104" width="8.85546875" style="144"/>
    <col min="4105" max="4105" width="10.7109375" style="144" customWidth="1"/>
    <col min="4106" max="4106" width="5" style="144" customWidth="1"/>
    <col min="4107" max="4108" width="8.85546875" style="144"/>
    <col min="4109" max="4109" width="11.7109375" style="144" customWidth="1"/>
    <col min="4110" max="4110" width="5.140625" style="144" customWidth="1"/>
    <col min="4111" max="4112" width="8.85546875" style="144"/>
    <col min="4113" max="4113" width="9.7109375" style="144" customWidth="1"/>
    <col min="4114" max="4114" width="4.7109375" style="144" customWidth="1"/>
    <col min="4115" max="4115" width="9.42578125" style="144" bestFit="1" customWidth="1"/>
    <col min="4116" max="4116" width="8.85546875" style="144"/>
    <col min="4117" max="4117" width="9.85546875" style="144" customWidth="1"/>
    <col min="4118" max="4353" width="8.85546875" style="144"/>
    <col min="4354" max="4354" width="2.140625" style="144" customWidth="1"/>
    <col min="4355" max="4355" width="16.7109375" style="144" customWidth="1"/>
    <col min="4356" max="4356" width="9" style="144" customWidth="1"/>
    <col min="4357" max="4357" width="84.28515625" style="144" bestFit="1" customWidth="1"/>
    <col min="4358" max="4358" width="2.42578125" style="144" customWidth="1"/>
    <col min="4359" max="4360" width="8.85546875" style="144"/>
    <col min="4361" max="4361" width="10.7109375" style="144" customWidth="1"/>
    <col min="4362" max="4362" width="5" style="144" customWidth="1"/>
    <col min="4363" max="4364" width="8.85546875" style="144"/>
    <col min="4365" max="4365" width="11.7109375" style="144" customWidth="1"/>
    <col min="4366" max="4366" width="5.140625" style="144" customWidth="1"/>
    <col min="4367" max="4368" width="8.85546875" style="144"/>
    <col min="4369" max="4369" width="9.7109375" style="144" customWidth="1"/>
    <col min="4370" max="4370" width="4.7109375" style="144" customWidth="1"/>
    <col min="4371" max="4371" width="9.42578125" style="144" bestFit="1" customWidth="1"/>
    <col min="4372" max="4372" width="8.85546875" style="144"/>
    <col min="4373" max="4373" width="9.85546875" style="144" customWidth="1"/>
    <col min="4374" max="4609" width="8.85546875" style="144"/>
    <col min="4610" max="4610" width="2.140625" style="144" customWidth="1"/>
    <col min="4611" max="4611" width="16.7109375" style="144" customWidth="1"/>
    <col min="4612" max="4612" width="9" style="144" customWidth="1"/>
    <col min="4613" max="4613" width="84.28515625" style="144" bestFit="1" customWidth="1"/>
    <col min="4614" max="4614" width="2.42578125" style="144" customWidth="1"/>
    <col min="4615" max="4616" width="8.85546875" style="144"/>
    <col min="4617" max="4617" width="10.7109375" style="144" customWidth="1"/>
    <col min="4618" max="4618" width="5" style="144" customWidth="1"/>
    <col min="4619" max="4620" width="8.85546875" style="144"/>
    <col min="4621" max="4621" width="11.7109375" style="144" customWidth="1"/>
    <col min="4622" max="4622" width="5.140625" style="144" customWidth="1"/>
    <col min="4623" max="4624" width="8.85546875" style="144"/>
    <col min="4625" max="4625" width="9.7109375" style="144" customWidth="1"/>
    <col min="4626" max="4626" width="4.7109375" style="144" customWidth="1"/>
    <col min="4627" max="4627" width="9.42578125" style="144" bestFit="1" customWidth="1"/>
    <col min="4628" max="4628" width="8.85546875" style="144"/>
    <col min="4629" max="4629" width="9.85546875" style="144" customWidth="1"/>
    <col min="4630" max="4865" width="8.85546875" style="144"/>
    <col min="4866" max="4866" width="2.140625" style="144" customWidth="1"/>
    <col min="4867" max="4867" width="16.7109375" style="144" customWidth="1"/>
    <col min="4868" max="4868" width="9" style="144" customWidth="1"/>
    <col min="4869" max="4869" width="84.28515625" style="144" bestFit="1" customWidth="1"/>
    <col min="4870" max="4870" width="2.42578125" style="144" customWidth="1"/>
    <col min="4871" max="4872" width="8.85546875" style="144"/>
    <col min="4873" max="4873" width="10.7109375" style="144" customWidth="1"/>
    <col min="4874" max="4874" width="5" style="144" customWidth="1"/>
    <col min="4875" max="4876" width="8.85546875" style="144"/>
    <col min="4877" max="4877" width="11.7109375" style="144" customWidth="1"/>
    <col min="4878" max="4878" width="5.140625" style="144" customWidth="1"/>
    <col min="4879" max="4880" width="8.85546875" style="144"/>
    <col min="4881" max="4881" width="9.7109375" style="144" customWidth="1"/>
    <col min="4882" max="4882" width="4.7109375" style="144" customWidth="1"/>
    <col min="4883" max="4883" width="9.42578125" style="144" bestFit="1" customWidth="1"/>
    <col min="4884" max="4884" width="8.85546875" style="144"/>
    <col min="4885" max="4885" width="9.85546875" style="144" customWidth="1"/>
    <col min="4886" max="5121" width="8.85546875" style="144"/>
    <col min="5122" max="5122" width="2.140625" style="144" customWidth="1"/>
    <col min="5123" max="5123" width="16.7109375" style="144" customWidth="1"/>
    <col min="5124" max="5124" width="9" style="144" customWidth="1"/>
    <col min="5125" max="5125" width="84.28515625" style="144" bestFit="1" customWidth="1"/>
    <col min="5126" max="5126" width="2.42578125" style="144" customWidth="1"/>
    <col min="5127" max="5128" width="8.85546875" style="144"/>
    <col min="5129" max="5129" width="10.7109375" style="144" customWidth="1"/>
    <col min="5130" max="5130" width="5" style="144" customWidth="1"/>
    <col min="5131" max="5132" width="8.85546875" style="144"/>
    <col min="5133" max="5133" width="11.7109375" style="144" customWidth="1"/>
    <col min="5134" max="5134" width="5.140625" style="144" customWidth="1"/>
    <col min="5135" max="5136" width="8.85546875" style="144"/>
    <col min="5137" max="5137" width="9.7109375" style="144" customWidth="1"/>
    <col min="5138" max="5138" width="4.7109375" style="144" customWidth="1"/>
    <col min="5139" max="5139" width="9.42578125" style="144" bestFit="1" customWidth="1"/>
    <col min="5140" max="5140" width="8.85546875" style="144"/>
    <col min="5141" max="5141" width="9.85546875" style="144" customWidth="1"/>
    <col min="5142" max="5377" width="8.85546875" style="144"/>
    <col min="5378" max="5378" width="2.140625" style="144" customWidth="1"/>
    <col min="5379" max="5379" width="16.7109375" style="144" customWidth="1"/>
    <col min="5380" max="5380" width="9" style="144" customWidth="1"/>
    <col min="5381" max="5381" width="84.28515625" style="144" bestFit="1" customWidth="1"/>
    <col min="5382" max="5382" width="2.42578125" style="144" customWidth="1"/>
    <col min="5383" max="5384" width="8.85546875" style="144"/>
    <col min="5385" max="5385" width="10.7109375" style="144" customWidth="1"/>
    <col min="5386" max="5386" width="5" style="144" customWidth="1"/>
    <col min="5387" max="5388" width="8.85546875" style="144"/>
    <col min="5389" max="5389" width="11.7109375" style="144" customWidth="1"/>
    <col min="5390" max="5390" width="5.140625" style="144" customWidth="1"/>
    <col min="5391" max="5392" width="8.85546875" style="144"/>
    <col min="5393" max="5393" width="9.7109375" style="144" customWidth="1"/>
    <col min="5394" max="5394" width="4.7109375" style="144" customWidth="1"/>
    <col min="5395" max="5395" width="9.42578125" style="144" bestFit="1" customWidth="1"/>
    <col min="5396" max="5396" width="8.85546875" style="144"/>
    <col min="5397" max="5397" width="9.85546875" style="144" customWidth="1"/>
    <col min="5398" max="5633" width="8.85546875" style="144"/>
    <col min="5634" max="5634" width="2.140625" style="144" customWidth="1"/>
    <col min="5635" max="5635" width="16.7109375" style="144" customWidth="1"/>
    <col min="5636" max="5636" width="9" style="144" customWidth="1"/>
    <col min="5637" max="5637" width="84.28515625" style="144" bestFit="1" customWidth="1"/>
    <col min="5638" max="5638" width="2.42578125" style="144" customWidth="1"/>
    <col min="5639" max="5640" width="8.85546875" style="144"/>
    <col min="5641" max="5641" width="10.7109375" style="144" customWidth="1"/>
    <col min="5642" max="5642" width="5" style="144" customWidth="1"/>
    <col min="5643" max="5644" width="8.85546875" style="144"/>
    <col min="5645" max="5645" width="11.7109375" style="144" customWidth="1"/>
    <col min="5646" max="5646" width="5.140625" style="144" customWidth="1"/>
    <col min="5647" max="5648" width="8.85546875" style="144"/>
    <col min="5649" max="5649" width="9.7109375" style="144" customWidth="1"/>
    <col min="5650" max="5650" width="4.7109375" style="144" customWidth="1"/>
    <col min="5651" max="5651" width="9.42578125" style="144" bestFit="1" customWidth="1"/>
    <col min="5652" max="5652" width="8.85546875" style="144"/>
    <col min="5653" max="5653" width="9.85546875" style="144" customWidth="1"/>
    <col min="5654" max="5889" width="8.85546875" style="144"/>
    <col min="5890" max="5890" width="2.140625" style="144" customWidth="1"/>
    <col min="5891" max="5891" width="16.7109375" style="144" customWidth="1"/>
    <col min="5892" max="5892" width="9" style="144" customWidth="1"/>
    <col min="5893" max="5893" width="84.28515625" style="144" bestFit="1" customWidth="1"/>
    <col min="5894" max="5894" width="2.42578125" style="144" customWidth="1"/>
    <col min="5895" max="5896" width="8.85546875" style="144"/>
    <col min="5897" max="5897" width="10.7109375" style="144" customWidth="1"/>
    <col min="5898" max="5898" width="5" style="144" customWidth="1"/>
    <col min="5899" max="5900" width="8.85546875" style="144"/>
    <col min="5901" max="5901" width="11.7109375" style="144" customWidth="1"/>
    <col min="5902" max="5902" width="5.140625" style="144" customWidth="1"/>
    <col min="5903" max="5904" width="8.85546875" style="144"/>
    <col min="5905" max="5905" width="9.7109375" style="144" customWidth="1"/>
    <col min="5906" max="5906" width="4.7109375" style="144" customWidth="1"/>
    <col min="5907" max="5907" width="9.42578125" style="144" bestFit="1" customWidth="1"/>
    <col min="5908" max="5908" width="8.85546875" style="144"/>
    <col min="5909" max="5909" width="9.85546875" style="144" customWidth="1"/>
    <col min="5910" max="6145" width="8.85546875" style="144"/>
    <col min="6146" max="6146" width="2.140625" style="144" customWidth="1"/>
    <col min="6147" max="6147" width="16.7109375" style="144" customWidth="1"/>
    <col min="6148" max="6148" width="9" style="144" customWidth="1"/>
    <col min="6149" max="6149" width="84.28515625" style="144" bestFit="1" customWidth="1"/>
    <col min="6150" max="6150" width="2.42578125" style="144" customWidth="1"/>
    <col min="6151" max="6152" width="8.85546875" style="144"/>
    <col min="6153" max="6153" width="10.7109375" style="144" customWidth="1"/>
    <col min="6154" max="6154" width="5" style="144" customWidth="1"/>
    <col min="6155" max="6156" width="8.85546875" style="144"/>
    <col min="6157" max="6157" width="11.7109375" style="144" customWidth="1"/>
    <col min="6158" max="6158" width="5.140625" style="144" customWidth="1"/>
    <col min="6159" max="6160" width="8.85546875" style="144"/>
    <col min="6161" max="6161" width="9.7109375" style="144" customWidth="1"/>
    <col min="6162" max="6162" width="4.7109375" style="144" customWidth="1"/>
    <col min="6163" max="6163" width="9.42578125" style="144" bestFit="1" customWidth="1"/>
    <col min="6164" max="6164" width="8.85546875" style="144"/>
    <col min="6165" max="6165" width="9.85546875" style="144" customWidth="1"/>
    <col min="6166" max="6401" width="8.85546875" style="144"/>
    <col min="6402" max="6402" width="2.140625" style="144" customWidth="1"/>
    <col min="6403" max="6403" width="16.7109375" style="144" customWidth="1"/>
    <col min="6404" max="6404" width="9" style="144" customWidth="1"/>
    <col min="6405" max="6405" width="84.28515625" style="144" bestFit="1" customWidth="1"/>
    <col min="6406" max="6406" width="2.42578125" style="144" customWidth="1"/>
    <col min="6407" max="6408" width="8.85546875" style="144"/>
    <col min="6409" max="6409" width="10.7109375" style="144" customWidth="1"/>
    <col min="6410" max="6410" width="5" style="144" customWidth="1"/>
    <col min="6411" max="6412" width="8.85546875" style="144"/>
    <col min="6413" max="6413" width="11.7109375" style="144" customWidth="1"/>
    <col min="6414" max="6414" width="5.140625" style="144" customWidth="1"/>
    <col min="6415" max="6416" width="8.85546875" style="144"/>
    <col min="6417" max="6417" width="9.7109375" style="144" customWidth="1"/>
    <col min="6418" max="6418" width="4.7109375" style="144" customWidth="1"/>
    <col min="6419" max="6419" width="9.42578125" style="144" bestFit="1" customWidth="1"/>
    <col min="6420" max="6420" width="8.85546875" style="144"/>
    <col min="6421" max="6421" width="9.85546875" style="144" customWidth="1"/>
    <col min="6422" max="6657" width="8.85546875" style="144"/>
    <col min="6658" max="6658" width="2.140625" style="144" customWidth="1"/>
    <col min="6659" max="6659" width="16.7109375" style="144" customWidth="1"/>
    <col min="6660" max="6660" width="9" style="144" customWidth="1"/>
    <col min="6661" max="6661" width="84.28515625" style="144" bestFit="1" customWidth="1"/>
    <col min="6662" max="6662" width="2.42578125" style="144" customWidth="1"/>
    <col min="6663" max="6664" width="8.85546875" style="144"/>
    <col min="6665" max="6665" width="10.7109375" style="144" customWidth="1"/>
    <col min="6666" max="6666" width="5" style="144" customWidth="1"/>
    <col min="6667" max="6668" width="8.85546875" style="144"/>
    <col min="6669" max="6669" width="11.7109375" style="144" customWidth="1"/>
    <col min="6670" max="6670" width="5.140625" style="144" customWidth="1"/>
    <col min="6671" max="6672" width="8.85546875" style="144"/>
    <col min="6673" max="6673" width="9.7109375" style="144" customWidth="1"/>
    <col min="6674" max="6674" width="4.7109375" style="144" customWidth="1"/>
    <col min="6675" max="6675" width="9.42578125" style="144" bestFit="1" customWidth="1"/>
    <col min="6676" max="6676" width="8.85546875" style="144"/>
    <col min="6677" max="6677" width="9.85546875" style="144" customWidth="1"/>
    <col min="6678" max="6913" width="8.85546875" style="144"/>
    <col min="6914" max="6914" width="2.140625" style="144" customWidth="1"/>
    <col min="6915" max="6915" width="16.7109375" style="144" customWidth="1"/>
    <col min="6916" max="6916" width="9" style="144" customWidth="1"/>
    <col min="6917" max="6917" width="84.28515625" style="144" bestFit="1" customWidth="1"/>
    <col min="6918" max="6918" width="2.42578125" style="144" customWidth="1"/>
    <col min="6919" max="6920" width="8.85546875" style="144"/>
    <col min="6921" max="6921" width="10.7109375" style="144" customWidth="1"/>
    <col min="6922" max="6922" width="5" style="144" customWidth="1"/>
    <col min="6923" max="6924" width="8.85546875" style="144"/>
    <col min="6925" max="6925" width="11.7109375" style="144" customWidth="1"/>
    <col min="6926" max="6926" width="5.140625" style="144" customWidth="1"/>
    <col min="6927" max="6928" width="8.85546875" style="144"/>
    <col min="6929" max="6929" width="9.7109375" style="144" customWidth="1"/>
    <col min="6930" max="6930" width="4.7109375" style="144" customWidth="1"/>
    <col min="6931" max="6931" width="9.42578125" style="144" bestFit="1" customWidth="1"/>
    <col min="6932" max="6932" width="8.85546875" style="144"/>
    <col min="6933" max="6933" width="9.85546875" style="144" customWidth="1"/>
    <col min="6934" max="7169" width="8.85546875" style="144"/>
    <col min="7170" max="7170" width="2.140625" style="144" customWidth="1"/>
    <col min="7171" max="7171" width="16.7109375" style="144" customWidth="1"/>
    <col min="7172" max="7172" width="9" style="144" customWidth="1"/>
    <col min="7173" max="7173" width="84.28515625" style="144" bestFit="1" customWidth="1"/>
    <col min="7174" max="7174" width="2.42578125" style="144" customWidth="1"/>
    <col min="7175" max="7176" width="8.85546875" style="144"/>
    <col min="7177" max="7177" width="10.7109375" style="144" customWidth="1"/>
    <col min="7178" max="7178" width="5" style="144" customWidth="1"/>
    <col min="7179" max="7180" width="8.85546875" style="144"/>
    <col min="7181" max="7181" width="11.7109375" style="144" customWidth="1"/>
    <col min="7182" max="7182" width="5.140625" style="144" customWidth="1"/>
    <col min="7183" max="7184" width="8.85546875" style="144"/>
    <col min="7185" max="7185" width="9.7109375" style="144" customWidth="1"/>
    <col min="7186" max="7186" width="4.7109375" style="144" customWidth="1"/>
    <col min="7187" max="7187" width="9.42578125" style="144" bestFit="1" customWidth="1"/>
    <col min="7188" max="7188" width="8.85546875" style="144"/>
    <col min="7189" max="7189" width="9.85546875" style="144" customWidth="1"/>
    <col min="7190" max="7425" width="8.85546875" style="144"/>
    <col min="7426" max="7426" width="2.140625" style="144" customWidth="1"/>
    <col min="7427" max="7427" width="16.7109375" style="144" customWidth="1"/>
    <col min="7428" max="7428" width="9" style="144" customWidth="1"/>
    <col min="7429" max="7429" width="84.28515625" style="144" bestFit="1" customWidth="1"/>
    <col min="7430" max="7430" width="2.42578125" style="144" customWidth="1"/>
    <col min="7431" max="7432" width="8.85546875" style="144"/>
    <col min="7433" max="7433" width="10.7109375" style="144" customWidth="1"/>
    <col min="7434" max="7434" width="5" style="144" customWidth="1"/>
    <col min="7435" max="7436" width="8.85546875" style="144"/>
    <col min="7437" max="7437" width="11.7109375" style="144" customWidth="1"/>
    <col min="7438" max="7438" width="5.140625" style="144" customWidth="1"/>
    <col min="7439" max="7440" width="8.85546875" style="144"/>
    <col min="7441" max="7441" width="9.7109375" style="144" customWidth="1"/>
    <col min="7442" max="7442" width="4.7109375" style="144" customWidth="1"/>
    <col min="7443" max="7443" width="9.42578125" style="144" bestFit="1" customWidth="1"/>
    <col min="7444" max="7444" width="8.85546875" style="144"/>
    <col min="7445" max="7445" width="9.85546875" style="144" customWidth="1"/>
    <col min="7446" max="7681" width="8.85546875" style="144"/>
    <col min="7682" max="7682" width="2.140625" style="144" customWidth="1"/>
    <col min="7683" max="7683" width="16.7109375" style="144" customWidth="1"/>
    <col min="7684" max="7684" width="9" style="144" customWidth="1"/>
    <col min="7685" max="7685" width="84.28515625" style="144" bestFit="1" customWidth="1"/>
    <col min="7686" max="7686" width="2.42578125" style="144" customWidth="1"/>
    <col min="7687" max="7688" width="8.85546875" style="144"/>
    <col min="7689" max="7689" width="10.7109375" style="144" customWidth="1"/>
    <col min="7690" max="7690" width="5" style="144" customWidth="1"/>
    <col min="7691" max="7692" width="8.85546875" style="144"/>
    <col min="7693" max="7693" width="11.7109375" style="144" customWidth="1"/>
    <col min="7694" max="7694" width="5.140625" style="144" customWidth="1"/>
    <col min="7695" max="7696" width="8.85546875" style="144"/>
    <col min="7697" max="7697" width="9.7109375" style="144" customWidth="1"/>
    <col min="7698" max="7698" width="4.7109375" style="144" customWidth="1"/>
    <col min="7699" max="7699" width="9.42578125" style="144" bestFit="1" customWidth="1"/>
    <col min="7700" max="7700" width="8.85546875" style="144"/>
    <col min="7701" max="7701" width="9.85546875" style="144" customWidth="1"/>
    <col min="7702" max="7937" width="8.85546875" style="144"/>
    <col min="7938" max="7938" width="2.140625" style="144" customWidth="1"/>
    <col min="7939" max="7939" width="16.7109375" style="144" customWidth="1"/>
    <col min="7940" max="7940" width="9" style="144" customWidth="1"/>
    <col min="7941" max="7941" width="84.28515625" style="144" bestFit="1" customWidth="1"/>
    <col min="7942" max="7942" width="2.42578125" style="144" customWidth="1"/>
    <col min="7943" max="7944" width="8.85546875" style="144"/>
    <col min="7945" max="7945" width="10.7109375" style="144" customWidth="1"/>
    <col min="7946" max="7946" width="5" style="144" customWidth="1"/>
    <col min="7947" max="7948" width="8.85546875" style="144"/>
    <col min="7949" max="7949" width="11.7109375" style="144" customWidth="1"/>
    <col min="7950" max="7950" width="5.140625" style="144" customWidth="1"/>
    <col min="7951" max="7952" width="8.85546875" style="144"/>
    <col min="7953" max="7953" width="9.7109375" style="144" customWidth="1"/>
    <col min="7954" max="7954" width="4.7109375" style="144" customWidth="1"/>
    <col min="7955" max="7955" width="9.42578125" style="144" bestFit="1" customWidth="1"/>
    <col min="7956" max="7956" width="8.85546875" style="144"/>
    <col min="7957" max="7957" width="9.85546875" style="144" customWidth="1"/>
    <col min="7958" max="8193" width="8.85546875" style="144"/>
    <col min="8194" max="8194" width="2.140625" style="144" customWidth="1"/>
    <col min="8195" max="8195" width="16.7109375" style="144" customWidth="1"/>
    <col min="8196" max="8196" width="9" style="144" customWidth="1"/>
    <col min="8197" max="8197" width="84.28515625" style="144" bestFit="1" customWidth="1"/>
    <col min="8198" max="8198" width="2.42578125" style="144" customWidth="1"/>
    <col min="8199" max="8200" width="8.85546875" style="144"/>
    <col min="8201" max="8201" width="10.7109375" style="144" customWidth="1"/>
    <col min="8202" max="8202" width="5" style="144" customWidth="1"/>
    <col min="8203" max="8204" width="8.85546875" style="144"/>
    <col min="8205" max="8205" width="11.7109375" style="144" customWidth="1"/>
    <col min="8206" max="8206" width="5.140625" style="144" customWidth="1"/>
    <col min="8207" max="8208" width="8.85546875" style="144"/>
    <col min="8209" max="8209" width="9.7109375" style="144" customWidth="1"/>
    <col min="8210" max="8210" width="4.7109375" style="144" customWidth="1"/>
    <col min="8211" max="8211" width="9.42578125" style="144" bestFit="1" customWidth="1"/>
    <col min="8212" max="8212" width="8.85546875" style="144"/>
    <col min="8213" max="8213" width="9.85546875" style="144" customWidth="1"/>
    <col min="8214" max="8449" width="8.85546875" style="144"/>
    <col min="8450" max="8450" width="2.140625" style="144" customWidth="1"/>
    <col min="8451" max="8451" width="16.7109375" style="144" customWidth="1"/>
    <col min="8452" max="8452" width="9" style="144" customWidth="1"/>
    <col min="8453" max="8453" width="84.28515625" style="144" bestFit="1" customWidth="1"/>
    <col min="8454" max="8454" width="2.42578125" style="144" customWidth="1"/>
    <col min="8455" max="8456" width="8.85546875" style="144"/>
    <col min="8457" max="8457" width="10.7109375" style="144" customWidth="1"/>
    <col min="8458" max="8458" width="5" style="144" customWidth="1"/>
    <col min="8459" max="8460" width="8.85546875" style="144"/>
    <col min="8461" max="8461" width="11.7109375" style="144" customWidth="1"/>
    <col min="8462" max="8462" width="5.140625" style="144" customWidth="1"/>
    <col min="8463" max="8464" width="8.85546875" style="144"/>
    <col min="8465" max="8465" width="9.7109375" style="144" customWidth="1"/>
    <col min="8466" max="8466" width="4.7109375" style="144" customWidth="1"/>
    <col min="8467" max="8467" width="9.42578125" style="144" bestFit="1" customWidth="1"/>
    <col min="8468" max="8468" width="8.85546875" style="144"/>
    <col min="8469" max="8469" width="9.85546875" style="144" customWidth="1"/>
    <col min="8470" max="8705" width="8.85546875" style="144"/>
    <col min="8706" max="8706" width="2.140625" style="144" customWidth="1"/>
    <col min="8707" max="8707" width="16.7109375" style="144" customWidth="1"/>
    <col min="8708" max="8708" width="9" style="144" customWidth="1"/>
    <col min="8709" max="8709" width="84.28515625" style="144" bestFit="1" customWidth="1"/>
    <col min="8710" max="8710" width="2.42578125" style="144" customWidth="1"/>
    <col min="8711" max="8712" width="8.85546875" style="144"/>
    <col min="8713" max="8713" width="10.7109375" style="144" customWidth="1"/>
    <col min="8714" max="8714" width="5" style="144" customWidth="1"/>
    <col min="8715" max="8716" width="8.85546875" style="144"/>
    <col min="8717" max="8717" width="11.7109375" style="144" customWidth="1"/>
    <col min="8718" max="8718" width="5.140625" style="144" customWidth="1"/>
    <col min="8719" max="8720" width="8.85546875" style="144"/>
    <col min="8721" max="8721" width="9.7109375" style="144" customWidth="1"/>
    <col min="8722" max="8722" width="4.7109375" style="144" customWidth="1"/>
    <col min="8723" max="8723" width="9.42578125" style="144" bestFit="1" customWidth="1"/>
    <col min="8724" max="8724" width="8.85546875" style="144"/>
    <col min="8725" max="8725" width="9.85546875" style="144" customWidth="1"/>
    <col min="8726" max="8961" width="8.85546875" style="144"/>
    <col min="8962" max="8962" width="2.140625" style="144" customWidth="1"/>
    <col min="8963" max="8963" width="16.7109375" style="144" customWidth="1"/>
    <col min="8964" max="8964" width="9" style="144" customWidth="1"/>
    <col min="8965" max="8965" width="84.28515625" style="144" bestFit="1" customWidth="1"/>
    <col min="8966" max="8966" width="2.42578125" style="144" customWidth="1"/>
    <col min="8967" max="8968" width="8.85546875" style="144"/>
    <col min="8969" max="8969" width="10.7109375" style="144" customWidth="1"/>
    <col min="8970" max="8970" width="5" style="144" customWidth="1"/>
    <col min="8971" max="8972" width="8.85546875" style="144"/>
    <col min="8973" max="8973" width="11.7109375" style="144" customWidth="1"/>
    <col min="8974" max="8974" width="5.140625" style="144" customWidth="1"/>
    <col min="8975" max="8976" width="8.85546875" style="144"/>
    <col min="8977" max="8977" width="9.7109375" style="144" customWidth="1"/>
    <col min="8978" max="8978" width="4.7109375" style="144" customWidth="1"/>
    <col min="8979" max="8979" width="9.42578125" style="144" bestFit="1" customWidth="1"/>
    <col min="8980" max="8980" width="8.85546875" style="144"/>
    <col min="8981" max="8981" width="9.85546875" style="144" customWidth="1"/>
    <col min="8982" max="9217" width="8.85546875" style="144"/>
    <col min="9218" max="9218" width="2.140625" style="144" customWidth="1"/>
    <col min="9219" max="9219" width="16.7109375" style="144" customWidth="1"/>
    <col min="9220" max="9220" width="9" style="144" customWidth="1"/>
    <col min="9221" max="9221" width="84.28515625" style="144" bestFit="1" customWidth="1"/>
    <col min="9222" max="9222" width="2.42578125" style="144" customWidth="1"/>
    <col min="9223" max="9224" width="8.85546875" style="144"/>
    <col min="9225" max="9225" width="10.7109375" style="144" customWidth="1"/>
    <col min="9226" max="9226" width="5" style="144" customWidth="1"/>
    <col min="9227" max="9228" width="8.85546875" style="144"/>
    <col min="9229" max="9229" width="11.7109375" style="144" customWidth="1"/>
    <col min="9230" max="9230" width="5.140625" style="144" customWidth="1"/>
    <col min="9231" max="9232" width="8.85546875" style="144"/>
    <col min="9233" max="9233" width="9.7109375" style="144" customWidth="1"/>
    <col min="9234" max="9234" width="4.7109375" style="144" customWidth="1"/>
    <col min="9235" max="9235" width="9.42578125" style="144" bestFit="1" customWidth="1"/>
    <col min="9236" max="9236" width="8.85546875" style="144"/>
    <col min="9237" max="9237" width="9.85546875" style="144" customWidth="1"/>
    <col min="9238" max="9473" width="8.85546875" style="144"/>
    <col min="9474" max="9474" width="2.140625" style="144" customWidth="1"/>
    <col min="9475" max="9475" width="16.7109375" style="144" customWidth="1"/>
    <col min="9476" max="9476" width="9" style="144" customWidth="1"/>
    <col min="9477" max="9477" width="84.28515625" style="144" bestFit="1" customWidth="1"/>
    <col min="9478" max="9478" width="2.42578125" style="144" customWidth="1"/>
    <col min="9479" max="9480" width="8.85546875" style="144"/>
    <col min="9481" max="9481" width="10.7109375" style="144" customWidth="1"/>
    <col min="9482" max="9482" width="5" style="144" customWidth="1"/>
    <col min="9483" max="9484" width="8.85546875" style="144"/>
    <col min="9485" max="9485" width="11.7109375" style="144" customWidth="1"/>
    <col min="9486" max="9486" width="5.140625" style="144" customWidth="1"/>
    <col min="9487" max="9488" width="8.85546875" style="144"/>
    <col min="9489" max="9489" width="9.7109375" style="144" customWidth="1"/>
    <col min="9490" max="9490" width="4.7109375" style="144" customWidth="1"/>
    <col min="9491" max="9491" width="9.42578125" style="144" bestFit="1" customWidth="1"/>
    <col min="9492" max="9492" width="8.85546875" style="144"/>
    <col min="9493" max="9493" width="9.85546875" style="144" customWidth="1"/>
    <col min="9494" max="9729" width="8.85546875" style="144"/>
    <col min="9730" max="9730" width="2.140625" style="144" customWidth="1"/>
    <col min="9731" max="9731" width="16.7109375" style="144" customWidth="1"/>
    <col min="9732" max="9732" width="9" style="144" customWidth="1"/>
    <col min="9733" max="9733" width="84.28515625" style="144" bestFit="1" customWidth="1"/>
    <col min="9734" max="9734" width="2.42578125" style="144" customWidth="1"/>
    <col min="9735" max="9736" width="8.85546875" style="144"/>
    <col min="9737" max="9737" width="10.7109375" style="144" customWidth="1"/>
    <col min="9738" max="9738" width="5" style="144" customWidth="1"/>
    <col min="9739" max="9740" width="8.85546875" style="144"/>
    <col min="9741" max="9741" width="11.7109375" style="144" customWidth="1"/>
    <col min="9742" max="9742" width="5.140625" style="144" customWidth="1"/>
    <col min="9743" max="9744" width="8.85546875" style="144"/>
    <col min="9745" max="9745" width="9.7109375" style="144" customWidth="1"/>
    <col min="9746" max="9746" width="4.7109375" style="144" customWidth="1"/>
    <col min="9747" max="9747" width="9.42578125" style="144" bestFit="1" customWidth="1"/>
    <col min="9748" max="9748" width="8.85546875" style="144"/>
    <col min="9749" max="9749" width="9.85546875" style="144" customWidth="1"/>
    <col min="9750" max="9985" width="8.85546875" style="144"/>
    <col min="9986" max="9986" width="2.140625" style="144" customWidth="1"/>
    <col min="9987" max="9987" width="16.7109375" style="144" customWidth="1"/>
    <col min="9988" max="9988" width="9" style="144" customWidth="1"/>
    <col min="9989" max="9989" width="84.28515625" style="144" bestFit="1" customWidth="1"/>
    <col min="9990" max="9990" width="2.42578125" style="144" customWidth="1"/>
    <col min="9991" max="9992" width="8.85546875" style="144"/>
    <col min="9993" max="9993" width="10.7109375" style="144" customWidth="1"/>
    <col min="9994" max="9994" width="5" style="144" customWidth="1"/>
    <col min="9995" max="9996" width="8.85546875" style="144"/>
    <col min="9997" max="9997" width="11.7109375" style="144" customWidth="1"/>
    <col min="9998" max="9998" width="5.140625" style="144" customWidth="1"/>
    <col min="9999" max="10000" width="8.85546875" style="144"/>
    <col min="10001" max="10001" width="9.7109375" style="144" customWidth="1"/>
    <col min="10002" max="10002" width="4.7109375" style="144" customWidth="1"/>
    <col min="10003" max="10003" width="9.42578125" style="144" bestFit="1" customWidth="1"/>
    <col min="10004" max="10004" width="8.85546875" style="144"/>
    <col min="10005" max="10005" width="9.85546875" style="144" customWidth="1"/>
    <col min="10006" max="10241" width="8.85546875" style="144"/>
    <col min="10242" max="10242" width="2.140625" style="144" customWidth="1"/>
    <col min="10243" max="10243" width="16.7109375" style="144" customWidth="1"/>
    <col min="10244" max="10244" width="9" style="144" customWidth="1"/>
    <col min="10245" max="10245" width="84.28515625" style="144" bestFit="1" customWidth="1"/>
    <col min="10246" max="10246" width="2.42578125" style="144" customWidth="1"/>
    <col min="10247" max="10248" width="8.85546875" style="144"/>
    <col min="10249" max="10249" width="10.7109375" style="144" customWidth="1"/>
    <col min="10250" max="10250" width="5" style="144" customWidth="1"/>
    <col min="10251" max="10252" width="8.85546875" style="144"/>
    <col min="10253" max="10253" width="11.7109375" style="144" customWidth="1"/>
    <col min="10254" max="10254" width="5.140625" style="144" customWidth="1"/>
    <col min="10255" max="10256" width="8.85546875" style="144"/>
    <col min="10257" max="10257" width="9.7109375" style="144" customWidth="1"/>
    <col min="10258" max="10258" width="4.7109375" style="144" customWidth="1"/>
    <col min="10259" max="10259" width="9.42578125" style="144" bestFit="1" customWidth="1"/>
    <col min="10260" max="10260" width="8.85546875" style="144"/>
    <col min="10261" max="10261" width="9.85546875" style="144" customWidth="1"/>
    <col min="10262" max="10497" width="8.85546875" style="144"/>
    <col min="10498" max="10498" width="2.140625" style="144" customWidth="1"/>
    <col min="10499" max="10499" width="16.7109375" style="144" customWidth="1"/>
    <col min="10500" max="10500" width="9" style="144" customWidth="1"/>
    <col min="10501" max="10501" width="84.28515625" style="144" bestFit="1" customWidth="1"/>
    <col min="10502" max="10502" width="2.42578125" style="144" customWidth="1"/>
    <col min="10503" max="10504" width="8.85546875" style="144"/>
    <col min="10505" max="10505" width="10.7109375" style="144" customWidth="1"/>
    <col min="10506" max="10506" width="5" style="144" customWidth="1"/>
    <col min="10507" max="10508" width="8.85546875" style="144"/>
    <col min="10509" max="10509" width="11.7109375" style="144" customWidth="1"/>
    <col min="10510" max="10510" width="5.140625" style="144" customWidth="1"/>
    <col min="10511" max="10512" width="8.85546875" style="144"/>
    <col min="10513" max="10513" width="9.7109375" style="144" customWidth="1"/>
    <col min="10514" max="10514" width="4.7109375" style="144" customWidth="1"/>
    <col min="10515" max="10515" width="9.42578125" style="144" bestFit="1" customWidth="1"/>
    <col min="10516" max="10516" width="8.85546875" style="144"/>
    <col min="10517" max="10517" width="9.85546875" style="144" customWidth="1"/>
    <col min="10518" max="10753" width="8.85546875" style="144"/>
    <col min="10754" max="10754" width="2.140625" style="144" customWidth="1"/>
    <col min="10755" max="10755" width="16.7109375" style="144" customWidth="1"/>
    <col min="10756" max="10756" width="9" style="144" customWidth="1"/>
    <col min="10757" max="10757" width="84.28515625" style="144" bestFit="1" customWidth="1"/>
    <col min="10758" max="10758" width="2.42578125" style="144" customWidth="1"/>
    <col min="10759" max="10760" width="8.85546875" style="144"/>
    <col min="10761" max="10761" width="10.7109375" style="144" customWidth="1"/>
    <col min="10762" max="10762" width="5" style="144" customWidth="1"/>
    <col min="10763" max="10764" width="8.85546875" style="144"/>
    <col min="10765" max="10765" width="11.7109375" style="144" customWidth="1"/>
    <col min="10766" max="10766" width="5.140625" style="144" customWidth="1"/>
    <col min="10767" max="10768" width="8.85546875" style="144"/>
    <col min="10769" max="10769" width="9.7109375" style="144" customWidth="1"/>
    <col min="10770" max="10770" width="4.7109375" style="144" customWidth="1"/>
    <col min="10771" max="10771" width="9.42578125" style="144" bestFit="1" customWidth="1"/>
    <col min="10772" max="10772" width="8.85546875" style="144"/>
    <col min="10773" max="10773" width="9.85546875" style="144" customWidth="1"/>
    <col min="10774" max="11009" width="8.85546875" style="144"/>
    <col min="11010" max="11010" width="2.140625" style="144" customWidth="1"/>
    <col min="11011" max="11011" width="16.7109375" style="144" customWidth="1"/>
    <col min="11012" max="11012" width="9" style="144" customWidth="1"/>
    <col min="11013" max="11013" width="84.28515625" style="144" bestFit="1" customWidth="1"/>
    <col min="11014" max="11014" width="2.42578125" style="144" customWidth="1"/>
    <col min="11015" max="11016" width="8.85546875" style="144"/>
    <col min="11017" max="11017" width="10.7109375" style="144" customWidth="1"/>
    <col min="11018" max="11018" width="5" style="144" customWidth="1"/>
    <col min="11019" max="11020" width="8.85546875" style="144"/>
    <col min="11021" max="11021" width="11.7109375" style="144" customWidth="1"/>
    <col min="11022" max="11022" width="5.140625" style="144" customWidth="1"/>
    <col min="11023" max="11024" width="8.85546875" style="144"/>
    <col min="11025" max="11025" width="9.7109375" style="144" customWidth="1"/>
    <col min="11026" max="11026" width="4.7109375" style="144" customWidth="1"/>
    <col min="11027" max="11027" width="9.42578125" style="144" bestFit="1" customWidth="1"/>
    <col min="11028" max="11028" width="8.85546875" style="144"/>
    <col min="11029" max="11029" width="9.85546875" style="144" customWidth="1"/>
    <col min="11030" max="11265" width="8.85546875" style="144"/>
    <col min="11266" max="11266" width="2.140625" style="144" customWidth="1"/>
    <col min="11267" max="11267" width="16.7109375" style="144" customWidth="1"/>
    <col min="11268" max="11268" width="9" style="144" customWidth="1"/>
    <col min="11269" max="11269" width="84.28515625" style="144" bestFit="1" customWidth="1"/>
    <col min="11270" max="11270" width="2.42578125" style="144" customWidth="1"/>
    <col min="11271" max="11272" width="8.85546875" style="144"/>
    <col min="11273" max="11273" width="10.7109375" style="144" customWidth="1"/>
    <col min="11274" max="11274" width="5" style="144" customWidth="1"/>
    <col min="11275" max="11276" width="8.85546875" style="144"/>
    <col min="11277" max="11277" width="11.7109375" style="144" customWidth="1"/>
    <col min="11278" max="11278" width="5.140625" style="144" customWidth="1"/>
    <col min="11279" max="11280" width="8.85546875" style="144"/>
    <col min="11281" max="11281" width="9.7109375" style="144" customWidth="1"/>
    <col min="11282" max="11282" width="4.7109375" style="144" customWidth="1"/>
    <col min="11283" max="11283" width="9.42578125" style="144" bestFit="1" customWidth="1"/>
    <col min="11284" max="11284" width="8.85546875" style="144"/>
    <col min="11285" max="11285" width="9.85546875" style="144" customWidth="1"/>
    <col min="11286" max="11521" width="8.85546875" style="144"/>
    <col min="11522" max="11522" width="2.140625" style="144" customWidth="1"/>
    <col min="11523" max="11523" width="16.7109375" style="144" customWidth="1"/>
    <col min="11524" max="11524" width="9" style="144" customWidth="1"/>
    <col min="11525" max="11525" width="84.28515625" style="144" bestFit="1" customWidth="1"/>
    <col min="11526" max="11526" width="2.42578125" style="144" customWidth="1"/>
    <col min="11527" max="11528" width="8.85546875" style="144"/>
    <col min="11529" max="11529" width="10.7109375" style="144" customWidth="1"/>
    <col min="11530" max="11530" width="5" style="144" customWidth="1"/>
    <col min="11531" max="11532" width="8.85546875" style="144"/>
    <col min="11533" max="11533" width="11.7109375" style="144" customWidth="1"/>
    <col min="11534" max="11534" width="5.140625" style="144" customWidth="1"/>
    <col min="11535" max="11536" width="8.85546875" style="144"/>
    <col min="11537" max="11537" width="9.7109375" style="144" customWidth="1"/>
    <col min="11538" max="11538" width="4.7109375" style="144" customWidth="1"/>
    <col min="11539" max="11539" width="9.42578125" style="144" bestFit="1" customWidth="1"/>
    <col min="11540" max="11540" width="8.85546875" style="144"/>
    <col min="11541" max="11541" width="9.85546875" style="144" customWidth="1"/>
    <col min="11542" max="11777" width="8.85546875" style="144"/>
    <col min="11778" max="11778" width="2.140625" style="144" customWidth="1"/>
    <col min="11779" max="11779" width="16.7109375" style="144" customWidth="1"/>
    <col min="11780" max="11780" width="9" style="144" customWidth="1"/>
    <col min="11781" max="11781" width="84.28515625" style="144" bestFit="1" customWidth="1"/>
    <col min="11782" max="11782" width="2.42578125" style="144" customWidth="1"/>
    <col min="11783" max="11784" width="8.85546875" style="144"/>
    <col min="11785" max="11785" width="10.7109375" style="144" customWidth="1"/>
    <col min="11786" max="11786" width="5" style="144" customWidth="1"/>
    <col min="11787" max="11788" width="8.85546875" style="144"/>
    <col min="11789" max="11789" width="11.7109375" style="144" customWidth="1"/>
    <col min="11790" max="11790" width="5.140625" style="144" customWidth="1"/>
    <col min="11791" max="11792" width="8.85546875" style="144"/>
    <col min="11793" max="11793" width="9.7109375" style="144" customWidth="1"/>
    <col min="11794" max="11794" width="4.7109375" style="144" customWidth="1"/>
    <col min="11795" max="11795" width="9.42578125" style="144" bestFit="1" customWidth="1"/>
    <col min="11796" max="11796" width="8.85546875" style="144"/>
    <col min="11797" max="11797" width="9.85546875" style="144" customWidth="1"/>
    <col min="11798" max="12033" width="8.85546875" style="144"/>
    <col min="12034" max="12034" width="2.140625" style="144" customWidth="1"/>
    <col min="12035" max="12035" width="16.7109375" style="144" customWidth="1"/>
    <col min="12036" max="12036" width="9" style="144" customWidth="1"/>
    <col min="12037" max="12037" width="84.28515625" style="144" bestFit="1" customWidth="1"/>
    <col min="12038" max="12038" width="2.42578125" style="144" customWidth="1"/>
    <col min="12039" max="12040" width="8.85546875" style="144"/>
    <col min="12041" max="12041" width="10.7109375" style="144" customWidth="1"/>
    <col min="12042" max="12042" width="5" style="144" customWidth="1"/>
    <col min="12043" max="12044" width="8.85546875" style="144"/>
    <col min="12045" max="12045" width="11.7109375" style="144" customWidth="1"/>
    <col min="12046" max="12046" width="5.140625" style="144" customWidth="1"/>
    <col min="12047" max="12048" width="8.85546875" style="144"/>
    <col min="12049" max="12049" width="9.7109375" style="144" customWidth="1"/>
    <col min="12050" max="12050" width="4.7109375" style="144" customWidth="1"/>
    <col min="12051" max="12051" width="9.42578125" style="144" bestFit="1" customWidth="1"/>
    <col min="12052" max="12052" width="8.85546875" style="144"/>
    <col min="12053" max="12053" width="9.85546875" style="144" customWidth="1"/>
    <col min="12054" max="12289" width="8.85546875" style="144"/>
    <col min="12290" max="12290" width="2.140625" style="144" customWidth="1"/>
    <col min="12291" max="12291" width="16.7109375" style="144" customWidth="1"/>
    <col min="12292" max="12292" width="9" style="144" customWidth="1"/>
    <col min="12293" max="12293" width="84.28515625" style="144" bestFit="1" customWidth="1"/>
    <col min="12294" max="12294" width="2.42578125" style="144" customWidth="1"/>
    <col min="12295" max="12296" width="8.85546875" style="144"/>
    <col min="12297" max="12297" width="10.7109375" style="144" customWidth="1"/>
    <col min="12298" max="12298" width="5" style="144" customWidth="1"/>
    <col min="12299" max="12300" width="8.85546875" style="144"/>
    <col min="12301" max="12301" width="11.7109375" style="144" customWidth="1"/>
    <col min="12302" max="12302" width="5.140625" style="144" customWidth="1"/>
    <col min="12303" max="12304" width="8.85546875" style="144"/>
    <col min="12305" max="12305" width="9.7109375" style="144" customWidth="1"/>
    <col min="12306" max="12306" width="4.7109375" style="144" customWidth="1"/>
    <col min="12307" max="12307" width="9.42578125" style="144" bestFit="1" customWidth="1"/>
    <col min="12308" max="12308" width="8.85546875" style="144"/>
    <col min="12309" max="12309" width="9.85546875" style="144" customWidth="1"/>
    <col min="12310" max="12545" width="8.85546875" style="144"/>
    <col min="12546" max="12546" width="2.140625" style="144" customWidth="1"/>
    <col min="12547" max="12547" width="16.7109375" style="144" customWidth="1"/>
    <col min="12548" max="12548" width="9" style="144" customWidth="1"/>
    <col min="12549" max="12549" width="84.28515625" style="144" bestFit="1" customWidth="1"/>
    <col min="12550" max="12550" width="2.42578125" style="144" customWidth="1"/>
    <col min="12551" max="12552" width="8.85546875" style="144"/>
    <col min="12553" max="12553" width="10.7109375" style="144" customWidth="1"/>
    <col min="12554" max="12554" width="5" style="144" customWidth="1"/>
    <col min="12555" max="12556" width="8.85546875" style="144"/>
    <col min="12557" max="12557" width="11.7109375" style="144" customWidth="1"/>
    <col min="12558" max="12558" width="5.140625" style="144" customWidth="1"/>
    <col min="12559" max="12560" width="8.85546875" style="144"/>
    <col min="12561" max="12561" width="9.7109375" style="144" customWidth="1"/>
    <col min="12562" max="12562" width="4.7109375" style="144" customWidth="1"/>
    <col min="12563" max="12563" width="9.42578125" style="144" bestFit="1" customWidth="1"/>
    <col min="12564" max="12564" width="8.85546875" style="144"/>
    <col min="12565" max="12565" width="9.85546875" style="144" customWidth="1"/>
    <col min="12566" max="12801" width="8.85546875" style="144"/>
    <col min="12802" max="12802" width="2.140625" style="144" customWidth="1"/>
    <col min="12803" max="12803" width="16.7109375" style="144" customWidth="1"/>
    <col min="12804" max="12804" width="9" style="144" customWidth="1"/>
    <col min="12805" max="12805" width="84.28515625" style="144" bestFit="1" customWidth="1"/>
    <col min="12806" max="12806" width="2.42578125" style="144" customWidth="1"/>
    <col min="12807" max="12808" width="8.85546875" style="144"/>
    <col min="12809" max="12809" width="10.7109375" style="144" customWidth="1"/>
    <col min="12810" max="12810" width="5" style="144" customWidth="1"/>
    <col min="12811" max="12812" width="8.85546875" style="144"/>
    <col min="12813" max="12813" width="11.7109375" style="144" customWidth="1"/>
    <col min="12814" max="12814" width="5.140625" style="144" customWidth="1"/>
    <col min="12815" max="12816" width="8.85546875" style="144"/>
    <col min="12817" max="12817" width="9.7109375" style="144" customWidth="1"/>
    <col min="12818" max="12818" width="4.7109375" style="144" customWidth="1"/>
    <col min="12819" max="12819" width="9.42578125" style="144" bestFit="1" customWidth="1"/>
    <col min="12820" max="12820" width="8.85546875" style="144"/>
    <col min="12821" max="12821" width="9.85546875" style="144" customWidth="1"/>
    <col min="12822" max="13057" width="8.85546875" style="144"/>
    <col min="13058" max="13058" width="2.140625" style="144" customWidth="1"/>
    <col min="13059" max="13059" width="16.7109375" style="144" customWidth="1"/>
    <col min="13060" max="13060" width="9" style="144" customWidth="1"/>
    <col min="13061" max="13061" width="84.28515625" style="144" bestFit="1" customWidth="1"/>
    <col min="13062" max="13062" width="2.42578125" style="144" customWidth="1"/>
    <col min="13063" max="13064" width="8.85546875" style="144"/>
    <col min="13065" max="13065" width="10.7109375" style="144" customWidth="1"/>
    <col min="13066" max="13066" width="5" style="144" customWidth="1"/>
    <col min="13067" max="13068" width="8.85546875" style="144"/>
    <col min="13069" max="13069" width="11.7109375" style="144" customWidth="1"/>
    <col min="13070" max="13070" width="5.140625" style="144" customWidth="1"/>
    <col min="13071" max="13072" width="8.85546875" style="144"/>
    <col min="13073" max="13073" width="9.7109375" style="144" customWidth="1"/>
    <col min="13074" max="13074" width="4.7109375" style="144" customWidth="1"/>
    <col min="13075" max="13075" width="9.42578125" style="144" bestFit="1" customWidth="1"/>
    <col min="13076" max="13076" width="8.85546875" style="144"/>
    <col min="13077" max="13077" width="9.85546875" style="144" customWidth="1"/>
    <col min="13078" max="13313" width="8.85546875" style="144"/>
    <col min="13314" max="13314" width="2.140625" style="144" customWidth="1"/>
    <col min="13315" max="13315" width="16.7109375" style="144" customWidth="1"/>
    <col min="13316" max="13316" width="9" style="144" customWidth="1"/>
    <col min="13317" max="13317" width="84.28515625" style="144" bestFit="1" customWidth="1"/>
    <col min="13318" max="13318" width="2.42578125" style="144" customWidth="1"/>
    <col min="13319" max="13320" width="8.85546875" style="144"/>
    <col min="13321" max="13321" width="10.7109375" style="144" customWidth="1"/>
    <col min="13322" max="13322" width="5" style="144" customWidth="1"/>
    <col min="13323" max="13324" width="8.85546875" style="144"/>
    <col min="13325" max="13325" width="11.7109375" style="144" customWidth="1"/>
    <col min="13326" max="13326" width="5.140625" style="144" customWidth="1"/>
    <col min="13327" max="13328" width="8.85546875" style="144"/>
    <col min="13329" max="13329" width="9.7109375" style="144" customWidth="1"/>
    <col min="13330" max="13330" width="4.7109375" style="144" customWidth="1"/>
    <col min="13331" max="13331" width="9.42578125" style="144" bestFit="1" customWidth="1"/>
    <col min="13332" max="13332" width="8.85546875" style="144"/>
    <col min="13333" max="13333" width="9.85546875" style="144" customWidth="1"/>
    <col min="13334" max="13569" width="8.85546875" style="144"/>
    <col min="13570" max="13570" width="2.140625" style="144" customWidth="1"/>
    <col min="13571" max="13571" width="16.7109375" style="144" customWidth="1"/>
    <col min="13572" max="13572" width="9" style="144" customWidth="1"/>
    <col min="13573" max="13573" width="84.28515625" style="144" bestFit="1" customWidth="1"/>
    <col min="13574" max="13574" width="2.42578125" style="144" customWidth="1"/>
    <col min="13575" max="13576" width="8.85546875" style="144"/>
    <col min="13577" max="13577" width="10.7109375" style="144" customWidth="1"/>
    <col min="13578" max="13578" width="5" style="144" customWidth="1"/>
    <col min="13579" max="13580" width="8.85546875" style="144"/>
    <col min="13581" max="13581" width="11.7109375" style="144" customWidth="1"/>
    <col min="13582" max="13582" width="5.140625" style="144" customWidth="1"/>
    <col min="13583" max="13584" width="8.85546875" style="144"/>
    <col min="13585" max="13585" width="9.7109375" style="144" customWidth="1"/>
    <col min="13586" max="13586" width="4.7109375" style="144" customWidth="1"/>
    <col min="13587" max="13587" width="9.42578125" style="144" bestFit="1" customWidth="1"/>
    <col min="13588" max="13588" width="8.85546875" style="144"/>
    <col min="13589" max="13589" width="9.85546875" style="144" customWidth="1"/>
    <col min="13590" max="13825" width="8.85546875" style="144"/>
    <col min="13826" max="13826" width="2.140625" style="144" customWidth="1"/>
    <col min="13827" max="13827" width="16.7109375" style="144" customWidth="1"/>
    <col min="13828" max="13828" width="9" style="144" customWidth="1"/>
    <col min="13829" max="13829" width="84.28515625" style="144" bestFit="1" customWidth="1"/>
    <col min="13830" max="13830" width="2.42578125" style="144" customWidth="1"/>
    <col min="13831" max="13832" width="8.85546875" style="144"/>
    <col min="13833" max="13833" width="10.7109375" style="144" customWidth="1"/>
    <col min="13834" max="13834" width="5" style="144" customWidth="1"/>
    <col min="13835" max="13836" width="8.85546875" style="144"/>
    <col min="13837" max="13837" width="11.7109375" style="144" customWidth="1"/>
    <col min="13838" max="13838" width="5.140625" style="144" customWidth="1"/>
    <col min="13839" max="13840" width="8.85546875" style="144"/>
    <col min="13841" max="13841" width="9.7109375" style="144" customWidth="1"/>
    <col min="13842" max="13842" width="4.7109375" style="144" customWidth="1"/>
    <col min="13843" max="13843" width="9.42578125" style="144" bestFit="1" customWidth="1"/>
    <col min="13844" max="13844" width="8.85546875" style="144"/>
    <col min="13845" max="13845" width="9.85546875" style="144" customWidth="1"/>
    <col min="13846" max="14081" width="8.85546875" style="144"/>
    <col min="14082" max="14082" width="2.140625" style="144" customWidth="1"/>
    <col min="14083" max="14083" width="16.7109375" style="144" customWidth="1"/>
    <col min="14084" max="14084" width="9" style="144" customWidth="1"/>
    <col min="14085" max="14085" width="84.28515625" style="144" bestFit="1" customWidth="1"/>
    <col min="14086" max="14086" width="2.42578125" style="144" customWidth="1"/>
    <col min="14087" max="14088" width="8.85546875" style="144"/>
    <col min="14089" max="14089" width="10.7109375" style="144" customWidth="1"/>
    <col min="14090" max="14090" width="5" style="144" customWidth="1"/>
    <col min="14091" max="14092" width="8.85546875" style="144"/>
    <col min="14093" max="14093" width="11.7109375" style="144" customWidth="1"/>
    <col min="14094" max="14094" width="5.140625" style="144" customWidth="1"/>
    <col min="14095" max="14096" width="8.85546875" style="144"/>
    <col min="14097" max="14097" width="9.7109375" style="144" customWidth="1"/>
    <col min="14098" max="14098" width="4.7109375" style="144" customWidth="1"/>
    <col min="14099" max="14099" width="9.42578125" style="144" bestFit="1" customWidth="1"/>
    <col min="14100" max="14100" width="8.85546875" style="144"/>
    <col min="14101" max="14101" width="9.85546875" style="144" customWidth="1"/>
    <col min="14102" max="14337" width="8.85546875" style="144"/>
    <col min="14338" max="14338" width="2.140625" style="144" customWidth="1"/>
    <col min="14339" max="14339" width="16.7109375" style="144" customWidth="1"/>
    <col min="14340" max="14340" width="9" style="144" customWidth="1"/>
    <col min="14341" max="14341" width="84.28515625" style="144" bestFit="1" customWidth="1"/>
    <col min="14342" max="14342" width="2.42578125" style="144" customWidth="1"/>
    <col min="14343" max="14344" width="8.85546875" style="144"/>
    <col min="14345" max="14345" width="10.7109375" style="144" customWidth="1"/>
    <col min="14346" max="14346" width="5" style="144" customWidth="1"/>
    <col min="14347" max="14348" width="8.85546875" style="144"/>
    <col min="14349" max="14349" width="11.7109375" style="144" customWidth="1"/>
    <col min="14350" max="14350" width="5.140625" style="144" customWidth="1"/>
    <col min="14351" max="14352" width="8.85546875" style="144"/>
    <col min="14353" max="14353" width="9.7109375" style="144" customWidth="1"/>
    <col min="14354" max="14354" width="4.7109375" style="144" customWidth="1"/>
    <col min="14355" max="14355" width="9.42578125" style="144" bestFit="1" customWidth="1"/>
    <col min="14356" max="14356" width="8.85546875" style="144"/>
    <col min="14357" max="14357" width="9.85546875" style="144" customWidth="1"/>
    <col min="14358" max="14593" width="8.85546875" style="144"/>
    <col min="14594" max="14594" width="2.140625" style="144" customWidth="1"/>
    <col min="14595" max="14595" width="16.7109375" style="144" customWidth="1"/>
    <col min="14596" max="14596" width="9" style="144" customWidth="1"/>
    <col min="14597" max="14597" width="84.28515625" style="144" bestFit="1" customWidth="1"/>
    <col min="14598" max="14598" width="2.42578125" style="144" customWidth="1"/>
    <col min="14599" max="14600" width="8.85546875" style="144"/>
    <col min="14601" max="14601" width="10.7109375" style="144" customWidth="1"/>
    <col min="14602" max="14602" width="5" style="144" customWidth="1"/>
    <col min="14603" max="14604" width="8.85546875" style="144"/>
    <col min="14605" max="14605" width="11.7109375" style="144" customWidth="1"/>
    <col min="14606" max="14606" width="5.140625" style="144" customWidth="1"/>
    <col min="14607" max="14608" width="8.85546875" style="144"/>
    <col min="14609" max="14609" width="9.7109375" style="144" customWidth="1"/>
    <col min="14610" max="14610" width="4.7109375" style="144" customWidth="1"/>
    <col min="14611" max="14611" width="9.42578125" style="144" bestFit="1" customWidth="1"/>
    <col min="14612" max="14612" width="8.85546875" style="144"/>
    <col min="14613" max="14613" width="9.85546875" style="144" customWidth="1"/>
    <col min="14614" max="14849" width="8.85546875" style="144"/>
    <col min="14850" max="14850" width="2.140625" style="144" customWidth="1"/>
    <col min="14851" max="14851" width="16.7109375" style="144" customWidth="1"/>
    <col min="14852" max="14852" width="9" style="144" customWidth="1"/>
    <col min="14853" max="14853" width="84.28515625" style="144" bestFit="1" customWidth="1"/>
    <col min="14854" max="14854" width="2.42578125" style="144" customWidth="1"/>
    <col min="14855" max="14856" width="8.85546875" style="144"/>
    <col min="14857" max="14857" width="10.7109375" style="144" customWidth="1"/>
    <col min="14858" max="14858" width="5" style="144" customWidth="1"/>
    <col min="14859" max="14860" width="8.85546875" style="144"/>
    <col min="14861" max="14861" width="11.7109375" style="144" customWidth="1"/>
    <col min="14862" max="14862" width="5.140625" style="144" customWidth="1"/>
    <col min="14863" max="14864" width="8.85546875" style="144"/>
    <col min="14865" max="14865" width="9.7109375" style="144" customWidth="1"/>
    <col min="14866" max="14866" width="4.7109375" style="144" customWidth="1"/>
    <col min="14867" max="14867" width="9.42578125" style="144" bestFit="1" customWidth="1"/>
    <col min="14868" max="14868" width="8.85546875" style="144"/>
    <col min="14869" max="14869" width="9.85546875" style="144" customWidth="1"/>
    <col min="14870" max="15105" width="8.85546875" style="144"/>
    <col min="15106" max="15106" width="2.140625" style="144" customWidth="1"/>
    <col min="15107" max="15107" width="16.7109375" style="144" customWidth="1"/>
    <col min="15108" max="15108" width="9" style="144" customWidth="1"/>
    <col min="15109" max="15109" width="84.28515625" style="144" bestFit="1" customWidth="1"/>
    <col min="15110" max="15110" width="2.42578125" style="144" customWidth="1"/>
    <col min="15111" max="15112" width="8.85546875" style="144"/>
    <col min="15113" max="15113" width="10.7109375" style="144" customWidth="1"/>
    <col min="15114" max="15114" width="5" style="144" customWidth="1"/>
    <col min="15115" max="15116" width="8.85546875" style="144"/>
    <col min="15117" max="15117" width="11.7109375" style="144" customWidth="1"/>
    <col min="15118" max="15118" width="5.140625" style="144" customWidth="1"/>
    <col min="15119" max="15120" width="8.85546875" style="144"/>
    <col min="15121" max="15121" width="9.7109375" style="144" customWidth="1"/>
    <col min="15122" max="15122" width="4.7109375" style="144" customWidth="1"/>
    <col min="15123" max="15123" width="9.42578125" style="144" bestFit="1" customWidth="1"/>
    <col min="15124" max="15124" width="8.85546875" style="144"/>
    <col min="15125" max="15125" width="9.85546875" style="144" customWidth="1"/>
    <col min="15126" max="15361" width="8.85546875" style="144"/>
    <col min="15362" max="15362" width="2.140625" style="144" customWidth="1"/>
    <col min="15363" max="15363" width="16.7109375" style="144" customWidth="1"/>
    <col min="15364" max="15364" width="9" style="144" customWidth="1"/>
    <col min="15365" max="15365" width="84.28515625" style="144" bestFit="1" customWidth="1"/>
    <col min="15366" max="15366" width="2.42578125" style="144" customWidth="1"/>
    <col min="15367" max="15368" width="8.85546875" style="144"/>
    <col min="15369" max="15369" width="10.7109375" style="144" customWidth="1"/>
    <col min="15370" max="15370" width="5" style="144" customWidth="1"/>
    <col min="15371" max="15372" width="8.85546875" style="144"/>
    <col min="15373" max="15373" width="11.7109375" style="144" customWidth="1"/>
    <col min="15374" max="15374" width="5.140625" style="144" customWidth="1"/>
    <col min="15375" max="15376" width="8.85546875" style="144"/>
    <col min="15377" max="15377" width="9.7109375" style="144" customWidth="1"/>
    <col min="15378" max="15378" width="4.7109375" style="144" customWidth="1"/>
    <col min="15379" max="15379" width="9.42578125" style="144" bestFit="1" customWidth="1"/>
    <col min="15380" max="15380" width="8.85546875" style="144"/>
    <col min="15381" max="15381" width="9.85546875" style="144" customWidth="1"/>
    <col min="15382" max="15617" width="8.85546875" style="144"/>
    <col min="15618" max="15618" width="2.140625" style="144" customWidth="1"/>
    <col min="15619" max="15619" width="16.7109375" style="144" customWidth="1"/>
    <col min="15620" max="15620" width="9" style="144" customWidth="1"/>
    <col min="15621" max="15621" width="84.28515625" style="144" bestFit="1" customWidth="1"/>
    <col min="15622" max="15622" width="2.42578125" style="144" customWidth="1"/>
    <col min="15623" max="15624" width="8.85546875" style="144"/>
    <col min="15625" max="15625" width="10.7109375" style="144" customWidth="1"/>
    <col min="15626" max="15626" width="5" style="144" customWidth="1"/>
    <col min="15627" max="15628" width="8.85546875" style="144"/>
    <col min="15629" max="15629" width="11.7109375" style="144" customWidth="1"/>
    <col min="15630" max="15630" width="5.140625" style="144" customWidth="1"/>
    <col min="15631" max="15632" width="8.85546875" style="144"/>
    <col min="15633" max="15633" width="9.7109375" style="144" customWidth="1"/>
    <col min="15634" max="15634" width="4.7109375" style="144" customWidth="1"/>
    <col min="15635" max="15635" width="9.42578125" style="144" bestFit="1" customWidth="1"/>
    <col min="15636" max="15636" width="8.85546875" style="144"/>
    <col min="15637" max="15637" width="9.85546875" style="144" customWidth="1"/>
    <col min="15638" max="15873" width="8.85546875" style="144"/>
    <col min="15874" max="15874" width="2.140625" style="144" customWidth="1"/>
    <col min="15875" max="15875" width="16.7109375" style="144" customWidth="1"/>
    <col min="15876" max="15876" width="9" style="144" customWidth="1"/>
    <col min="15877" max="15877" width="84.28515625" style="144" bestFit="1" customWidth="1"/>
    <col min="15878" max="15878" width="2.42578125" style="144" customWidth="1"/>
    <col min="15879" max="15880" width="8.85546875" style="144"/>
    <col min="15881" max="15881" width="10.7109375" style="144" customWidth="1"/>
    <col min="15882" max="15882" width="5" style="144" customWidth="1"/>
    <col min="15883" max="15884" width="8.85546875" style="144"/>
    <col min="15885" max="15885" width="11.7109375" style="144" customWidth="1"/>
    <col min="15886" max="15886" width="5.140625" style="144" customWidth="1"/>
    <col min="15887" max="15888" width="8.85546875" style="144"/>
    <col min="15889" max="15889" width="9.7109375" style="144" customWidth="1"/>
    <col min="15890" max="15890" width="4.7109375" style="144" customWidth="1"/>
    <col min="15891" max="15891" width="9.42578125" style="144" bestFit="1" customWidth="1"/>
    <col min="15892" max="15892" width="8.85546875" style="144"/>
    <col min="15893" max="15893" width="9.85546875" style="144" customWidth="1"/>
    <col min="15894" max="16129" width="8.85546875" style="144"/>
    <col min="16130" max="16130" width="2.140625" style="144" customWidth="1"/>
    <col min="16131" max="16131" width="16.7109375" style="144" customWidth="1"/>
    <col min="16132" max="16132" width="9" style="144" customWidth="1"/>
    <col min="16133" max="16133" width="84.28515625" style="144" bestFit="1" customWidth="1"/>
    <col min="16134" max="16134" width="2.42578125" style="144" customWidth="1"/>
    <col min="16135" max="16136" width="8.85546875" style="144"/>
    <col min="16137" max="16137" width="10.7109375" style="144" customWidth="1"/>
    <col min="16138" max="16138" width="5" style="144" customWidth="1"/>
    <col min="16139" max="16140" width="8.85546875" style="144"/>
    <col min="16141" max="16141" width="11.7109375" style="144" customWidth="1"/>
    <col min="16142" max="16142" width="5.140625" style="144" customWidth="1"/>
    <col min="16143" max="16144" width="8.85546875" style="144"/>
    <col min="16145" max="16145" width="9.7109375" style="144" customWidth="1"/>
    <col min="16146" max="16146" width="4.7109375" style="144" customWidth="1"/>
    <col min="16147" max="16147" width="9.42578125" style="144" bestFit="1" customWidth="1"/>
    <col min="16148" max="16148" width="8.85546875" style="144"/>
    <col min="16149" max="16149" width="9.85546875" style="144" customWidth="1"/>
    <col min="16150" max="16384" width="8.85546875" style="144"/>
  </cols>
  <sheetData>
    <row r="1" spans="1:23" s="133" customFormat="1" x14ac:dyDescent="0.25">
      <c r="A1" s="134" t="s">
        <v>140</v>
      </c>
      <c r="C1" s="196"/>
      <c r="D1" s="159"/>
      <c r="E1" s="136"/>
      <c r="H1" s="285"/>
      <c r="L1" s="285"/>
      <c r="O1" s="137"/>
    </row>
    <row r="2" spans="1:23" s="133" customFormat="1" x14ac:dyDescent="0.25">
      <c r="B2" s="134"/>
      <c r="C2" s="135"/>
      <c r="D2" s="159"/>
      <c r="E2" s="136"/>
      <c r="F2" s="136"/>
      <c r="G2" s="327"/>
      <c r="H2" s="285"/>
      <c r="J2" s="285"/>
      <c r="K2" s="327"/>
      <c r="L2" s="285"/>
      <c r="N2" s="137"/>
      <c r="O2" s="137"/>
    </row>
    <row r="3" spans="1:23" s="133" customFormat="1" x14ac:dyDescent="0.25">
      <c r="C3" s="135"/>
      <c r="D3" s="159"/>
      <c r="E3" s="136"/>
      <c r="F3" s="458" t="s">
        <v>131</v>
      </c>
      <c r="G3" s="459"/>
      <c r="H3" s="460"/>
      <c r="I3" s="270"/>
      <c r="J3" s="458" t="s">
        <v>83</v>
      </c>
      <c r="K3" s="459"/>
      <c r="L3" s="460"/>
      <c r="N3" s="454" t="s">
        <v>84</v>
      </c>
      <c r="O3" s="454"/>
      <c r="P3" s="454"/>
      <c r="R3" s="463" t="s">
        <v>85</v>
      </c>
      <c r="S3" s="464"/>
      <c r="T3" s="464"/>
      <c r="U3" s="465"/>
    </row>
    <row r="4" spans="1:23" s="134" customFormat="1" ht="60" x14ac:dyDescent="0.25">
      <c r="C4" s="192"/>
      <c r="D4" s="160"/>
      <c r="E4" s="193"/>
      <c r="F4" s="315" t="s">
        <v>87</v>
      </c>
      <c r="G4" s="315" t="s">
        <v>86</v>
      </c>
      <c r="H4" s="316" t="s">
        <v>88</v>
      </c>
      <c r="J4" s="322" t="s">
        <v>90</v>
      </c>
      <c r="K4" s="308" t="s">
        <v>89</v>
      </c>
      <c r="L4" s="321" t="s">
        <v>91</v>
      </c>
      <c r="N4" s="189" t="s">
        <v>92</v>
      </c>
      <c r="O4" s="189" t="s">
        <v>93</v>
      </c>
      <c r="P4" s="138" t="s">
        <v>94</v>
      </c>
      <c r="R4" s="322" t="s">
        <v>161</v>
      </c>
      <c r="S4" s="322" t="s">
        <v>162</v>
      </c>
      <c r="T4" s="322" t="s">
        <v>95</v>
      </c>
      <c r="U4" s="138" t="s">
        <v>163</v>
      </c>
      <c r="V4" s="138" t="s">
        <v>164</v>
      </c>
      <c r="W4" s="138" t="s">
        <v>165</v>
      </c>
    </row>
    <row r="5" spans="1:23" s="370" customFormat="1" x14ac:dyDescent="0.25">
      <c r="A5" s="367"/>
      <c r="B5" s="455" t="s">
        <v>96</v>
      </c>
      <c r="C5" s="456"/>
      <c r="D5" s="457"/>
      <c r="E5" s="317"/>
      <c r="F5" s="368">
        <v>804</v>
      </c>
      <c r="G5" s="368">
        <v>552</v>
      </c>
      <c r="H5" s="321" t="s">
        <v>3</v>
      </c>
      <c r="I5" s="369"/>
      <c r="J5" s="368">
        <v>824</v>
      </c>
      <c r="K5" s="368">
        <v>466</v>
      </c>
      <c r="L5" s="321" t="s">
        <v>3</v>
      </c>
      <c r="M5" s="369"/>
      <c r="N5" s="368">
        <v>1104</v>
      </c>
      <c r="O5" s="368">
        <v>280</v>
      </c>
      <c r="P5" s="321" t="s">
        <v>3</v>
      </c>
      <c r="Q5" s="369"/>
      <c r="R5" s="368">
        <v>431</v>
      </c>
      <c r="S5" s="368">
        <v>184</v>
      </c>
      <c r="T5" s="368">
        <v>771</v>
      </c>
      <c r="U5" s="366" t="s">
        <v>3</v>
      </c>
      <c r="V5" s="366" t="s">
        <v>3</v>
      </c>
      <c r="W5" s="366" t="s">
        <v>3</v>
      </c>
    </row>
    <row r="6" spans="1:23" s="134" customFormat="1" x14ac:dyDescent="0.25">
      <c r="A6" s="194"/>
      <c r="B6" s="139"/>
      <c r="C6" s="139"/>
      <c r="D6" s="139"/>
      <c r="E6" s="193"/>
      <c r="F6" s="317"/>
      <c r="G6" s="317"/>
      <c r="H6" s="318"/>
      <c r="J6" s="195"/>
      <c r="K6" s="195"/>
      <c r="L6" s="318"/>
      <c r="N6" s="195"/>
      <c r="O6" s="195"/>
      <c r="P6" s="139"/>
      <c r="S6" s="195"/>
      <c r="T6" s="195"/>
      <c r="U6" s="139"/>
    </row>
    <row r="7" spans="1:23" s="145" customFormat="1" x14ac:dyDescent="0.25">
      <c r="A7" s="150"/>
      <c r="B7" s="151"/>
      <c r="C7" s="151"/>
      <c r="D7" s="139"/>
      <c r="E7" s="149"/>
      <c r="F7" s="458" t="s">
        <v>131</v>
      </c>
      <c r="G7" s="459"/>
      <c r="H7" s="460"/>
      <c r="I7" s="326"/>
      <c r="J7" s="458" t="s">
        <v>83</v>
      </c>
      <c r="K7" s="459"/>
      <c r="L7" s="460"/>
      <c r="M7" s="328"/>
      <c r="N7" s="454" t="s">
        <v>84</v>
      </c>
      <c r="O7" s="454"/>
      <c r="P7" s="454"/>
      <c r="Q7" s="144"/>
      <c r="R7" s="463" t="s">
        <v>85</v>
      </c>
      <c r="S7" s="464"/>
      <c r="T7" s="464"/>
      <c r="U7" s="465"/>
    </row>
    <row r="8" spans="1:23" s="145" customFormat="1" ht="44.1" customHeight="1" x14ac:dyDescent="0.25">
      <c r="B8" s="189" t="s">
        <v>97</v>
      </c>
      <c r="C8" s="138" t="s">
        <v>98</v>
      </c>
      <c r="D8" s="138" t="s">
        <v>68</v>
      </c>
      <c r="E8" s="152"/>
      <c r="F8" s="315" t="s">
        <v>87</v>
      </c>
      <c r="G8" s="315" t="s">
        <v>86</v>
      </c>
      <c r="H8" s="316" t="s">
        <v>88</v>
      </c>
      <c r="I8" s="206"/>
      <c r="J8" s="322" t="s">
        <v>90</v>
      </c>
      <c r="K8" s="322" t="s">
        <v>89</v>
      </c>
      <c r="L8" s="321" t="s">
        <v>91</v>
      </c>
      <c r="M8" s="206"/>
      <c r="N8" s="190" t="s">
        <v>92</v>
      </c>
      <c r="O8" s="190" t="s">
        <v>93</v>
      </c>
      <c r="P8" s="138" t="s">
        <v>94</v>
      </c>
      <c r="Q8" s="206"/>
      <c r="R8" s="322" t="s">
        <v>161</v>
      </c>
      <c r="S8" s="190" t="s">
        <v>162</v>
      </c>
      <c r="T8" s="190" t="s">
        <v>95</v>
      </c>
      <c r="U8" s="138" t="s">
        <v>163</v>
      </c>
      <c r="V8" s="138" t="s">
        <v>164</v>
      </c>
      <c r="W8" s="138" t="s">
        <v>165</v>
      </c>
    </row>
    <row r="9" spans="1:23" x14ac:dyDescent="0.25">
      <c r="B9" s="452" t="s">
        <v>99</v>
      </c>
      <c r="C9" s="140">
        <v>2.1</v>
      </c>
      <c r="D9" s="197" t="s">
        <v>69</v>
      </c>
      <c r="E9" s="153"/>
      <c r="F9" s="141">
        <v>0.82521847690387018</v>
      </c>
      <c r="G9" s="141">
        <v>0.86050724637681164</v>
      </c>
      <c r="H9" s="313">
        <f>F9-G9</f>
        <v>-3.5288769472941461E-2</v>
      </c>
      <c r="I9" s="154"/>
      <c r="J9" s="141">
        <v>0.8647990255785627</v>
      </c>
      <c r="K9" s="141">
        <v>0.79828326180257514</v>
      </c>
      <c r="L9" s="313">
        <f>J9-K9</f>
        <v>6.6515763775987558E-2</v>
      </c>
      <c r="M9" s="154"/>
      <c r="N9" s="141">
        <v>0.83832879200726618</v>
      </c>
      <c r="O9" s="141">
        <v>0.81785714285714284</v>
      </c>
      <c r="P9" s="313">
        <f>O9-N9</f>
        <v>-2.0471649150123339E-2</v>
      </c>
      <c r="Q9" s="154"/>
      <c r="R9" s="141">
        <v>0.80510440835266817</v>
      </c>
      <c r="S9" s="141">
        <v>0.78804347826086951</v>
      </c>
      <c r="T9" s="313">
        <v>0.86197916666666663</v>
      </c>
      <c r="U9" s="141">
        <f>S9-R9</f>
        <v>-1.7060930091798654E-2</v>
      </c>
      <c r="V9" s="141">
        <f>T9-R9</f>
        <v>5.6874758313998464E-2</v>
      </c>
      <c r="W9" s="313">
        <f>T9-S9</f>
        <v>7.3935688405797118E-2</v>
      </c>
    </row>
    <row r="10" spans="1:23" x14ac:dyDescent="0.25">
      <c r="B10" s="452"/>
      <c r="C10" s="140">
        <v>2.2000000000000002</v>
      </c>
      <c r="D10" s="198" t="s">
        <v>70</v>
      </c>
      <c r="F10" s="141">
        <v>0.838107098381071</v>
      </c>
      <c r="G10" s="141">
        <v>0.83847549909255903</v>
      </c>
      <c r="H10" s="313">
        <f t="shared" ref="H10:H15" si="0">F10-G10</f>
        <v>-3.6840071148802611E-4</v>
      </c>
      <c r="I10" s="154"/>
      <c r="J10" s="141">
        <v>0.85436893203883491</v>
      </c>
      <c r="K10" s="141">
        <v>0.81896551724137934</v>
      </c>
      <c r="L10" s="313">
        <f t="shared" ref="L10:L15" si="1">J10-K10</f>
        <v>3.5403414797455568E-2</v>
      </c>
      <c r="M10" s="154"/>
      <c r="N10" s="141">
        <v>0.82955575702629192</v>
      </c>
      <c r="O10" s="141">
        <v>0.84946236559139787</v>
      </c>
      <c r="P10" s="313">
        <f t="shared" ref="P10:P15" si="2">O10-N10</f>
        <v>1.9906608565105954E-2</v>
      </c>
      <c r="Q10" s="154"/>
      <c r="R10" s="141">
        <v>0.82558139534883723</v>
      </c>
      <c r="S10" s="141">
        <v>0.76502732240437155</v>
      </c>
      <c r="T10" s="313">
        <v>0.85473411154345003</v>
      </c>
      <c r="U10" s="141">
        <f t="shared" ref="U10:U15" si="3">S10-R10</f>
        <v>-6.0554072944465687E-2</v>
      </c>
      <c r="V10" s="141">
        <f t="shared" ref="V10:V15" si="4">T10-R10</f>
        <v>2.9152716194612793E-2</v>
      </c>
      <c r="W10" s="313">
        <f t="shared" ref="W10:W15" si="5">T10-S10</f>
        <v>8.970678913907848E-2</v>
      </c>
    </row>
    <row r="11" spans="1:23" x14ac:dyDescent="0.25">
      <c r="B11" s="452"/>
      <c r="C11" s="140">
        <v>2.2999999999999998</v>
      </c>
      <c r="D11" s="198" t="s">
        <v>71</v>
      </c>
      <c r="F11" s="231">
        <v>0.81920199501246882</v>
      </c>
      <c r="G11" s="231">
        <v>0.83876811594202894</v>
      </c>
      <c r="H11" s="313">
        <f t="shared" si="0"/>
        <v>-1.9566120929560116E-2</v>
      </c>
      <c r="I11" s="154"/>
      <c r="J11" s="231">
        <v>0.82867557715674367</v>
      </c>
      <c r="K11" s="231">
        <v>0.84549356223175964</v>
      </c>
      <c r="L11" s="313">
        <f t="shared" si="1"/>
        <v>-1.6817985075015973E-2</v>
      </c>
      <c r="M11" s="154"/>
      <c r="N11" s="231">
        <v>0.81488203266787662</v>
      </c>
      <c r="O11" s="231">
        <v>0.86785714285714288</v>
      </c>
      <c r="P11" s="313">
        <f t="shared" si="2"/>
        <v>5.2975110189266261E-2</v>
      </c>
      <c r="Q11" s="154"/>
      <c r="R11" s="231">
        <v>0.85348837209302331</v>
      </c>
      <c r="S11" s="231">
        <v>0.80978260869565222</v>
      </c>
      <c r="T11" s="313">
        <v>0.81428571428571428</v>
      </c>
      <c r="U11" s="141">
        <f t="shared" si="3"/>
        <v>-4.3705763397371089E-2</v>
      </c>
      <c r="V11" s="141">
        <f t="shared" si="4"/>
        <v>-3.9202657807309027E-2</v>
      </c>
      <c r="W11" s="313">
        <f t="shared" si="5"/>
        <v>4.503105590062062E-3</v>
      </c>
    </row>
    <row r="12" spans="1:23" x14ac:dyDescent="0.25">
      <c r="B12" s="452"/>
      <c r="C12" s="140">
        <v>2.4</v>
      </c>
      <c r="D12" s="198" t="s">
        <v>17</v>
      </c>
      <c r="F12" s="141">
        <v>0.81273408239700373</v>
      </c>
      <c r="G12" s="141">
        <v>0.82971014492753625</v>
      </c>
      <c r="H12" s="313">
        <f t="shared" si="0"/>
        <v>-1.6976062530532521E-2</v>
      </c>
      <c r="I12" s="154"/>
      <c r="J12" s="141">
        <v>0.83475091130012147</v>
      </c>
      <c r="K12" s="141">
        <v>0.80387931034482762</v>
      </c>
      <c r="L12" s="313">
        <f t="shared" si="1"/>
        <v>3.0871600955293843E-2</v>
      </c>
      <c r="M12" s="154"/>
      <c r="N12" s="141">
        <v>0.81562216167120805</v>
      </c>
      <c r="O12" s="141">
        <v>0.8214285714285714</v>
      </c>
      <c r="P12" s="313">
        <f t="shared" si="2"/>
        <v>5.8064097573633511E-3</v>
      </c>
      <c r="Q12" s="154"/>
      <c r="R12" s="141">
        <v>0.81395348837209303</v>
      </c>
      <c r="S12" s="141">
        <v>0.77717391304347827</v>
      </c>
      <c r="T12" s="313">
        <v>0.82834850455136544</v>
      </c>
      <c r="U12" s="141">
        <f t="shared" si="3"/>
        <v>-3.6779575328614755E-2</v>
      </c>
      <c r="V12" s="141">
        <f t="shared" si="4"/>
        <v>1.4395016179272413E-2</v>
      </c>
      <c r="W12" s="313">
        <f t="shared" si="5"/>
        <v>5.1174591507887168E-2</v>
      </c>
    </row>
    <row r="13" spans="1:23" x14ac:dyDescent="0.25">
      <c r="B13" s="452"/>
      <c r="C13" s="140">
        <v>2.5</v>
      </c>
      <c r="D13" s="198" t="s">
        <v>45</v>
      </c>
      <c r="F13" s="141">
        <v>0.76683291770573569</v>
      </c>
      <c r="G13" s="141">
        <v>0.7931034482758621</v>
      </c>
      <c r="H13" s="313">
        <f t="shared" si="0"/>
        <v>-2.6270530570126405E-2</v>
      </c>
      <c r="I13" s="154"/>
      <c r="J13" s="141">
        <v>0.80923450789793439</v>
      </c>
      <c r="K13" s="141">
        <v>0.72844827586206895</v>
      </c>
      <c r="L13" s="313">
        <f t="shared" si="1"/>
        <v>8.0786232035865435E-2</v>
      </c>
      <c r="M13" s="154"/>
      <c r="N13" s="141">
        <v>0.77132486388384758</v>
      </c>
      <c r="O13" s="141">
        <v>0.78057553956834536</v>
      </c>
      <c r="P13" s="313">
        <f t="shared" si="2"/>
        <v>9.2506756844977778E-3</v>
      </c>
      <c r="Q13" s="154"/>
      <c r="R13" s="141">
        <v>0.72131147540983609</v>
      </c>
      <c r="S13" s="141">
        <v>0.71195652173913049</v>
      </c>
      <c r="T13" s="313">
        <v>0.81712062256809337</v>
      </c>
      <c r="U13" s="141">
        <f t="shared" si="3"/>
        <v>-9.3549536707056014E-3</v>
      </c>
      <c r="V13" s="141">
        <f t="shared" si="4"/>
        <v>9.580914715825728E-2</v>
      </c>
      <c r="W13" s="313">
        <f t="shared" si="5"/>
        <v>0.10516410082896288</v>
      </c>
    </row>
    <row r="14" spans="1:23" ht="30" x14ac:dyDescent="0.25">
      <c r="B14" s="452"/>
      <c r="C14" s="142">
        <v>2.6</v>
      </c>
      <c r="D14" s="198" t="s">
        <v>72</v>
      </c>
      <c r="F14" s="141">
        <v>0.61964735516372793</v>
      </c>
      <c r="G14" s="141">
        <v>0.66181818181818186</v>
      </c>
      <c r="H14" s="313">
        <f t="shared" si="0"/>
        <v>-4.217082665445393E-2</v>
      </c>
      <c r="I14" s="154"/>
      <c r="J14" s="141">
        <v>0.67892156862745101</v>
      </c>
      <c r="K14" s="141">
        <v>0.56681034482758619</v>
      </c>
      <c r="L14" s="313">
        <f t="shared" si="1"/>
        <v>0.11211122379986482</v>
      </c>
      <c r="M14" s="154"/>
      <c r="N14" s="141">
        <v>0.65416285452881973</v>
      </c>
      <c r="O14" s="141">
        <v>0.56630824372759858</v>
      </c>
      <c r="P14" s="313">
        <f t="shared" si="2"/>
        <v>-8.7854610801221145E-2</v>
      </c>
      <c r="Q14" s="154"/>
      <c r="R14" s="141">
        <v>0.61072261072261069</v>
      </c>
      <c r="S14" s="141">
        <v>0.55737704918032782</v>
      </c>
      <c r="T14" s="313">
        <v>0.67060367454068237</v>
      </c>
      <c r="U14" s="141">
        <f t="shared" si="3"/>
        <v>-5.3345561542282871E-2</v>
      </c>
      <c r="V14" s="141">
        <f t="shared" si="4"/>
        <v>5.9881063818071678E-2</v>
      </c>
      <c r="W14" s="313">
        <f t="shared" si="5"/>
        <v>0.11322662536035455</v>
      </c>
    </row>
    <row r="15" spans="1:23" ht="15" customHeight="1" x14ac:dyDescent="0.25">
      <c r="B15" s="452"/>
      <c r="C15" s="140">
        <v>2.7</v>
      </c>
      <c r="D15" s="198" t="s">
        <v>73</v>
      </c>
      <c r="F15" s="141">
        <v>0.6511919698870765</v>
      </c>
      <c r="G15" s="141">
        <v>0.71766848816029138</v>
      </c>
      <c r="H15" s="313">
        <f t="shared" si="0"/>
        <v>-6.647651827321488E-2</v>
      </c>
      <c r="I15" s="154"/>
      <c r="J15" s="141">
        <v>0.73838630806845962</v>
      </c>
      <c r="K15" s="141">
        <v>0.58874458874458879</v>
      </c>
      <c r="L15" s="313">
        <f t="shared" si="1"/>
        <v>0.14964171932387083</v>
      </c>
      <c r="M15" s="154"/>
      <c r="N15" s="141">
        <v>0.69132420091324198</v>
      </c>
      <c r="O15" s="141">
        <v>0.60931899641577059</v>
      </c>
      <c r="P15" s="313">
        <f t="shared" si="2"/>
        <v>-8.2005204497471396E-2</v>
      </c>
      <c r="Q15" s="154"/>
      <c r="R15" s="141">
        <v>0.60839160839160844</v>
      </c>
      <c r="S15" s="141">
        <v>0.60439560439560436</v>
      </c>
      <c r="T15" s="313">
        <v>0.72941176470588232</v>
      </c>
      <c r="U15" s="141">
        <f t="shared" si="3"/>
        <v>-3.9960039960040827E-3</v>
      </c>
      <c r="V15" s="141">
        <f t="shared" si="4"/>
        <v>0.12102015631427387</v>
      </c>
      <c r="W15" s="313">
        <f t="shared" si="5"/>
        <v>0.12501616031027796</v>
      </c>
    </row>
    <row r="16" spans="1:23" ht="6.95" customHeight="1" x14ac:dyDescent="0.25">
      <c r="B16" s="199"/>
      <c r="C16" s="200"/>
      <c r="D16" s="201"/>
      <c r="F16" s="191"/>
      <c r="G16" s="191"/>
      <c r="H16" s="143"/>
      <c r="I16" s="154"/>
      <c r="J16" s="191"/>
      <c r="K16" s="191"/>
      <c r="L16" s="143"/>
      <c r="M16" s="154"/>
      <c r="N16" s="191"/>
      <c r="O16" s="191"/>
      <c r="P16" s="143"/>
      <c r="Q16" s="154"/>
      <c r="R16" s="191"/>
      <c r="S16" s="191"/>
      <c r="T16" s="143"/>
      <c r="U16" s="191"/>
      <c r="V16" s="191"/>
      <c r="W16" s="143"/>
    </row>
    <row r="17" spans="2:23" ht="30" x14ac:dyDescent="0.25">
      <c r="B17" s="461" t="s">
        <v>100</v>
      </c>
      <c r="C17" s="142">
        <v>4.0999999999999996</v>
      </c>
      <c r="D17" s="198" t="s">
        <v>18</v>
      </c>
      <c r="F17" s="141">
        <v>0.81829573934837097</v>
      </c>
      <c r="G17" s="141">
        <v>0.81386861313868608</v>
      </c>
      <c r="H17" s="313">
        <f t="shared" ref="H17:H21" si="6">F17-G17</f>
        <v>4.427126209684884E-3</v>
      </c>
      <c r="I17" s="319"/>
      <c r="J17" s="141">
        <v>0.83090024330900247</v>
      </c>
      <c r="K17" s="141">
        <v>0.78649237472766886</v>
      </c>
      <c r="L17" s="313">
        <f t="shared" ref="L17:L21" si="7">J17-K17</f>
        <v>4.4407868581333609E-2</v>
      </c>
      <c r="M17" s="154"/>
      <c r="N17" s="141">
        <v>0.81743869209809261</v>
      </c>
      <c r="O17" s="141">
        <v>0.79120879120879117</v>
      </c>
      <c r="P17" s="313">
        <f t="shared" ref="P17:P21" si="8">O17-N17</f>
        <v>-2.6229900889301438E-2</v>
      </c>
      <c r="Q17" s="154"/>
      <c r="R17" s="141">
        <v>0.80614657210401897</v>
      </c>
      <c r="S17" s="141">
        <v>0.79891304347826086</v>
      </c>
      <c r="T17" s="313">
        <v>0.8192457737321196</v>
      </c>
      <c r="U17" s="141">
        <f t="shared" ref="U17:U21" si="9">S17-R17</f>
        <v>-7.2335286257581011E-3</v>
      </c>
      <c r="V17" s="141">
        <f t="shared" ref="V17:V21" si="10">T17-R17</f>
        <v>1.3099201628100632E-2</v>
      </c>
      <c r="W17" s="313">
        <f t="shared" ref="W17:W21" si="11">T17-S17</f>
        <v>2.0332730253858733E-2</v>
      </c>
    </row>
    <row r="18" spans="2:23" ht="30" x14ac:dyDescent="0.25">
      <c r="B18" s="461"/>
      <c r="C18" s="142">
        <v>4.2</v>
      </c>
      <c r="D18" s="198" t="s">
        <v>19</v>
      </c>
      <c r="F18" s="141">
        <v>0.66207759699624535</v>
      </c>
      <c r="G18" s="141">
        <v>0.67458866544789764</v>
      </c>
      <c r="H18" s="313">
        <f t="shared" si="6"/>
        <v>-1.2511068451652285E-2</v>
      </c>
      <c r="I18" s="319"/>
      <c r="J18" s="141">
        <v>0.69889840881272947</v>
      </c>
      <c r="K18" s="141">
        <v>0.61987041036717061</v>
      </c>
      <c r="L18" s="313">
        <f t="shared" si="7"/>
        <v>7.9027998445558856E-2</v>
      </c>
      <c r="M18" s="154"/>
      <c r="N18" s="141">
        <v>0.67970882620564155</v>
      </c>
      <c r="O18" s="141">
        <v>0.6</v>
      </c>
      <c r="P18" s="313">
        <f t="shared" si="8"/>
        <v>-7.970882620564157E-2</v>
      </c>
      <c r="Q18" s="154"/>
      <c r="R18" s="141">
        <v>0.68618266978922715</v>
      </c>
      <c r="S18" s="141">
        <v>0.60869565217391308</v>
      </c>
      <c r="T18" s="313">
        <v>0.66535947712418297</v>
      </c>
      <c r="U18" s="141">
        <f t="shared" si="9"/>
        <v>-7.7487017615314069E-2</v>
      </c>
      <c r="V18" s="141">
        <f t="shared" si="10"/>
        <v>-2.0823192665044177E-2</v>
      </c>
      <c r="W18" s="313">
        <f t="shared" si="11"/>
        <v>5.6663824950269892E-2</v>
      </c>
    </row>
    <row r="19" spans="2:23" x14ac:dyDescent="0.25">
      <c r="B19" s="461"/>
      <c r="C19" s="140">
        <v>4.3</v>
      </c>
      <c r="D19" s="198" t="s">
        <v>20</v>
      </c>
      <c r="F19" s="141">
        <v>0.74124999999999996</v>
      </c>
      <c r="G19" s="141">
        <v>0.78985507246376807</v>
      </c>
      <c r="H19" s="313">
        <f t="shared" si="6"/>
        <v>-4.8605072463768106E-2</v>
      </c>
      <c r="I19" s="319"/>
      <c r="J19" s="141">
        <v>0.79634146341463419</v>
      </c>
      <c r="K19" s="141">
        <v>0.70171673819742486</v>
      </c>
      <c r="L19" s="313">
        <f t="shared" si="7"/>
        <v>9.4624725217209327E-2</v>
      </c>
      <c r="M19" s="154"/>
      <c r="N19" s="141">
        <v>0.75702629193109705</v>
      </c>
      <c r="O19" s="141">
        <v>0.75451263537906132</v>
      </c>
      <c r="P19" s="313">
        <f t="shared" si="8"/>
        <v>-2.5136565520357257E-3</v>
      </c>
      <c r="Q19" s="154"/>
      <c r="R19" s="141">
        <v>0.72027972027972031</v>
      </c>
      <c r="S19" s="141">
        <v>0.69021739130434778</v>
      </c>
      <c r="T19" s="313">
        <v>0.79323797139141738</v>
      </c>
      <c r="U19" s="141">
        <f t="shared" si="9"/>
        <v>-3.0062328975372532E-2</v>
      </c>
      <c r="V19" s="141">
        <f t="shared" si="10"/>
        <v>7.295825111169707E-2</v>
      </c>
      <c r="W19" s="313">
        <f t="shared" si="11"/>
        <v>0.1030205800870696</v>
      </c>
    </row>
    <row r="20" spans="2:23" x14ac:dyDescent="0.25">
      <c r="B20" s="461"/>
      <c r="C20" s="140">
        <v>4.4000000000000004</v>
      </c>
      <c r="D20" s="198" t="s">
        <v>21</v>
      </c>
      <c r="F20" s="141">
        <v>0.66917293233082709</v>
      </c>
      <c r="G20" s="141">
        <v>0.71636363636363631</v>
      </c>
      <c r="H20" s="313">
        <f t="shared" si="6"/>
        <v>-4.7190704032809228E-2</v>
      </c>
      <c r="I20" s="319"/>
      <c r="J20" s="141">
        <v>0.71794871794871795</v>
      </c>
      <c r="K20" s="141">
        <v>0.61853448275862066</v>
      </c>
      <c r="L20" s="313">
        <f t="shared" si="7"/>
        <v>9.9414235190097289E-2</v>
      </c>
      <c r="M20" s="154"/>
      <c r="N20" s="141">
        <v>0.7</v>
      </c>
      <c r="O20" s="141">
        <v>0.61956521739130432</v>
      </c>
      <c r="P20" s="313">
        <f t="shared" si="8"/>
        <v>-8.0434782608695632E-2</v>
      </c>
      <c r="Q20" s="154"/>
      <c r="R20" s="141">
        <v>0.61358313817330212</v>
      </c>
      <c r="S20" s="141">
        <v>0.64480874316939896</v>
      </c>
      <c r="T20" s="313">
        <v>0.73177083333333337</v>
      </c>
      <c r="U20" s="141">
        <f t="shared" si="9"/>
        <v>3.1225604996096834E-2</v>
      </c>
      <c r="V20" s="141">
        <f t="shared" si="10"/>
        <v>0.11818769516003125</v>
      </c>
      <c r="W20" s="313">
        <f t="shared" si="11"/>
        <v>8.6962090163934413E-2</v>
      </c>
    </row>
    <row r="21" spans="2:23" x14ac:dyDescent="0.25">
      <c r="B21" s="461"/>
      <c r="C21" s="140">
        <v>4.5</v>
      </c>
      <c r="D21" s="198" t="s">
        <v>22</v>
      </c>
      <c r="F21" s="141">
        <v>0.68050314465408801</v>
      </c>
      <c r="G21" s="141">
        <v>0.74047186932849363</v>
      </c>
      <c r="H21" s="313">
        <f t="shared" si="6"/>
        <v>-5.9968724674405616E-2</v>
      </c>
      <c r="I21" s="333"/>
      <c r="J21" s="141">
        <v>0.74632352941176472</v>
      </c>
      <c r="K21" s="141">
        <v>0.63362068965517238</v>
      </c>
      <c r="L21" s="313">
        <f t="shared" si="7"/>
        <v>0.11270283975659234</v>
      </c>
      <c r="M21" s="154"/>
      <c r="N21" s="141">
        <v>0.70776255707762559</v>
      </c>
      <c r="O21" s="141">
        <v>0.67625899280575541</v>
      </c>
      <c r="P21" s="313">
        <f t="shared" si="8"/>
        <v>-3.1503564271870177E-2</v>
      </c>
      <c r="Q21" s="154"/>
      <c r="R21" s="141">
        <v>0.67289719626168221</v>
      </c>
      <c r="S21" s="141">
        <v>0.66666666666666663</v>
      </c>
      <c r="T21" s="313">
        <v>0.72643979057591623</v>
      </c>
      <c r="U21" s="141">
        <f t="shared" si="9"/>
        <v>-6.230529595015577E-3</v>
      </c>
      <c r="V21" s="141">
        <f t="shared" si="10"/>
        <v>5.3542594314234027E-2</v>
      </c>
      <c r="W21" s="313">
        <f t="shared" si="11"/>
        <v>5.9773123909249604E-2</v>
      </c>
    </row>
    <row r="22" spans="2:23" ht="6.95" customHeight="1" x14ac:dyDescent="0.25">
      <c r="B22" s="453"/>
      <c r="C22" s="453"/>
      <c r="D22" s="453"/>
      <c r="E22" s="56"/>
      <c r="F22" s="191"/>
      <c r="G22" s="191"/>
      <c r="H22" s="314"/>
      <c r="I22" s="154"/>
      <c r="J22" s="191"/>
      <c r="K22" s="191"/>
      <c r="L22" s="314"/>
      <c r="M22" s="154"/>
      <c r="N22" s="191"/>
      <c r="O22" s="191"/>
      <c r="P22" s="314"/>
      <c r="Q22" s="154"/>
      <c r="R22" s="191"/>
      <c r="S22" s="191"/>
      <c r="T22" s="314"/>
      <c r="U22" s="191"/>
      <c r="V22" s="191"/>
      <c r="W22" s="314"/>
    </row>
    <row r="23" spans="2:23" x14ac:dyDescent="0.25">
      <c r="B23" s="452" t="s">
        <v>101</v>
      </c>
      <c r="C23" s="140">
        <v>6.1</v>
      </c>
      <c r="D23" s="198" t="s">
        <v>74</v>
      </c>
      <c r="F23" s="141">
        <v>0.71375</v>
      </c>
      <c r="G23" s="141">
        <v>0.72313296903460833</v>
      </c>
      <c r="H23" s="313">
        <f t="shared" ref="H23:H26" si="12">F23-G23</f>
        <v>-9.382969034608335E-3</v>
      </c>
      <c r="I23" s="319"/>
      <c r="J23" s="141">
        <v>0.75213675213675213</v>
      </c>
      <c r="K23" s="141">
        <v>0.65948275862068961</v>
      </c>
      <c r="L23" s="313">
        <f t="shared" ref="L23:L26" si="13">J23-K23</f>
        <v>9.2653993516062516E-2</v>
      </c>
      <c r="M23" s="154"/>
      <c r="N23" s="141">
        <v>0.71701546860782528</v>
      </c>
      <c r="O23" s="141">
        <v>0.69064748201438853</v>
      </c>
      <c r="P23" s="313">
        <f t="shared" ref="P23:P26" si="14">O23-N23</f>
        <v>-2.6367986593436754E-2</v>
      </c>
      <c r="Q23" s="154"/>
      <c r="R23" s="141">
        <v>0.66046511627906979</v>
      </c>
      <c r="S23" s="141">
        <v>0.65384615384615385</v>
      </c>
      <c r="T23" s="313">
        <v>0.75488917861799221</v>
      </c>
      <c r="U23" s="141">
        <f t="shared" ref="U23:U26" si="15">S23-R23</f>
        <v>-6.6189624329159313E-3</v>
      </c>
      <c r="V23" s="141">
        <f t="shared" ref="V23:V26" si="16">T23-R23</f>
        <v>9.4424062338922421E-2</v>
      </c>
      <c r="W23" s="313">
        <f t="shared" ref="W23:W26" si="17">T23-S23</f>
        <v>0.10104302477183835</v>
      </c>
    </row>
    <row r="24" spans="2:23" x14ac:dyDescent="0.25">
      <c r="B24" s="452"/>
      <c r="C24" s="140">
        <v>6.2</v>
      </c>
      <c r="D24" s="198" t="s">
        <v>75</v>
      </c>
      <c r="F24" s="141">
        <v>0.67591424968474145</v>
      </c>
      <c r="G24" s="141">
        <v>0.69060773480662985</v>
      </c>
      <c r="H24" s="313">
        <f t="shared" si="12"/>
        <v>-1.4693485121888394E-2</v>
      </c>
      <c r="I24" s="319"/>
      <c r="J24" s="141">
        <v>0.72816728167281675</v>
      </c>
      <c r="K24" s="141">
        <v>0.60964912280701755</v>
      </c>
      <c r="L24" s="313">
        <f t="shared" si="13"/>
        <v>0.11851815886579919</v>
      </c>
      <c r="M24" s="154"/>
      <c r="N24" s="141">
        <v>0.6831955922865014</v>
      </c>
      <c r="O24" s="141">
        <v>0.66058394160583944</v>
      </c>
      <c r="P24" s="313">
        <f t="shared" si="14"/>
        <v>-2.2611650680661954E-2</v>
      </c>
      <c r="Q24" s="154"/>
      <c r="R24" s="141">
        <v>0.65339578454332548</v>
      </c>
      <c r="S24" s="141">
        <v>0.6033519553072626</v>
      </c>
      <c r="T24" s="313">
        <v>0.71146245059288538</v>
      </c>
      <c r="U24" s="141">
        <f t="shared" si="15"/>
        <v>-5.0043829236062876E-2</v>
      </c>
      <c r="V24" s="141">
        <f t="shared" si="16"/>
        <v>5.8066666049559901E-2</v>
      </c>
      <c r="W24" s="313">
        <f t="shared" si="17"/>
        <v>0.10811049528562278</v>
      </c>
    </row>
    <row r="25" spans="2:23" x14ac:dyDescent="0.25">
      <c r="B25" s="452"/>
      <c r="C25" s="140">
        <v>6.3</v>
      </c>
      <c r="D25" s="198" t="s">
        <v>76</v>
      </c>
      <c r="F25" s="141">
        <v>0.5638432364096081</v>
      </c>
      <c r="G25" s="141">
        <v>0.55941499085923219</v>
      </c>
      <c r="H25" s="313">
        <f t="shared" si="12"/>
        <v>4.4282455503759088E-3</v>
      </c>
      <c r="I25" s="319"/>
      <c r="J25" s="141">
        <v>0.62653562653562656</v>
      </c>
      <c r="K25" s="141">
        <v>0.44226579520697168</v>
      </c>
      <c r="L25" s="313">
        <f t="shared" si="13"/>
        <v>0.18426983132865488</v>
      </c>
      <c r="M25" s="154"/>
      <c r="N25" s="141">
        <v>0.57483930211202938</v>
      </c>
      <c r="O25" s="141">
        <v>0.48375451263537905</v>
      </c>
      <c r="P25" s="313">
        <f t="shared" si="14"/>
        <v>-9.108478947665033E-2</v>
      </c>
      <c r="Q25" s="154"/>
      <c r="R25" s="141">
        <v>0.49295774647887325</v>
      </c>
      <c r="S25" s="141">
        <v>0.46111111111111114</v>
      </c>
      <c r="T25" s="313">
        <v>0.61417322834645671</v>
      </c>
      <c r="U25" s="141">
        <f t="shared" si="15"/>
        <v>-3.1846635367762111E-2</v>
      </c>
      <c r="V25" s="141">
        <f t="shared" si="16"/>
        <v>0.12121548186758346</v>
      </c>
      <c r="W25" s="313">
        <f t="shared" si="17"/>
        <v>0.15306211723534557</v>
      </c>
    </row>
    <row r="26" spans="2:23" x14ac:dyDescent="0.25">
      <c r="B26" s="452"/>
      <c r="C26" s="140">
        <v>6.4</v>
      </c>
      <c r="D26" s="198" t="s">
        <v>44</v>
      </c>
      <c r="F26" s="141">
        <v>0.6240409207161125</v>
      </c>
      <c r="G26" s="141">
        <v>0.63186813186813184</v>
      </c>
      <c r="H26" s="313">
        <f t="shared" si="12"/>
        <v>-7.8272111520193421E-3</v>
      </c>
      <c r="I26" s="333"/>
      <c r="J26" s="141">
        <v>0.68525402726146223</v>
      </c>
      <c r="K26" s="141">
        <v>0.52631578947368418</v>
      </c>
      <c r="L26" s="313">
        <f t="shared" si="13"/>
        <v>0.15893823778777805</v>
      </c>
      <c r="M26" s="154"/>
      <c r="N26" s="141">
        <v>0.62962962962962965</v>
      </c>
      <c r="O26" s="141">
        <v>0.59420289855072461</v>
      </c>
      <c r="P26" s="313">
        <f t="shared" si="14"/>
        <v>-3.5426731078905038E-2</v>
      </c>
      <c r="Q26" s="154"/>
      <c r="R26" s="141">
        <v>0.58726415094339623</v>
      </c>
      <c r="S26" s="141">
        <v>0.51666666666666672</v>
      </c>
      <c r="T26" s="313">
        <v>0.66843501326259946</v>
      </c>
      <c r="U26" s="141">
        <f t="shared" si="15"/>
        <v>-7.0597484276729516E-2</v>
      </c>
      <c r="V26" s="141">
        <f t="shared" si="16"/>
        <v>8.117086231920323E-2</v>
      </c>
      <c r="W26" s="313">
        <f t="shared" si="17"/>
        <v>0.15176834659593275</v>
      </c>
    </row>
    <row r="27" spans="2:23" ht="6.95" customHeight="1" x14ac:dyDescent="0.25">
      <c r="B27" s="453"/>
      <c r="C27" s="453"/>
      <c r="D27" s="453"/>
      <c r="E27" s="56"/>
      <c r="F27" s="191"/>
      <c r="G27" s="191"/>
      <c r="H27" s="143"/>
      <c r="I27" s="154"/>
      <c r="J27" s="191"/>
      <c r="K27" s="191"/>
      <c r="L27" s="143"/>
      <c r="M27" s="154"/>
      <c r="N27" s="191"/>
      <c r="O27" s="191"/>
      <c r="P27" s="143"/>
      <c r="Q27" s="154"/>
      <c r="R27" s="191"/>
      <c r="S27" s="191"/>
      <c r="T27" s="143"/>
      <c r="U27" s="191"/>
      <c r="V27" s="191"/>
      <c r="W27" s="143"/>
    </row>
    <row r="28" spans="2:23" x14ac:dyDescent="0.25">
      <c r="B28" s="452" t="s">
        <v>102</v>
      </c>
      <c r="C28" s="140">
        <v>10.1</v>
      </c>
      <c r="D28" s="198" t="s">
        <v>46</v>
      </c>
      <c r="F28" s="141">
        <v>0.76169590643274854</v>
      </c>
      <c r="G28" s="141">
        <v>0.75877192982456143</v>
      </c>
      <c r="H28" s="313">
        <f t="shared" ref="H28:H31" si="18">F28-G28</f>
        <v>2.9239766081871066E-3</v>
      </c>
      <c r="I28" s="319"/>
      <c r="J28" s="141">
        <v>0.79137691237830321</v>
      </c>
      <c r="K28" s="141">
        <v>0.70879120879120883</v>
      </c>
      <c r="L28" s="313">
        <f t="shared" ref="L28:L31" si="19">J28-K28</f>
        <v>8.2585703587094383E-2</v>
      </c>
      <c r="M28" s="154"/>
      <c r="N28" s="141">
        <v>0.76689520078354556</v>
      </c>
      <c r="O28" s="141">
        <v>0.69784172661870503</v>
      </c>
      <c r="P28" s="313">
        <f t="shared" ref="P28:P31" si="20">O28-N28</f>
        <v>-6.9053474164840534E-2</v>
      </c>
      <c r="Q28" s="154"/>
      <c r="R28" s="141">
        <v>0.68098159509202449</v>
      </c>
      <c r="S28" s="141">
        <v>0.75</v>
      </c>
      <c r="T28" s="313">
        <v>0.79851851851851852</v>
      </c>
      <c r="U28" s="141">
        <f t="shared" ref="U28:U31" si="21">S28-R28</f>
        <v>6.9018404907975506E-2</v>
      </c>
      <c r="V28" s="141">
        <f t="shared" ref="V28:V31" si="22">T28-R28</f>
        <v>0.11753692342649402</v>
      </c>
      <c r="W28" s="313">
        <f t="shared" ref="W28:W31" si="23">T28-S28</f>
        <v>4.8518518518518516E-2</v>
      </c>
    </row>
    <row r="29" spans="2:23" ht="30" x14ac:dyDescent="0.25">
      <c r="B29" s="452"/>
      <c r="C29" s="142">
        <v>10.199999999999999</v>
      </c>
      <c r="D29" s="198" t="s">
        <v>24</v>
      </c>
      <c r="F29" s="141">
        <v>0.66210045662100458</v>
      </c>
      <c r="G29" s="141">
        <v>0.69160997732426299</v>
      </c>
      <c r="H29" s="313">
        <f t="shared" si="18"/>
        <v>-2.9509520703258407E-2</v>
      </c>
      <c r="I29" s="319"/>
      <c r="J29" s="141">
        <v>0.72063037249283668</v>
      </c>
      <c r="K29" s="141">
        <v>0.59537572254335258</v>
      </c>
      <c r="L29" s="313">
        <f t="shared" si="19"/>
        <v>0.1252546499494841</v>
      </c>
      <c r="M29" s="154"/>
      <c r="N29" s="141">
        <v>0.686491935483871</v>
      </c>
      <c r="O29" s="141">
        <v>0.56799999999999995</v>
      </c>
      <c r="P29" s="313">
        <f t="shared" si="20"/>
        <v>-0.11849193548387105</v>
      </c>
      <c r="Q29" s="154"/>
      <c r="R29" s="141">
        <v>0.62145110410094639</v>
      </c>
      <c r="S29" s="141">
        <v>0.57333333333333336</v>
      </c>
      <c r="T29" s="313">
        <v>0.72196620583717352</v>
      </c>
      <c r="U29" s="141">
        <f t="shared" si="21"/>
        <v>-4.8117770767613033E-2</v>
      </c>
      <c r="V29" s="141">
        <f t="shared" si="22"/>
        <v>0.10051510173622713</v>
      </c>
      <c r="W29" s="313">
        <f t="shared" si="23"/>
        <v>0.14863287250384016</v>
      </c>
    </row>
    <row r="30" spans="2:23" x14ac:dyDescent="0.25">
      <c r="B30" s="452"/>
      <c r="C30" s="140">
        <v>10.3</v>
      </c>
      <c r="D30" s="198" t="s">
        <v>77</v>
      </c>
      <c r="F30" s="141">
        <v>0.82656249999999998</v>
      </c>
      <c r="G30" s="141">
        <v>0.83488372093023255</v>
      </c>
      <c r="H30" s="313">
        <f t="shared" si="18"/>
        <v>-8.3212209302325757E-3</v>
      </c>
      <c r="I30" s="319"/>
      <c r="J30" s="141">
        <v>0.8294117647058824</v>
      </c>
      <c r="K30" s="141">
        <v>0.8214285714285714</v>
      </c>
      <c r="L30" s="313">
        <f t="shared" si="19"/>
        <v>7.983193277311007E-3</v>
      </c>
      <c r="M30" s="154"/>
      <c r="N30" s="141">
        <v>0.83092783505154644</v>
      </c>
      <c r="O30" s="141">
        <v>0.81512605042016806</v>
      </c>
      <c r="P30" s="313">
        <f t="shared" si="20"/>
        <v>-1.5801784631378379E-2</v>
      </c>
      <c r="Q30" s="154"/>
      <c r="R30" s="141">
        <v>0.83006535947712423</v>
      </c>
      <c r="S30" s="141">
        <v>0.78082191780821919</v>
      </c>
      <c r="T30" s="313">
        <v>0.84012539184952983</v>
      </c>
      <c r="U30" s="141">
        <f t="shared" si="21"/>
        <v>-4.9243441668905041E-2</v>
      </c>
      <c r="V30" s="141">
        <f t="shared" si="22"/>
        <v>1.0060032372405603E-2</v>
      </c>
      <c r="W30" s="313">
        <f t="shared" si="23"/>
        <v>5.9303474041310644E-2</v>
      </c>
    </row>
    <row r="31" spans="2:23" x14ac:dyDescent="0.25">
      <c r="B31" s="452"/>
      <c r="C31" s="142">
        <v>10.4</v>
      </c>
      <c r="D31" s="198" t="s">
        <v>78</v>
      </c>
      <c r="F31" s="141">
        <v>0.74177631578947367</v>
      </c>
      <c r="G31" s="141">
        <v>0.76019184652278182</v>
      </c>
      <c r="H31" s="313">
        <f t="shared" si="18"/>
        <v>-1.841553073330815E-2</v>
      </c>
      <c r="I31" s="333"/>
      <c r="J31" s="141">
        <v>0.77727272727272723</v>
      </c>
      <c r="K31" s="141">
        <v>0.69871794871794868</v>
      </c>
      <c r="L31" s="313">
        <f t="shared" si="19"/>
        <v>7.8554778554778548E-2</v>
      </c>
      <c r="M31" s="154"/>
      <c r="N31" s="141">
        <v>0.76108108108108108</v>
      </c>
      <c r="O31" s="141">
        <v>0.63793103448275867</v>
      </c>
      <c r="P31" s="313">
        <f t="shared" si="20"/>
        <v>-0.1231500465983224</v>
      </c>
      <c r="Q31" s="154"/>
      <c r="R31" s="141">
        <v>0.70877192982456139</v>
      </c>
      <c r="S31" s="141">
        <v>0.70370370370370372</v>
      </c>
      <c r="T31" s="313">
        <v>0.77491961414791</v>
      </c>
      <c r="U31" s="141">
        <f t="shared" si="21"/>
        <v>-5.0682261208576662E-3</v>
      </c>
      <c r="V31" s="141">
        <f t="shared" si="22"/>
        <v>6.614768432334861E-2</v>
      </c>
      <c r="W31" s="313">
        <f t="shared" si="23"/>
        <v>7.1215910444206276E-2</v>
      </c>
    </row>
    <row r="32" spans="2:23" ht="6.95" customHeight="1" x14ac:dyDescent="0.25">
      <c r="B32" s="453"/>
      <c r="C32" s="453"/>
      <c r="D32" s="453"/>
      <c r="E32" s="56"/>
      <c r="F32" s="191"/>
      <c r="G32" s="191"/>
      <c r="H32" s="143"/>
      <c r="I32" s="154"/>
      <c r="J32" s="191"/>
      <c r="K32" s="191"/>
      <c r="L32" s="143"/>
      <c r="M32" s="154"/>
      <c r="N32" s="191"/>
      <c r="O32" s="191"/>
      <c r="P32" s="143"/>
      <c r="Q32" s="154"/>
      <c r="R32" s="191"/>
      <c r="S32" s="191"/>
      <c r="T32" s="143"/>
      <c r="U32" s="191"/>
      <c r="V32" s="191"/>
      <c r="W32" s="143"/>
    </row>
    <row r="33" spans="2:23" x14ac:dyDescent="0.25">
      <c r="B33" s="452" t="s">
        <v>103</v>
      </c>
      <c r="C33" s="142">
        <v>12.1</v>
      </c>
      <c r="D33" s="198" t="s">
        <v>79</v>
      </c>
      <c r="F33" s="141">
        <v>0.74529485570890841</v>
      </c>
      <c r="G33" s="141">
        <v>0.72776769509981853</v>
      </c>
      <c r="H33" s="313">
        <f t="shared" ref="H33:H37" si="24">F33-G33</f>
        <v>1.7527160609089876E-2</v>
      </c>
      <c r="I33" s="319"/>
      <c r="J33" s="141">
        <v>0.77195121951219514</v>
      </c>
      <c r="K33" s="141">
        <v>0.68466522678185748</v>
      </c>
      <c r="L33" s="313">
        <f t="shared" ref="L33:L37" si="25">J33-K33</f>
        <v>8.7285992730337658E-2</v>
      </c>
      <c r="M33" s="154"/>
      <c r="N33" s="141">
        <v>0.7627272727272727</v>
      </c>
      <c r="O33" s="141">
        <v>0.62318840579710144</v>
      </c>
      <c r="P33" s="313">
        <f t="shared" ref="P33:P37" si="26">O33-N33</f>
        <v>-0.13953886693017126</v>
      </c>
      <c r="Q33" s="154"/>
      <c r="R33" s="141">
        <v>0.67757009345794394</v>
      </c>
      <c r="S33" s="141">
        <v>0.72131147540983609</v>
      </c>
      <c r="T33" s="313">
        <v>0.77053455019556716</v>
      </c>
      <c r="U33" s="141">
        <f t="shared" ref="U33:U37" si="27">S33-R33</f>
        <v>4.3741381951892144E-2</v>
      </c>
      <c r="V33" s="141">
        <f t="shared" ref="V33:V37" si="28">T33-R33</f>
        <v>9.2964456737623213E-2</v>
      </c>
      <c r="W33" s="313">
        <f t="shared" ref="W33:W37" si="29">T33-S33</f>
        <v>4.9223074785731069E-2</v>
      </c>
    </row>
    <row r="34" spans="2:23" x14ac:dyDescent="0.25">
      <c r="B34" s="452"/>
      <c r="C34" s="142">
        <v>12.2</v>
      </c>
      <c r="D34" s="198" t="s">
        <v>80</v>
      </c>
      <c r="F34" s="141">
        <v>0.7130214917825537</v>
      </c>
      <c r="G34" s="141">
        <v>0.72344322344322343</v>
      </c>
      <c r="H34" s="313">
        <f t="shared" si="24"/>
        <v>-1.0421731660669731E-2</v>
      </c>
      <c r="I34" s="319"/>
      <c r="J34" s="141">
        <v>0.76412776412776418</v>
      </c>
      <c r="K34" s="141">
        <v>0.63596491228070173</v>
      </c>
      <c r="L34" s="313">
        <f t="shared" si="25"/>
        <v>0.12816285184706244</v>
      </c>
      <c r="M34" s="154"/>
      <c r="N34" s="141">
        <v>0.72702205882352944</v>
      </c>
      <c r="O34" s="141">
        <v>0.66666666666666663</v>
      </c>
      <c r="P34" s="313">
        <f t="shared" si="26"/>
        <v>-6.0355392156862808E-2</v>
      </c>
      <c r="Q34" s="154"/>
      <c r="R34" s="141">
        <v>0.65311004784688997</v>
      </c>
      <c r="S34" s="141">
        <v>0.68306010928961747</v>
      </c>
      <c r="T34" s="313">
        <v>0.75686274509803919</v>
      </c>
      <c r="U34" s="141">
        <f t="shared" si="27"/>
        <v>2.9950061442727494E-2</v>
      </c>
      <c r="V34" s="141">
        <f t="shared" si="28"/>
        <v>0.10375269725114922</v>
      </c>
      <c r="W34" s="313">
        <f t="shared" si="29"/>
        <v>7.3802635808421724E-2</v>
      </c>
    </row>
    <row r="35" spans="2:23" x14ac:dyDescent="0.25">
      <c r="B35" s="452"/>
      <c r="C35" s="142">
        <v>12.3</v>
      </c>
      <c r="D35" s="198" t="s">
        <v>132</v>
      </c>
      <c r="F35" s="141">
        <v>0.67500000000000004</v>
      </c>
      <c r="G35" s="141">
        <v>0.73865698729582574</v>
      </c>
      <c r="H35" s="313">
        <f t="shared" si="24"/>
        <v>-6.3656987295825695E-2</v>
      </c>
      <c r="I35" s="319"/>
      <c r="J35" s="141">
        <v>0.73934226552984161</v>
      </c>
      <c r="K35" s="141">
        <v>0.64008620689655171</v>
      </c>
      <c r="L35" s="313">
        <f t="shared" si="25"/>
        <v>9.9256058633289901E-2</v>
      </c>
      <c r="M35" s="154"/>
      <c r="N35" s="141">
        <v>0.70727272727272728</v>
      </c>
      <c r="O35" s="141">
        <v>0.65949820788530467</v>
      </c>
      <c r="P35" s="313">
        <f t="shared" si="26"/>
        <v>-4.7774519387422609E-2</v>
      </c>
      <c r="Q35" s="154"/>
      <c r="R35" s="141">
        <v>0.62325581395348839</v>
      </c>
      <c r="S35" s="141">
        <v>0.65384615384615385</v>
      </c>
      <c r="T35" s="313">
        <v>0.7503250975292588</v>
      </c>
      <c r="U35" s="141">
        <f t="shared" si="27"/>
        <v>3.0590339892665463E-2</v>
      </c>
      <c r="V35" s="141">
        <f t="shared" si="28"/>
        <v>0.12706928357577041</v>
      </c>
      <c r="W35" s="313">
        <f t="shared" si="29"/>
        <v>9.6478943683104945E-2</v>
      </c>
    </row>
    <row r="36" spans="2:23" x14ac:dyDescent="0.25">
      <c r="B36" s="452"/>
      <c r="C36" s="142">
        <v>12.4</v>
      </c>
      <c r="D36" s="198" t="s">
        <v>23</v>
      </c>
      <c r="F36" s="141">
        <v>0.69086357947434296</v>
      </c>
      <c r="G36" s="141">
        <v>0.73502722323048997</v>
      </c>
      <c r="H36" s="313">
        <f t="shared" si="24"/>
        <v>-4.4163643756147009E-2</v>
      </c>
      <c r="I36" s="319"/>
      <c r="J36" s="141">
        <v>0.76923076923076927</v>
      </c>
      <c r="K36" s="141">
        <v>0.61505376344086027</v>
      </c>
      <c r="L36" s="313">
        <f t="shared" si="25"/>
        <v>0.15417700578990901</v>
      </c>
      <c r="M36" s="154"/>
      <c r="N36" s="141">
        <v>0.72363636363636363</v>
      </c>
      <c r="O36" s="141">
        <v>0.61870503597122306</v>
      </c>
      <c r="P36" s="313">
        <f t="shared" si="26"/>
        <v>-0.10493132766514057</v>
      </c>
      <c r="Q36" s="154"/>
      <c r="R36" s="141">
        <v>0.63869463869463872</v>
      </c>
      <c r="S36" s="141">
        <v>0.62841530054644812</v>
      </c>
      <c r="T36" s="313">
        <v>0.75651041666666663</v>
      </c>
      <c r="U36" s="141">
        <f t="shared" si="27"/>
        <v>-1.0279338148190598E-2</v>
      </c>
      <c r="V36" s="141">
        <f t="shared" si="28"/>
        <v>0.11781577797202791</v>
      </c>
      <c r="W36" s="313">
        <f t="shared" si="29"/>
        <v>0.12809511612021851</v>
      </c>
    </row>
    <row r="37" spans="2:23" s="154" customFormat="1" x14ac:dyDescent="0.25">
      <c r="B37" s="452"/>
      <c r="C37" s="142">
        <v>12.5</v>
      </c>
      <c r="D37" s="202" t="s">
        <v>25</v>
      </c>
      <c r="E37" s="155"/>
      <c r="F37" s="141">
        <v>0.5875634517766497</v>
      </c>
      <c r="G37" s="141">
        <v>0.62181818181818183</v>
      </c>
      <c r="H37" s="313">
        <f t="shared" si="24"/>
        <v>-3.4254730041532122E-2</v>
      </c>
      <c r="I37" s="333"/>
      <c r="J37" s="141">
        <v>0.68550368550368546</v>
      </c>
      <c r="K37" s="141">
        <v>0.44880174291938996</v>
      </c>
      <c r="L37" s="313">
        <f t="shared" si="25"/>
        <v>0.2367019425842955</v>
      </c>
      <c r="N37" s="141">
        <v>0.62305580969807872</v>
      </c>
      <c r="O37" s="141">
        <v>0.48351648351648352</v>
      </c>
      <c r="P37" s="313">
        <f t="shared" si="26"/>
        <v>-0.1395393261815952</v>
      </c>
      <c r="R37" s="141">
        <v>0.51773049645390068</v>
      </c>
      <c r="S37" s="141">
        <v>0.44751381215469616</v>
      </c>
      <c r="T37" s="313">
        <v>0.6740837696335078</v>
      </c>
      <c r="U37" s="141">
        <f t="shared" si="27"/>
        <v>-7.0216684299204524E-2</v>
      </c>
      <c r="V37" s="141">
        <f t="shared" si="28"/>
        <v>0.15635327317960712</v>
      </c>
      <c r="W37" s="313">
        <f t="shared" si="29"/>
        <v>0.22656995747881165</v>
      </c>
    </row>
    <row r="38" spans="2:23" ht="7.5" customHeight="1" x14ac:dyDescent="0.25">
      <c r="B38" s="453"/>
      <c r="C38" s="453"/>
      <c r="D38" s="453"/>
      <c r="E38" s="56"/>
      <c r="F38" s="191"/>
      <c r="G38" s="191"/>
      <c r="H38" s="143"/>
      <c r="I38" s="154"/>
      <c r="J38" s="191"/>
      <c r="K38" s="191"/>
      <c r="L38" s="143"/>
      <c r="M38" s="154"/>
      <c r="N38" s="191"/>
      <c r="O38" s="191"/>
      <c r="P38" s="143"/>
      <c r="Q38" s="154"/>
      <c r="R38" s="191"/>
      <c r="S38" s="191"/>
      <c r="T38" s="143"/>
      <c r="U38" s="191"/>
      <c r="V38" s="191"/>
      <c r="W38" s="143"/>
    </row>
    <row r="39" spans="2:23" s="148" customFormat="1" ht="30" x14ac:dyDescent="0.25">
      <c r="B39" s="452" t="s">
        <v>104</v>
      </c>
      <c r="C39" s="142">
        <v>14.1</v>
      </c>
      <c r="D39" s="202" t="s">
        <v>47</v>
      </c>
      <c r="E39" s="155"/>
      <c r="F39" s="141">
        <v>0.78271918678526053</v>
      </c>
      <c r="G39" s="141">
        <v>0.82320441988950277</v>
      </c>
      <c r="H39" s="313">
        <f t="shared" ref="H39:H42" si="30">F39-G39</f>
        <v>-4.0485233104242235E-2</v>
      </c>
      <c r="I39" s="319"/>
      <c r="J39" s="141">
        <v>0.81750924784217016</v>
      </c>
      <c r="K39" s="141">
        <v>0.77802197802197803</v>
      </c>
      <c r="L39" s="313">
        <f t="shared" ref="L39:L42" si="31">J39-K39</f>
        <v>3.9487269820192128E-2</v>
      </c>
      <c r="M39" s="154"/>
      <c r="N39" s="141">
        <v>0.79120879120879117</v>
      </c>
      <c r="O39" s="141">
        <v>0.81954887218045114</v>
      </c>
      <c r="P39" s="313">
        <f t="shared" ref="P39:P42" si="32">O39-N39</f>
        <v>2.8340080971659964E-2</v>
      </c>
      <c r="Q39" s="154"/>
      <c r="R39" s="141">
        <v>0.75970873786407767</v>
      </c>
      <c r="S39" s="141">
        <v>0.79234972677595628</v>
      </c>
      <c r="T39" s="313">
        <v>0.81830065359477122</v>
      </c>
      <c r="U39" s="141">
        <f t="shared" ref="U39:U42" si="33">S39-R39</f>
        <v>3.264098891187861E-2</v>
      </c>
      <c r="V39" s="141">
        <f t="shared" ref="V39:V42" si="34">T39-R39</f>
        <v>5.8591915730693556E-2</v>
      </c>
      <c r="W39" s="313">
        <f t="shared" ref="W39:W42" si="35">T39-S39</f>
        <v>2.5950926818814946E-2</v>
      </c>
    </row>
    <row r="40" spans="2:23" s="148" customFormat="1" ht="30" x14ac:dyDescent="0.25">
      <c r="B40" s="452"/>
      <c r="C40" s="142">
        <v>14.2</v>
      </c>
      <c r="D40" s="203" t="s">
        <v>48</v>
      </c>
      <c r="E40" s="156"/>
      <c r="F40" s="141">
        <v>0.85586734693877553</v>
      </c>
      <c r="G40" s="141">
        <v>0.86788990825688073</v>
      </c>
      <c r="H40" s="313">
        <f t="shared" si="30"/>
        <v>-1.2022561318105196E-2</v>
      </c>
      <c r="I40" s="319"/>
      <c r="J40" s="141">
        <v>0.88024691358024687</v>
      </c>
      <c r="K40" s="141">
        <v>0.82378854625550657</v>
      </c>
      <c r="L40" s="313">
        <f t="shared" si="31"/>
        <v>5.64583673247403E-2</v>
      </c>
      <c r="M40" s="154"/>
      <c r="N40" s="141">
        <v>0.87580496780128791</v>
      </c>
      <c r="O40" s="141">
        <v>0.7806691449814126</v>
      </c>
      <c r="P40" s="313">
        <f t="shared" si="32"/>
        <v>-9.5135822819875315E-2</v>
      </c>
      <c r="Q40" s="154"/>
      <c r="R40" s="141">
        <v>0.81818181818181823</v>
      </c>
      <c r="S40" s="141">
        <v>0.85</v>
      </c>
      <c r="T40" s="313">
        <v>0.88026315789473686</v>
      </c>
      <c r="U40" s="141">
        <f t="shared" si="33"/>
        <v>3.1818181818181746E-2</v>
      </c>
      <c r="V40" s="141">
        <f t="shared" si="34"/>
        <v>6.2081339712918626E-2</v>
      </c>
      <c r="W40" s="313">
        <f t="shared" si="35"/>
        <v>3.0263157894736881E-2</v>
      </c>
    </row>
    <row r="41" spans="2:23" s="148" customFormat="1" ht="30" x14ac:dyDescent="0.25">
      <c r="B41" s="452"/>
      <c r="C41" s="142">
        <v>14.3</v>
      </c>
      <c r="D41" s="203" t="s">
        <v>49</v>
      </c>
      <c r="E41" s="157"/>
      <c r="F41" s="141">
        <v>0.81045751633986929</v>
      </c>
      <c r="G41" s="141">
        <v>0.83271375464684017</v>
      </c>
      <c r="H41" s="313">
        <f t="shared" si="30"/>
        <v>-2.2256238306970877E-2</v>
      </c>
      <c r="I41" s="319"/>
      <c r="J41" s="141">
        <v>0.85305105853051055</v>
      </c>
      <c r="K41" s="141">
        <v>0.76605504587155959</v>
      </c>
      <c r="L41" s="313">
        <f t="shared" si="31"/>
        <v>8.6996012658950961E-2</v>
      </c>
      <c r="M41" s="154"/>
      <c r="N41" s="141">
        <v>0.87580496780128791</v>
      </c>
      <c r="O41" s="141">
        <v>0.7806691449814126</v>
      </c>
      <c r="P41" s="313">
        <f t="shared" si="32"/>
        <v>-9.5135822819875315E-2</v>
      </c>
      <c r="Q41" s="154"/>
      <c r="R41" s="141">
        <v>0.80148883374689828</v>
      </c>
      <c r="S41" s="141">
        <v>0.73863636363636365</v>
      </c>
      <c r="T41" s="313">
        <v>0.84042553191489366</v>
      </c>
      <c r="U41" s="141">
        <f t="shared" si="33"/>
        <v>-6.2852470110534631E-2</v>
      </c>
      <c r="V41" s="141">
        <f t="shared" si="34"/>
        <v>3.8936698167995387E-2</v>
      </c>
      <c r="W41" s="313">
        <f t="shared" si="35"/>
        <v>0.10178916827853002</v>
      </c>
    </row>
    <row r="42" spans="2:23" s="154" customFormat="1" ht="30" x14ac:dyDescent="0.25">
      <c r="B42" s="452"/>
      <c r="C42" s="142">
        <v>14.4</v>
      </c>
      <c r="D42" s="202" t="s">
        <v>30</v>
      </c>
      <c r="E42" s="155"/>
      <c r="F42" s="141">
        <v>0.74126778783958602</v>
      </c>
      <c r="G42" s="141">
        <v>0.76394052044609662</v>
      </c>
      <c r="H42" s="313">
        <f t="shared" si="30"/>
        <v>-2.2672732606510593E-2</v>
      </c>
      <c r="I42" s="333"/>
      <c r="J42" s="141">
        <v>0.79625000000000001</v>
      </c>
      <c r="K42" s="141">
        <v>0.66666666666666663</v>
      </c>
      <c r="L42" s="313">
        <f t="shared" si="31"/>
        <v>0.12958333333333338</v>
      </c>
      <c r="N42" s="141">
        <v>0.77584629460201282</v>
      </c>
      <c r="O42" s="141">
        <v>0.60905349794238683</v>
      </c>
      <c r="P42" s="313">
        <f t="shared" si="32"/>
        <v>-0.16679279665962599</v>
      </c>
      <c r="R42" s="141">
        <v>0.69801980198019797</v>
      </c>
      <c r="S42" s="141">
        <v>0.6235955056179775</v>
      </c>
      <c r="T42" s="313">
        <v>0.79894179894179895</v>
      </c>
      <c r="U42" s="141">
        <f t="shared" si="33"/>
        <v>-7.4424296362220477E-2</v>
      </c>
      <c r="V42" s="141">
        <f t="shared" si="34"/>
        <v>0.10092199696160098</v>
      </c>
      <c r="W42" s="313">
        <f t="shared" si="35"/>
        <v>0.17534629332382146</v>
      </c>
    </row>
    <row r="43" spans="2:23" ht="7.5" customHeight="1" x14ac:dyDescent="0.25">
      <c r="B43" s="453"/>
      <c r="C43" s="453"/>
      <c r="D43" s="453"/>
      <c r="E43" s="56"/>
      <c r="F43" s="191"/>
      <c r="G43" s="191"/>
      <c r="H43" s="143"/>
      <c r="I43" s="154"/>
      <c r="J43" s="191"/>
      <c r="K43" s="191"/>
      <c r="L43" s="143"/>
      <c r="M43" s="154"/>
      <c r="N43" s="191"/>
      <c r="O43" s="191"/>
      <c r="P43" s="143"/>
      <c r="Q43" s="154"/>
      <c r="R43" s="191"/>
      <c r="S43" s="191"/>
      <c r="T43" s="143"/>
      <c r="U43" s="191"/>
      <c r="V43" s="191"/>
      <c r="W43" s="143"/>
    </row>
    <row r="44" spans="2:23" s="148" customFormat="1" x14ac:dyDescent="0.25">
      <c r="B44" s="452" t="s">
        <v>105</v>
      </c>
      <c r="C44" s="142">
        <v>16.100000000000001</v>
      </c>
      <c r="D44" s="202" t="s">
        <v>81</v>
      </c>
      <c r="E44" s="155"/>
      <c r="F44" s="141">
        <v>0.78920953575909658</v>
      </c>
      <c r="G44" s="141">
        <v>0.82363636363636361</v>
      </c>
      <c r="H44" s="313">
        <f t="shared" ref="H44:H49" si="36">F44-G44</f>
        <v>-3.442682787726703E-2</v>
      </c>
      <c r="I44" s="319"/>
      <c r="J44" s="141">
        <v>0.84447144592952617</v>
      </c>
      <c r="K44" s="141">
        <v>0.74347826086956526</v>
      </c>
      <c r="L44" s="313">
        <f t="shared" ref="L44:L49" si="37">J44-K44</f>
        <v>0.10099318505996091</v>
      </c>
      <c r="M44" s="154"/>
      <c r="N44" s="141">
        <v>0.80965391621129323</v>
      </c>
      <c r="O44" s="141">
        <v>0.76534296028880866</v>
      </c>
      <c r="P44" s="313">
        <f t="shared" ref="P44:P49" si="38">O44-N44</f>
        <v>-4.4310955922484574E-2</v>
      </c>
      <c r="Q44" s="154"/>
      <c r="R44" s="141">
        <v>0.77517564402810302</v>
      </c>
      <c r="S44" s="141">
        <v>0.71584699453551914</v>
      </c>
      <c r="T44" s="313">
        <v>0.83572359843546284</v>
      </c>
      <c r="U44" s="141">
        <f t="shared" ref="U44:U49" si="39">S44-R44</f>
        <v>-5.9328649492583874E-2</v>
      </c>
      <c r="V44" s="141">
        <f t="shared" ref="V44:V49" si="40">T44-R44</f>
        <v>6.0547954407359827E-2</v>
      </c>
      <c r="W44" s="313">
        <f t="shared" ref="W44:W49" si="41">T44-S44</f>
        <v>0.1198766038999437</v>
      </c>
    </row>
    <row r="45" spans="2:23" s="148" customFormat="1" x14ac:dyDescent="0.25">
      <c r="B45" s="452"/>
      <c r="C45" s="142">
        <v>16.2</v>
      </c>
      <c r="D45" s="203" t="s">
        <v>26</v>
      </c>
      <c r="E45" s="156"/>
      <c r="F45" s="141">
        <v>0.67919799498746869</v>
      </c>
      <c r="G45" s="141">
        <v>0.74499089253187611</v>
      </c>
      <c r="H45" s="313">
        <f t="shared" si="36"/>
        <v>-6.5792897544407425E-2</v>
      </c>
      <c r="I45" s="319"/>
      <c r="J45" s="141">
        <v>0.76885644768856443</v>
      </c>
      <c r="K45" s="141">
        <v>0.60217391304347823</v>
      </c>
      <c r="L45" s="313">
        <f t="shared" si="37"/>
        <v>0.1666825346450862</v>
      </c>
      <c r="M45" s="154"/>
      <c r="N45" s="141">
        <v>0.71026339691189833</v>
      </c>
      <c r="O45" s="141">
        <v>0.65693430656934304</v>
      </c>
      <c r="P45" s="313">
        <f t="shared" si="38"/>
        <v>-5.3329090342555285E-2</v>
      </c>
      <c r="Q45" s="154"/>
      <c r="R45" s="141">
        <v>0.65186915887850472</v>
      </c>
      <c r="S45" s="141">
        <v>0.55494505494505497</v>
      </c>
      <c r="T45" s="313">
        <v>0.76010430247718386</v>
      </c>
      <c r="U45" s="141">
        <f t="shared" si="39"/>
        <v>-9.6924103933449746E-2</v>
      </c>
      <c r="V45" s="141">
        <f t="shared" si="40"/>
        <v>0.10823514359867914</v>
      </c>
      <c r="W45" s="313">
        <f t="shared" si="41"/>
        <v>0.20515924753212889</v>
      </c>
    </row>
    <row r="46" spans="2:23" s="148" customFormat="1" x14ac:dyDescent="0.25">
      <c r="B46" s="452"/>
      <c r="C46" s="142">
        <v>16.3</v>
      </c>
      <c r="D46" s="203" t="s">
        <v>50</v>
      </c>
      <c r="E46" s="157"/>
      <c r="F46" s="141">
        <v>0.75944584382871538</v>
      </c>
      <c r="G46" s="141">
        <v>0.80110497237569056</v>
      </c>
      <c r="H46" s="313">
        <f t="shared" si="36"/>
        <v>-4.1659128546975177E-2</v>
      </c>
      <c r="I46" s="319"/>
      <c r="J46" s="141">
        <v>0.80147058823529416</v>
      </c>
      <c r="K46" s="141">
        <v>0.73420479302832242</v>
      </c>
      <c r="L46" s="313">
        <f t="shared" si="37"/>
        <v>6.7265795206971735E-2</v>
      </c>
      <c r="M46" s="154"/>
      <c r="N46" s="141">
        <v>0.78042086001829825</v>
      </c>
      <c r="O46" s="141">
        <v>0.74264705882352944</v>
      </c>
      <c r="P46" s="313">
        <f t="shared" si="38"/>
        <v>-3.7773801194768808E-2</v>
      </c>
      <c r="Q46" s="154"/>
      <c r="R46" s="141">
        <v>0.74588235294117644</v>
      </c>
      <c r="S46" s="141">
        <v>0.7458563535911602</v>
      </c>
      <c r="T46" s="313">
        <v>0.79500657030223387</v>
      </c>
      <c r="U46" s="141">
        <f t="shared" si="39"/>
        <v>-2.5999350016236988E-5</v>
      </c>
      <c r="V46" s="141">
        <f t="shared" si="40"/>
        <v>4.9124217361057432E-2</v>
      </c>
      <c r="W46" s="313">
        <f t="shared" si="41"/>
        <v>4.9150216711073669E-2</v>
      </c>
    </row>
    <row r="47" spans="2:23" s="148" customFormat="1" ht="30" x14ac:dyDescent="0.25">
      <c r="B47" s="452"/>
      <c r="C47" s="142">
        <v>16.399999999999999</v>
      </c>
      <c r="D47" s="203" t="s">
        <v>27</v>
      </c>
      <c r="E47" s="157"/>
      <c r="F47" s="141">
        <v>0.66666666666666663</v>
      </c>
      <c r="G47" s="141">
        <v>0.72744014732965012</v>
      </c>
      <c r="H47" s="313">
        <f t="shared" si="36"/>
        <v>-6.0773480662983492E-2</v>
      </c>
      <c r="I47" s="319"/>
      <c r="J47" s="141">
        <v>0.75522755227552274</v>
      </c>
      <c r="K47" s="141">
        <v>0.59340659340659341</v>
      </c>
      <c r="L47" s="313">
        <f t="shared" si="37"/>
        <v>0.16182095886892933</v>
      </c>
      <c r="M47" s="154"/>
      <c r="N47" s="141">
        <v>0.71115173674588661</v>
      </c>
      <c r="O47" s="141">
        <v>0.59398496240601506</v>
      </c>
      <c r="P47" s="313">
        <f t="shared" si="38"/>
        <v>-0.11716677433987155</v>
      </c>
      <c r="Q47" s="154"/>
      <c r="R47" s="141">
        <v>0.65476190476190477</v>
      </c>
      <c r="S47" s="141">
        <v>0.61111111111111116</v>
      </c>
      <c r="T47" s="313">
        <v>0.72440944881889768</v>
      </c>
      <c r="U47" s="141">
        <f t="shared" si="39"/>
        <v>-4.3650793650793607E-2</v>
      </c>
      <c r="V47" s="141">
        <f t="shared" si="40"/>
        <v>6.9647544056992916E-2</v>
      </c>
      <c r="W47" s="313">
        <f t="shared" si="41"/>
        <v>0.11329833770778652</v>
      </c>
    </row>
    <row r="48" spans="2:23" s="148" customFormat="1" x14ac:dyDescent="0.25">
      <c r="B48" s="452"/>
      <c r="C48" s="142">
        <v>16.5</v>
      </c>
      <c r="D48" s="203" t="s">
        <v>28</v>
      </c>
      <c r="E48" s="157"/>
      <c r="F48" s="141">
        <v>0.69065656565656564</v>
      </c>
      <c r="G48" s="141">
        <v>0.74175824175824179</v>
      </c>
      <c r="H48" s="313">
        <f t="shared" si="36"/>
        <v>-5.1101676101676152E-2</v>
      </c>
      <c r="I48" s="319"/>
      <c r="J48" s="141">
        <v>0.77478580171358624</v>
      </c>
      <c r="K48" s="141">
        <v>0.59120879120879122</v>
      </c>
      <c r="L48" s="313">
        <f t="shared" si="37"/>
        <v>0.18357701050479502</v>
      </c>
      <c r="M48" s="154"/>
      <c r="N48" s="141">
        <v>0.72262773722627738</v>
      </c>
      <c r="O48" s="141">
        <v>0.63197026022304836</v>
      </c>
      <c r="P48" s="313">
        <f t="shared" si="38"/>
        <v>-9.0657477003229014E-2</v>
      </c>
      <c r="Q48" s="154"/>
      <c r="R48" s="141">
        <v>0.6467780429594272</v>
      </c>
      <c r="S48" s="141">
        <v>0.57377049180327866</v>
      </c>
      <c r="T48" s="313">
        <v>0.76732026143790855</v>
      </c>
      <c r="U48" s="141">
        <f t="shared" si="39"/>
        <v>-7.3007551156148542E-2</v>
      </c>
      <c r="V48" s="141">
        <f t="shared" si="40"/>
        <v>0.12054221847848134</v>
      </c>
      <c r="W48" s="313">
        <f t="shared" si="41"/>
        <v>0.19354976963462989</v>
      </c>
    </row>
    <row r="49" spans="2:23" s="154" customFormat="1" x14ac:dyDescent="0.25">
      <c r="B49" s="452"/>
      <c r="C49" s="142">
        <v>16.600000000000001</v>
      </c>
      <c r="D49" s="203" t="s">
        <v>29</v>
      </c>
      <c r="E49" s="157"/>
      <c r="F49" s="141">
        <v>0.68170426065162903</v>
      </c>
      <c r="G49" s="141">
        <v>0.77919708029197077</v>
      </c>
      <c r="H49" s="313">
        <f t="shared" si="36"/>
        <v>-9.7492819640341732E-2</v>
      </c>
      <c r="I49" s="333"/>
      <c r="J49" s="141">
        <v>0.75365853658536586</v>
      </c>
      <c r="K49" s="141">
        <v>0.66811279826464209</v>
      </c>
      <c r="L49" s="313">
        <f t="shared" si="37"/>
        <v>8.5545738320723763E-2</v>
      </c>
      <c r="N49" s="141">
        <v>0.71493624772313302</v>
      </c>
      <c r="O49" s="141">
        <v>0.71376811594202894</v>
      </c>
      <c r="P49" s="313">
        <f t="shared" si="38"/>
        <v>-1.168131781104087E-3</v>
      </c>
      <c r="R49" s="141">
        <v>0.69392523364485981</v>
      </c>
      <c r="S49" s="141">
        <v>0.6648351648351648</v>
      </c>
      <c r="T49" s="313">
        <v>0.7389033942558747</v>
      </c>
      <c r="U49" s="141">
        <f t="shared" si="39"/>
        <v>-2.9090068809695002E-2</v>
      </c>
      <c r="V49" s="141">
        <f t="shared" si="40"/>
        <v>4.4978160611014895E-2</v>
      </c>
      <c r="W49" s="313">
        <f t="shared" si="41"/>
        <v>7.4068229420709897E-2</v>
      </c>
    </row>
    <row r="50" spans="2:23" s="154" customFormat="1" ht="6.95" customHeight="1" x14ac:dyDescent="0.25">
      <c r="B50" s="462"/>
      <c r="C50" s="462"/>
      <c r="D50" s="462"/>
      <c r="E50" s="158"/>
      <c r="F50" s="191"/>
      <c r="G50" s="191"/>
      <c r="H50" s="143"/>
      <c r="J50" s="191"/>
      <c r="K50" s="191"/>
      <c r="L50" s="143"/>
      <c r="N50" s="191"/>
      <c r="O50" s="191"/>
      <c r="P50" s="143"/>
      <c r="R50" s="191"/>
      <c r="S50" s="191"/>
      <c r="T50" s="143"/>
      <c r="U50" s="191"/>
      <c r="V50" s="191"/>
      <c r="W50" s="143"/>
    </row>
    <row r="51" spans="2:23" ht="33.950000000000003" customHeight="1" x14ac:dyDescent="0.25">
      <c r="B51" s="204" t="s">
        <v>107</v>
      </c>
      <c r="C51" s="205">
        <v>18.100000000000001</v>
      </c>
      <c r="D51" s="203" t="s">
        <v>82</v>
      </c>
      <c r="F51" s="141">
        <v>0.72319201995012472</v>
      </c>
      <c r="G51" s="141">
        <v>0.78947368421052633</v>
      </c>
      <c r="H51" s="313">
        <f>F51-G51</f>
        <v>-6.6281664260401607E-2</v>
      </c>
      <c r="I51" s="154"/>
      <c r="J51" s="141">
        <v>0.78928136419001216</v>
      </c>
      <c r="K51" s="141">
        <v>0.69957081545064381</v>
      </c>
      <c r="L51" s="313">
        <f>J51-K51</f>
        <v>8.9710548739368345E-2</v>
      </c>
      <c r="M51" s="154"/>
      <c r="N51" s="141">
        <v>0.75386012715712991</v>
      </c>
      <c r="O51" s="141">
        <v>0.71326164874551967</v>
      </c>
      <c r="P51" s="313">
        <f>O51-N51</f>
        <v>-4.0598478411610239E-2</v>
      </c>
      <c r="Q51" s="154"/>
      <c r="R51" s="141">
        <v>0.68837209302325586</v>
      </c>
      <c r="S51" s="141">
        <v>0.71739130434782605</v>
      </c>
      <c r="T51" s="313">
        <v>0.78515625</v>
      </c>
      <c r="U51" s="141">
        <f>S51-R51</f>
        <v>2.9019211324570193E-2</v>
      </c>
      <c r="V51" s="141">
        <f>T51-R51</f>
        <v>9.678415697674414E-2</v>
      </c>
      <c r="W51" s="313">
        <f>T51-S51</f>
        <v>6.7764945652173947E-2</v>
      </c>
    </row>
    <row r="52" spans="2:23" ht="7.5" customHeight="1" x14ac:dyDescent="0.25">
      <c r="B52" s="453"/>
      <c r="C52" s="453"/>
      <c r="D52" s="453"/>
      <c r="E52" s="56"/>
      <c r="F52" s="191"/>
      <c r="G52" s="191"/>
      <c r="H52" s="143"/>
      <c r="I52" s="154"/>
      <c r="J52" s="191"/>
      <c r="K52" s="191"/>
      <c r="L52" s="143"/>
      <c r="M52" s="154"/>
      <c r="N52" s="191"/>
      <c r="O52" s="191"/>
      <c r="P52" s="143"/>
      <c r="Q52" s="154"/>
      <c r="R52" s="191"/>
      <c r="S52" s="191"/>
      <c r="T52" s="143"/>
      <c r="U52" s="191"/>
      <c r="V52" s="191"/>
      <c r="W52" s="143"/>
    </row>
    <row r="53" spans="2:23" x14ac:dyDescent="0.25">
      <c r="B53" s="452" t="s">
        <v>145</v>
      </c>
      <c r="C53" s="351">
        <v>23.1</v>
      </c>
      <c r="D53" s="202" t="s">
        <v>149</v>
      </c>
      <c r="E53" s="155"/>
      <c r="F53" s="141">
        <v>0.86259541984732824</v>
      </c>
      <c r="G53" s="141">
        <v>0.83699633699633702</v>
      </c>
      <c r="H53" s="313">
        <f t="shared" ref="H53:H56" si="42">F53-G53</f>
        <v>2.5599082850991217E-2</v>
      </c>
      <c r="I53" s="319"/>
      <c r="J53" s="141">
        <v>0.8557336621454994</v>
      </c>
      <c r="K53" s="141">
        <v>0.84682713347921224</v>
      </c>
      <c r="L53" s="313">
        <f t="shared" ref="L53:L56" si="43">J53-K53</f>
        <v>8.9065286662871612E-3</v>
      </c>
      <c r="M53" s="154"/>
      <c r="N53" s="141">
        <v>0.85477941176470584</v>
      </c>
      <c r="O53" s="141">
        <v>0.82287822878228778</v>
      </c>
      <c r="P53" s="313">
        <f t="shared" ref="P53:P56" si="44">O53-N53</f>
        <v>-3.1901182982418064E-2</v>
      </c>
      <c r="Q53" s="154"/>
      <c r="R53" s="141">
        <v>0.85238095238095235</v>
      </c>
      <c r="S53" s="141">
        <v>0.81318681318681318</v>
      </c>
      <c r="T53" s="313">
        <v>0.85507246376811596</v>
      </c>
      <c r="U53" s="141">
        <f t="shared" ref="U53:U56" si="45">S53-R53</f>
        <v>-3.9194139194139166E-2</v>
      </c>
      <c r="V53" s="141">
        <f t="shared" ref="V53:V56" si="46">T53-R53</f>
        <v>2.6915113871636143E-3</v>
      </c>
      <c r="W53" s="313">
        <f t="shared" ref="W53:W56" si="47">T53-S53</f>
        <v>4.188565058130278E-2</v>
      </c>
    </row>
    <row r="54" spans="2:23" x14ac:dyDescent="0.25">
      <c r="B54" s="452"/>
      <c r="C54" s="351">
        <v>23.2</v>
      </c>
      <c r="D54" s="203" t="s">
        <v>150</v>
      </c>
      <c r="E54" s="156"/>
      <c r="F54" s="141">
        <v>0.84704370179948585</v>
      </c>
      <c r="G54" s="141">
        <v>0.83425414364640882</v>
      </c>
      <c r="H54" s="313">
        <f t="shared" si="42"/>
        <v>1.278955815307703E-2</v>
      </c>
      <c r="I54" s="319"/>
      <c r="J54" s="141">
        <v>0.86369268897149942</v>
      </c>
      <c r="K54" s="141">
        <v>0.80176211453744495</v>
      </c>
      <c r="L54" s="313">
        <f t="shared" si="43"/>
        <v>6.1930574434054475E-2</v>
      </c>
      <c r="M54" s="154"/>
      <c r="N54" s="141">
        <v>0.84210526315789469</v>
      </c>
      <c r="O54" s="141">
        <v>0.8226415094339623</v>
      </c>
      <c r="P54" s="313">
        <f t="shared" si="44"/>
        <v>-1.9463753723932387E-2</v>
      </c>
      <c r="Q54" s="154"/>
      <c r="R54" s="141">
        <v>0.82973621103117501</v>
      </c>
      <c r="S54" s="141">
        <v>0.75555555555555554</v>
      </c>
      <c r="T54" s="313">
        <v>0.86321381142098275</v>
      </c>
      <c r="U54" s="141">
        <f t="shared" si="45"/>
        <v>-7.4180655475619472E-2</v>
      </c>
      <c r="V54" s="141">
        <f t="shared" si="46"/>
        <v>3.3477600389807738E-2</v>
      </c>
      <c r="W54" s="313">
        <f t="shared" si="47"/>
        <v>0.10765825586542721</v>
      </c>
    </row>
    <row r="55" spans="2:23" x14ac:dyDescent="0.25">
      <c r="B55" s="452"/>
      <c r="C55" s="351">
        <v>23.3</v>
      </c>
      <c r="D55" s="203" t="s">
        <v>151</v>
      </c>
      <c r="E55" s="157"/>
      <c r="F55" s="141">
        <v>0.73650385604113111</v>
      </c>
      <c r="G55" s="141">
        <v>0.77777777777777779</v>
      </c>
      <c r="H55" s="313">
        <f t="shared" si="42"/>
        <v>-4.1273921736646679E-2</v>
      </c>
      <c r="I55" s="319"/>
      <c r="J55" s="141">
        <v>0.79652605459057069</v>
      </c>
      <c r="K55" s="141">
        <v>0.68070953436807091</v>
      </c>
      <c r="L55" s="313">
        <f t="shared" si="43"/>
        <v>0.11581652022249977</v>
      </c>
      <c r="M55" s="154"/>
      <c r="N55" s="141">
        <v>0.74953617810760664</v>
      </c>
      <c r="O55" s="141">
        <v>0.74436090225563911</v>
      </c>
      <c r="P55" s="313">
        <f t="shared" si="44"/>
        <v>-5.1752758519675313E-3</v>
      </c>
      <c r="Q55" s="154"/>
      <c r="R55" s="141">
        <v>0.70503597122302153</v>
      </c>
      <c r="S55" s="141">
        <v>0.65363128491620115</v>
      </c>
      <c r="T55" s="313">
        <v>0.79600000000000004</v>
      </c>
      <c r="U55" s="141">
        <f t="shared" si="45"/>
        <v>-5.140468630682038E-2</v>
      </c>
      <c r="V55" s="141">
        <f t="shared" si="46"/>
        <v>9.0964028776978512E-2</v>
      </c>
      <c r="W55" s="313">
        <f t="shared" si="47"/>
        <v>0.14236871508379889</v>
      </c>
    </row>
    <row r="56" spans="2:23" ht="30" x14ac:dyDescent="0.25">
      <c r="B56" s="452"/>
      <c r="C56" s="351">
        <v>28</v>
      </c>
      <c r="D56" s="203" t="s">
        <v>143</v>
      </c>
      <c r="E56" s="157"/>
      <c r="F56" s="141">
        <v>0.67469879518072284</v>
      </c>
      <c r="G56" s="141">
        <v>0.5636363636363636</v>
      </c>
      <c r="H56" s="313">
        <f t="shared" si="42"/>
        <v>0.11106243154435924</v>
      </c>
      <c r="I56" s="319"/>
      <c r="J56" s="141">
        <v>0.64077669902912626</v>
      </c>
      <c r="K56" s="141">
        <v>0.56521739130434778</v>
      </c>
      <c r="L56" s="313">
        <f t="shared" si="43"/>
        <v>7.5559307724778479E-2</v>
      </c>
      <c r="M56" s="154"/>
      <c r="N56" s="141">
        <v>0.63503649635036497</v>
      </c>
      <c r="O56" s="141">
        <v>0.5</v>
      </c>
      <c r="P56" s="313">
        <f t="shared" si="44"/>
        <v>-0.13503649635036497</v>
      </c>
      <c r="Q56" s="154"/>
      <c r="R56" s="141">
        <v>0.66666666666666663</v>
      </c>
      <c r="S56" s="141">
        <v>0.47368421052631576</v>
      </c>
      <c r="T56" s="313">
        <v>0.65546218487394958</v>
      </c>
      <c r="U56" s="141">
        <f t="shared" si="45"/>
        <v>-0.19298245614035087</v>
      </c>
      <c r="V56" s="141">
        <f t="shared" si="46"/>
        <v>-1.1204481792717047E-2</v>
      </c>
      <c r="W56" s="313">
        <f t="shared" si="47"/>
        <v>0.18177797434763382</v>
      </c>
    </row>
    <row r="57" spans="2:23" x14ac:dyDescent="0.25">
      <c r="B57" s="133"/>
      <c r="C57" s="135"/>
      <c r="E57" s="136"/>
      <c r="F57" s="133"/>
      <c r="G57" s="133"/>
      <c r="H57" s="285"/>
      <c r="I57" s="133"/>
      <c r="J57" s="133"/>
      <c r="K57" s="133"/>
      <c r="L57" s="285"/>
      <c r="M57" s="133"/>
      <c r="N57" s="137"/>
      <c r="O57" s="137"/>
      <c r="P57" s="133"/>
      <c r="Q57" s="133"/>
      <c r="R57" s="133"/>
      <c r="S57" s="133"/>
      <c r="T57" s="133"/>
      <c r="U57" s="133"/>
    </row>
  </sheetData>
  <mergeCells count="24">
    <mergeCell ref="B50:D50"/>
    <mergeCell ref="B33:B37"/>
    <mergeCell ref="R7:U7"/>
    <mergeCell ref="R3:U3"/>
    <mergeCell ref="B32:D32"/>
    <mergeCell ref="B39:B42"/>
    <mergeCell ref="B43:D43"/>
    <mergeCell ref="B28:B31"/>
    <mergeCell ref="B53:B56"/>
    <mergeCell ref="B52:D52"/>
    <mergeCell ref="N3:P3"/>
    <mergeCell ref="B5:D5"/>
    <mergeCell ref="B9:B15"/>
    <mergeCell ref="N7:P7"/>
    <mergeCell ref="J7:L7"/>
    <mergeCell ref="J3:L3"/>
    <mergeCell ref="F3:H3"/>
    <mergeCell ref="F7:H7"/>
    <mergeCell ref="B17:B21"/>
    <mergeCell ref="B22:D22"/>
    <mergeCell ref="B23:B26"/>
    <mergeCell ref="B44:B49"/>
    <mergeCell ref="B27:D27"/>
    <mergeCell ref="B38:D38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" sqref="C1:H41"/>
    </sheetView>
  </sheetViews>
  <sheetFormatPr defaultRowHeight="15" x14ac:dyDescent="0.25"/>
  <cols>
    <col min="1" max="3" width="9.140625" style="357"/>
  </cols>
  <sheetData>
    <row r="1" spans="1:8" s="363" customFormat="1" ht="60" x14ac:dyDescent="0.25">
      <c r="A1" s="357"/>
      <c r="B1" s="365"/>
      <c r="C1" s="365"/>
      <c r="D1" s="364" t="s">
        <v>160</v>
      </c>
      <c r="E1" s="364" t="s">
        <v>159</v>
      </c>
      <c r="F1" s="364" t="s">
        <v>158</v>
      </c>
      <c r="G1" s="364" t="s">
        <v>157</v>
      </c>
      <c r="H1" s="364" t="s">
        <v>156</v>
      </c>
    </row>
    <row r="2" spans="1:8" x14ac:dyDescent="0.25">
      <c r="A2" s="387" t="s">
        <v>58</v>
      </c>
      <c r="B2" s="66">
        <v>2.1</v>
      </c>
      <c r="C2" s="361" t="s">
        <v>31</v>
      </c>
      <c r="D2" s="358">
        <v>0.29067245119305857</v>
      </c>
      <c r="E2" s="358">
        <v>0.54374548083875629</v>
      </c>
      <c r="F2" s="358">
        <v>9.8336948662328269E-2</v>
      </c>
      <c r="G2" s="358">
        <v>4.1214750542299353E-2</v>
      </c>
      <c r="H2" s="358">
        <v>2.6030368763557483E-2</v>
      </c>
    </row>
    <row r="3" spans="1:8" x14ac:dyDescent="0.25">
      <c r="A3" s="388"/>
      <c r="B3" s="66">
        <v>2.2000000000000002</v>
      </c>
      <c r="C3" s="361" t="s">
        <v>32</v>
      </c>
      <c r="D3" s="358">
        <v>0.40895953757225434</v>
      </c>
      <c r="E3" s="358">
        <v>0.42485549132947975</v>
      </c>
      <c r="F3" s="358">
        <v>0.10621387283236994</v>
      </c>
      <c r="G3" s="358">
        <v>3.8294797687861273E-2</v>
      </c>
      <c r="H3" s="358">
        <v>2.1676300578034682E-2</v>
      </c>
    </row>
    <row r="4" spans="1:8" x14ac:dyDescent="0.25">
      <c r="A4" s="388"/>
      <c r="B4" s="66">
        <v>2.2999999999999998</v>
      </c>
      <c r="C4" s="361" t="s">
        <v>33</v>
      </c>
      <c r="D4" s="358">
        <v>0.38728323699421963</v>
      </c>
      <c r="E4" s="358">
        <v>0.43858381502890176</v>
      </c>
      <c r="F4" s="358">
        <v>0.11054913294797687</v>
      </c>
      <c r="G4" s="358">
        <v>3.9739884393063585E-2</v>
      </c>
      <c r="H4" s="358">
        <v>2.3843930635838149E-2</v>
      </c>
    </row>
    <row r="5" spans="1:8" x14ac:dyDescent="0.25">
      <c r="A5" s="388"/>
      <c r="B5" s="66">
        <v>2.4</v>
      </c>
      <c r="C5" s="361" t="s">
        <v>17</v>
      </c>
      <c r="D5" s="358">
        <v>0.42010122921185827</v>
      </c>
      <c r="E5" s="358">
        <v>0.39696312364425163</v>
      </c>
      <c r="F5" s="358">
        <v>0.11713665943600868</v>
      </c>
      <c r="G5" s="358">
        <v>4.1214750542299353E-2</v>
      </c>
      <c r="H5" s="358">
        <v>2.4584237165582067E-2</v>
      </c>
    </row>
    <row r="6" spans="1:8" x14ac:dyDescent="0.25">
      <c r="A6" s="388"/>
      <c r="B6" s="66">
        <v>2.5</v>
      </c>
      <c r="C6" s="362" t="s">
        <v>45</v>
      </c>
      <c r="D6" s="358">
        <v>0.32561505065123009</v>
      </c>
      <c r="E6" s="358">
        <v>0.4479015918958032</v>
      </c>
      <c r="F6" s="358">
        <v>0.14688856729377714</v>
      </c>
      <c r="G6" s="358">
        <v>5.2821997105643996E-2</v>
      </c>
      <c r="H6" s="358">
        <v>2.6772793053545588E-2</v>
      </c>
    </row>
    <row r="7" spans="1:8" x14ac:dyDescent="0.25">
      <c r="A7" s="388"/>
      <c r="B7" s="66">
        <v>2.6</v>
      </c>
      <c r="C7" s="361" t="s">
        <v>34</v>
      </c>
      <c r="D7" s="358">
        <v>0.26419213973799127</v>
      </c>
      <c r="E7" s="358">
        <v>0.37263464337700147</v>
      </c>
      <c r="F7" s="358">
        <v>0.16957787481804948</v>
      </c>
      <c r="G7" s="358">
        <v>0.1098981077147016</v>
      </c>
      <c r="H7" s="358">
        <v>8.3697234352256192E-2</v>
      </c>
    </row>
    <row r="8" spans="1:8" x14ac:dyDescent="0.25">
      <c r="A8" s="389"/>
      <c r="B8" s="66">
        <v>2.7</v>
      </c>
      <c r="C8" s="361" t="s">
        <v>35</v>
      </c>
      <c r="D8" s="358">
        <v>0.29287790697674421</v>
      </c>
      <c r="E8" s="358">
        <v>0.38226744186046513</v>
      </c>
      <c r="F8" s="358">
        <v>0.16569767441860464</v>
      </c>
      <c r="G8" s="358">
        <v>8.6482558139534885E-2</v>
      </c>
      <c r="H8" s="358">
        <v>7.2674418604651167E-2</v>
      </c>
    </row>
    <row r="9" spans="1:8" x14ac:dyDescent="0.25">
      <c r="A9" s="387" t="s">
        <v>59</v>
      </c>
      <c r="B9" s="66">
        <v>4.0999999999999996</v>
      </c>
      <c r="C9" s="361" t="s">
        <v>18</v>
      </c>
      <c r="D9" s="358">
        <v>0.40116279069767441</v>
      </c>
      <c r="E9" s="358">
        <v>0.41133720930232559</v>
      </c>
      <c r="F9" s="358">
        <v>0.12427325581395349</v>
      </c>
      <c r="G9" s="358">
        <v>4.4331395348837212E-2</v>
      </c>
      <c r="H9" s="358">
        <v>1.8895348837209301E-2</v>
      </c>
    </row>
    <row r="10" spans="1:8" x14ac:dyDescent="0.25">
      <c r="A10" s="388"/>
      <c r="B10" s="66">
        <v>4.2</v>
      </c>
      <c r="C10" s="361" t="s">
        <v>19</v>
      </c>
      <c r="D10" s="358">
        <v>0.29578488372093026</v>
      </c>
      <c r="E10" s="358">
        <v>0.36845930232558138</v>
      </c>
      <c r="F10" s="358">
        <v>0.1933139534883721</v>
      </c>
      <c r="G10" s="358">
        <v>0.10101744186046512</v>
      </c>
      <c r="H10" s="358">
        <v>4.142441860465116E-2</v>
      </c>
    </row>
    <row r="11" spans="1:8" x14ac:dyDescent="0.25">
      <c r="A11" s="388"/>
      <c r="B11" s="66">
        <v>4.3</v>
      </c>
      <c r="C11" s="361" t="s">
        <v>20</v>
      </c>
      <c r="D11" s="358">
        <v>0.37192474674384951</v>
      </c>
      <c r="E11" s="358">
        <v>0.38494934876989872</v>
      </c>
      <c r="F11" s="358">
        <v>0.1512301013024602</v>
      </c>
      <c r="G11" s="358">
        <v>5.9334298118668596E-2</v>
      </c>
      <c r="H11" s="358">
        <v>3.2561505065123009E-2</v>
      </c>
    </row>
    <row r="12" spans="1:8" x14ac:dyDescent="0.25">
      <c r="A12" s="388"/>
      <c r="B12" s="66">
        <v>4.4000000000000004</v>
      </c>
      <c r="C12" s="361" t="s">
        <v>21</v>
      </c>
      <c r="D12" s="358">
        <v>0.2467343976777939</v>
      </c>
      <c r="E12" s="358">
        <v>0.43686502177068215</v>
      </c>
      <c r="F12" s="358">
        <v>0.1676342525399129</v>
      </c>
      <c r="G12" s="358">
        <v>8.8534107402031936E-2</v>
      </c>
      <c r="H12" s="358">
        <v>6.0232220609579099E-2</v>
      </c>
    </row>
    <row r="13" spans="1:8" x14ac:dyDescent="0.25">
      <c r="A13" s="389"/>
      <c r="B13" s="66">
        <v>4.5</v>
      </c>
      <c r="C13" s="361" t="s">
        <v>22</v>
      </c>
      <c r="D13" s="358">
        <v>0.32363636363636361</v>
      </c>
      <c r="E13" s="358">
        <v>0.37818181818181817</v>
      </c>
      <c r="F13" s="358">
        <v>0.18618181818181817</v>
      </c>
      <c r="G13" s="358">
        <v>5.9636363636363633E-2</v>
      </c>
      <c r="H13" s="358">
        <v>5.2363636363636362E-2</v>
      </c>
    </row>
    <row r="14" spans="1:8" x14ac:dyDescent="0.25">
      <c r="A14" s="387" t="s">
        <v>60</v>
      </c>
      <c r="B14" s="66">
        <v>6.1</v>
      </c>
      <c r="C14" s="361" t="s">
        <v>36</v>
      </c>
      <c r="D14" s="358">
        <v>0.30094271211022477</v>
      </c>
      <c r="E14" s="358">
        <v>0.41116751269035534</v>
      </c>
      <c r="F14" s="358">
        <v>0.1457577955039884</v>
      </c>
      <c r="G14" s="358">
        <v>7.6867295141406819E-2</v>
      </c>
      <c r="H14" s="358">
        <v>6.5264684554024649E-2</v>
      </c>
    </row>
    <row r="15" spans="1:8" x14ac:dyDescent="0.25">
      <c r="A15" s="388"/>
      <c r="B15" s="66">
        <v>6.2</v>
      </c>
      <c r="C15" s="361" t="s">
        <v>37</v>
      </c>
      <c r="D15" s="358">
        <v>0.27179487179487177</v>
      </c>
      <c r="E15" s="358">
        <v>0.40732600732600732</v>
      </c>
      <c r="F15" s="358">
        <v>0.18974358974358974</v>
      </c>
      <c r="G15" s="358">
        <v>7.8388278388278387E-2</v>
      </c>
      <c r="H15" s="358">
        <v>5.2747252747252747E-2</v>
      </c>
    </row>
    <row r="16" spans="1:8" x14ac:dyDescent="0.25">
      <c r="A16" s="388"/>
      <c r="B16" s="66">
        <v>6.3</v>
      </c>
      <c r="C16" s="361" t="s">
        <v>38</v>
      </c>
      <c r="D16" s="358">
        <v>0.22587719298245615</v>
      </c>
      <c r="E16" s="358">
        <v>0.33040935672514621</v>
      </c>
      <c r="F16" s="358">
        <v>0.18494152046783627</v>
      </c>
      <c r="G16" s="358">
        <v>0.1337719298245614</v>
      </c>
      <c r="H16" s="358">
        <v>0.125</v>
      </c>
    </row>
    <row r="17" spans="1:8" x14ac:dyDescent="0.25">
      <c r="A17" s="389"/>
      <c r="B17" s="66">
        <v>6.4</v>
      </c>
      <c r="C17" s="361" t="s">
        <v>44</v>
      </c>
      <c r="D17" s="358">
        <v>0.26141384388807071</v>
      </c>
      <c r="E17" s="358">
        <v>0.36156111929307805</v>
      </c>
      <c r="F17" s="358">
        <v>0.18188512518409425</v>
      </c>
      <c r="G17" s="358">
        <v>0.10603829160530191</v>
      </c>
      <c r="H17" s="358">
        <v>8.9101620029455084E-2</v>
      </c>
    </row>
    <row r="18" spans="1:8" x14ac:dyDescent="0.25">
      <c r="A18" s="466" t="s">
        <v>61</v>
      </c>
      <c r="B18" s="66">
        <v>10.1</v>
      </c>
      <c r="C18" s="362" t="s">
        <v>46</v>
      </c>
      <c r="D18" s="358">
        <v>0.29371231696813094</v>
      </c>
      <c r="E18" s="358">
        <v>0.46511627906976744</v>
      </c>
      <c r="F18" s="358">
        <v>0.13867355727820843</v>
      </c>
      <c r="G18" s="358">
        <v>6.7183462532299745E-2</v>
      </c>
      <c r="H18" s="358">
        <v>3.5314384151593457E-2</v>
      </c>
    </row>
    <row r="19" spans="1:8" x14ac:dyDescent="0.25">
      <c r="A19" s="467"/>
      <c r="B19" s="66">
        <v>10.199999999999999</v>
      </c>
      <c r="C19" s="361" t="s">
        <v>24</v>
      </c>
      <c r="D19" s="358">
        <v>0.29785330948121647</v>
      </c>
      <c r="E19" s="358">
        <v>0.37567084078711988</v>
      </c>
      <c r="F19" s="358">
        <v>0.16547406082289803</v>
      </c>
      <c r="G19" s="358">
        <v>8.8550983899821106E-2</v>
      </c>
      <c r="H19" s="358">
        <v>7.2450805008944547E-2</v>
      </c>
    </row>
    <row r="20" spans="1:8" x14ac:dyDescent="0.25">
      <c r="A20" s="467"/>
      <c r="B20" s="66">
        <v>10.3</v>
      </c>
      <c r="C20" s="361" t="s">
        <v>39</v>
      </c>
      <c r="D20" s="358">
        <v>0.4944954128440367</v>
      </c>
      <c r="E20" s="358">
        <v>0.33486238532110091</v>
      </c>
      <c r="F20" s="358">
        <v>0.11559633027522936</v>
      </c>
      <c r="G20" s="358">
        <v>3.3944954128440369E-2</v>
      </c>
      <c r="H20" s="358">
        <v>2.1100917431192662E-2</v>
      </c>
    </row>
    <row r="21" spans="1:8" x14ac:dyDescent="0.25">
      <c r="A21" s="468"/>
      <c r="B21" s="66">
        <v>10.4</v>
      </c>
      <c r="C21" s="361" t="s">
        <v>41</v>
      </c>
      <c r="D21" s="358">
        <v>0.42610364683301344</v>
      </c>
      <c r="E21" s="358">
        <v>0.32149712092130517</v>
      </c>
      <c r="F21" s="358">
        <v>0.16410748560460653</v>
      </c>
      <c r="G21" s="358">
        <v>4.6065259117082535E-2</v>
      </c>
      <c r="H21" s="358">
        <v>4.2226487523992322E-2</v>
      </c>
    </row>
    <row r="22" spans="1:8" x14ac:dyDescent="0.25">
      <c r="A22" s="387" t="s">
        <v>62</v>
      </c>
      <c r="B22" s="66">
        <v>12.1</v>
      </c>
      <c r="C22" s="361" t="s">
        <v>40</v>
      </c>
      <c r="D22" s="358">
        <v>0.2960812772133527</v>
      </c>
      <c r="E22" s="358">
        <v>0.43904208998548622</v>
      </c>
      <c r="F22" s="358">
        <v>0.14078374455732948</v>
      </c>
      <c r="G22" s="358">
        <v>7.6923076923076927E-2</v>
      </c>
      <c r="H22" s="358">
        <v>4.716981132075472E-2</v>
      </c>
    </row>
    <row r="23" spans="1:8" x14ac:dyDescent="0.25">
      <c r="A23" s="388"/>
      <c r="B23" s="66">
        <v>12.2</v>
      </c>
      <c r="C23" s="361" t="s">
        <v>53</v>
      </c>
      <c r="D23" s="358">
        <v>0.32869692532942901</v>
      </c>
      <c r="E23" s="358">
        <v>0.38653001464128844</v>
      </c>
      <c r="F23" s="358">
        <v>0.1398243045387994</v>
      </c>
      <c r="G23" s="358">
        <v>9.0043923865300149E-2</v>
      </c>
      <c r="H23" s="358">
        <v>5.4904831625183018E-2</v>
      </c>
    </row>
    <row r="24" spans="1:8" x14ac:dyDescent="0.25">
      <c r="A24" s="388"/>
      <c r="B24" s="66">
        <v>12.3</v>
      </c>
      <c r="C24" s="361" t="s">
        <v>106</v>
      </c>
      <c r="D24" s="358">
        <v>0.29761042722664738</v>
      </c>
      <c r="E24" s="358">
        <v>0.40043446777697322</v>
      </c>
      <c r="F24" s="358">
        <v>0.15278783490224476</v>
      </c>
      <c r="G24" s="358">
        <v>8.7617668356263584E-2</v>
      </c>
      <c r="H24" s="358">
        <v>6.1549601737871107E-2</v>
      </c>
    </row>
    <row r="25" spans="1:8" x14ac:dyDescent="0.25">
      <c r="A25" s="388"/>
      <c r="B25" s="66">
        <v>12.4</v>
      </c>
      <c r="C25" s="361" t="s">
        <v>23</v>
      </c>
      <c r="D25" s="358">
        <v>0.30724637681159422</v>
      </c>
      <c r="E25" s="358">
        <v>0.39565217391304347</v>
      </c>
      <c r="F25" s="358">
        <v>0.15652173913043479</v>
      </c>
      <c r="G25" s="358">
        <v>7.9710144927536225E-2</v>
      </c>
      <c r="H25" s="358">
        <v>6.0869565217391307E-2</v>
      </c>
    </row>
    <row r="26" spans="1:8" x14ac:dyDescent="0.25">
      <c r="A26" s="389"/>
      <c r="B26" s="66">
        <v>12.5</v>
      </c>
      <c r="C26" s="361" t="s">
        <v>25</v>
      </c>
      <c r="D26" s="358">
        <v>0.26315789473684209</v>
      </c>
      <c r="E26" s="358">
        <v>0.33260233918128657</v>
      </c>
      <c r="F26" s="358">
        <v>0.22295321637426901</v>
      </c>
      <c r="G26" s="358">
        <v>0.11257309941520467</v>
      </c>
      <c r="H26" s="358">
        <v>6.8713450292397657E-2</v>
      </c>
    </row>
    <row r="27" spans="1:8" x14ac:dyDescent="0.25">
      <c r="A27" s="387" t="s">
        <v>63</v>
      </c>
      <c r="B27" s="66">
        <v>14.1</v>
      </c>
      <c r="C27" s="362" t="s">
        <v>47</v>
      </c>
      <c r="D27" s="358">
        <v>0.36838235294117649</v>
      </c>
      <c r="E27" s="358">
        <v>0.42867647058823527</v>
      </c>
      <c r="F27" s="358">
        <v>0.11911764705882352</v>
      </c>
      <c r="G27" s="358">
        <v>5.1470588235294115E-2</v>
      </c>
      <c r="H27" s="358">
        <v>3.2352941176470591E-2</v>
      </c>
    </row>
    <row r="28" spans="1:8" x14ac:dyDescent="0.25">
      <c r="A28" s="388"/>
      <c r="B28" s="66">
        <v>14.2</v>
      </c>
      <c r="C28" s="362" t="s">
        <v>48</v>
      </c>
      <c r="D28" s="358">
        <v>0.4108983799705449</v>
      </c>
      <c r="E28" s="358">
        <v>0.44624447717231225</v>
      </c>
      <c r="F28" s="358">
        <v>0.101620029455081</v>
      </c>
      <c r="G28" s="358">
        <v>1.9882179675994108E-2</v>
      </c>
      <c r="H28" s="358">
        <v>2.1354933726067747E-2</v>
      </c>
    </row>
    <row r="29" spans="1:8" x14ac:dyDescent="0.25">
      <c r="A29" s="388"/>
      <c r="B29" s="66">
        <v>14.3</v>
      </c>
      <c r="C29" s="362" t="s">
        <v>49</v>
      </c>
      <c r="D29" s="358">
        <v>0.39143501126972202</v>
      </c>
      <c r="E29" s="358">
        <v>0.42374154770848987</v>
      </c>
      <c r="F29" s="358">
        <v>0.12922614575507138</v>
      </c>
      <c r="G29" s="358">
        <v>3.5311795642374154E-2</v>
      </c>
      <c r="H29" s="358">
        <v>2.02854996243426E-2</v>
      </c>
    </row>
    <row r="30" spans="1:8" x14ac:dyDescent="0.25">
      <c r="A30" s="389"/>
      <c r="B30" s="66">
        <v>14.4</v>
      </c>
      <c r="C30" s="361" t="s">
        <v>30</v>
      </c>
      <c r="D30" s="358">
        <v>0.33781763826606875</v>
      </c>
      <c r="E30" s="358">
        <v>0.40732436472346784</v>
      </c>
      <c r="F30" s="358">
        <v>0.16591928251121077</v>
      </c>
      <c r="G30" s="358">
        <v>5.0074738415545592E-2</v>
      </c>
      <c r="H30" s="358">
        <v>3.8863976083707022E-2</v>
      </c>
    </row>
    <row r="31" spans="1:8" x14ac:dyDescent="0.25">
      <c r="A31" s="387" t="s">
        <v>64</v>
      </c>
      <c r="B31" s="66">
        <v>16.100000000000001</v>
      </c>
      <c r="C31" s="361" t="s">
        <v>54</v>
      </c>
      <c r="D31" s="358">
        <v>0.36528685548293394</v>
      </c>
      <c r="E31" s="358">
        <v>0.4357298474945534</v>
      </c>
      <c r="F31" s="358">
        <v>0.14233841684822077</v>
      </c>
      <c r="G31" s="358">
        <v>3.2679738562091505E-2</v>
      </c>
      <c r="H31" s="358">
        <v>2.3965141612200435E-2</v>
      </c>
    </row>
    <row r="32" spans="1:8" x14ac:dyDescent="0.25">
      <c r="A32" s="388"/>
      <c r="B32" s="66">
        <v>16.2</v>
      </c>
      <c r="C32" s="361" t="s">
        <v>26</v>
      </c>
      <c r="D32" s="358">
        <v>0.29774872912127814</v>
      </c>
      <c r="E32" s="358">
        <v>0.40159767610748004</v>
      </c>
      <c r="F32" s="358">
        <v>0.20188816267247639</v>
      </c>
      <c r="G32" s="358">
        <v>5.4466230936819175E-2</v>
      </c>
      <c r="H32" s="358">
        <v>4.4299201161946258E-2</v>
      </c>
    </row>
    <row r="33" spans="1:8" x14ac:dyDescent="0.25">
      <c r="A33" s="388"/>
      <c r="B33" s="66">
        <v>16.3</v>
      </c>
      <c r="C33" s="362" t="s">
        <v>50</v>
      </c>
      <c r="D33" s="358">
        <v>0.36430138990490124</v>
      </c>
      <c r="E33" s="358">
        <v>0.40892465252377469</v>
      </c>
      <c r="F33" s="358">
        <v>0.15801024140453548</v>
      </c>
      <c r="G33" s="358">
        <v>3.5844915874177027E-2</v>
      </c>
      <c r="H33" s="358">
        <v>3.2918800292611558E-2</v>
      </c>
    </row>
    <row r="34" spans="1:8" x14ac:dyDescent="0.25">
      <c r="A34" s="388"/>
      <c r="B34" s="66">
        <v>16.399999999999999</v>
      </c>
      <c r="C34" s="361" t="s">
        <v>27</v>
      </c>
      <c r="D34" s="358">
        <v>0.2988252569750367</v>
      </c>
      <c r="E34" s="358">
        <v>0.3891336270190896</v>
      </c>
      <c r="F34" s="358">
        <v>0.21879588839941264</v>
      </c>
      <c r="G34" s="358">
        <v>5.6534508076358299E-2</v>
      </c>
      <c r="H34" s="358">
        <v>3.6710719530102791E-2</v>
      </c>
    </row>
    <row r="35" spans="1:8" x14ac:dyDescent="0.25">
      <c r="A35" s="388"/>
      <c r="B35" s="66">
        <v>16.5</v>
      </c>
      <c r="C35" s="361" t="s">
        <v>28</v>
      </c>
      <c r="D35" s="358">
        <v>0.33211411850768108</v>
      </c>
      <c r="E35" s="358">
        <v>0.3723482077542063</v>
      </c>
      <c r="F35" s="358">
        <v>0.18361375274323335</v>
      </c>
      <c r="G35" s="358">
        <v>6.1448427212874905E-2</v>
      </c>
      <c r="H35" s="358">
        <v>5.0475493782004388E-2</v>
      </c>
    </row>
    <row r="36" spans="1:8" x14ac:dyDescent="0.25">
      <c r="A36" s="389"/>
      <c r="B36" s="66">
        <v>16.600000000000001</v>
      </c>
      <c r="C36" s="361" t="s">
        <v>29</v>
      </c>
      <c r="D36" s="358">
        <v>0.33502906976744184</v>
      </c>
      <c r="E36" s="358">
        <v>0.38008720930232559</v>
      </c>
      <c r="F36" s="358">
        <v>0.17950581395348839</v>
      </c>
      <c r="G36" s="358">
        <v>5.6686046511627904E-2</v>
      </c>
      <c r="H36" s="358">
        <v>4.8691860465116282E-2</v>
      </c>
    </row>
    <row r="37" spans="1:8" x14ac:dyDescent="0.25">
      <c r="A37" s="355" t="s">
        <v>65</v>
      </c>
      <c r="B37" s="66">
        <v>18.100000000000001</v>
      </c>
      <c r="C37" s="360" t="s">
        <v>142</v>
      </c>
      <c r="D37" s="358">
        <v>0.29015918958031839</v>
      </c>
      <c r="E37" s="358">
        <v>0.45586107091172212</v>
      </c>
      <c r="F37" s="358">
        <v>0.12373371924746744</v>
      </c>
      <c r="G37" s="358">
        <v>8.2489146164978294E-2</v>
      </c>
      <c r="H37" s="358">
        <v>4.7756874095513747E-2</v>
      </c>
    </row>
    <row r="38" spans="1:8" x14ac:dyDescent="0.25">
      <c r="A38" s="387" t="s">
        <v>144</v>
      </c>
      <c r="B38" s="350">
        <v>23.1</v>
      </c>
      <c r="C38" s="359" t="s">
        <v>148</v>
      </c>
      <c r="D38" s="358">
        <v>0.33651726671565024</v>
      </c>
      <c r="E38" s="358">
        <v>0.51212343864805288</v>
      </c>
      <c r="F38" s="358">
        <v>9.7722263041880975E-2</v>
      </c>
      <c r="G38" s="358">
        <v>3.7472446730345332E-2</v>
      </c>
      <c r="H38" s="358">
        <v>1.6164584864070537E-2</v>
      </c>
    </row>
    <row r="39" spans="1:8" x14ac:dyDescent="0.25">
      <c r="A39" s="388"/>
      <c r="B39" s="350">
        <v>23.2</v>
      </c>
      <c r="C39" s="359" t="s">
        <v>146</v>
      </c>
      <c r="D39" s="358">
        <v>0.33703703703703702</v>
      </c>
      <c r="E39" s="358">
        <v>0.50148148148148153</v>
      </c>
      <c r="F39" s="358">
        <v>0.11777777777777777</v>
      </c>
      <c r="G39" s="358">
        <v>2.9629629629629631E-2</v>
      </c>
      <c r="H39" s="358">
        <v>1.4074074074074074E-2</v>
      </c>
    </row>
    <row r="40" spans="1:8" x14ac:dyDescent="0.25">
      <c r="A40" s="388"/>
      <c r="B40" s="350">
        <v>23.2</v>
      </c>
      <c r="C40" s="359" t="s">
        <v>147</v>
      </c>
      <c r="D40" s="358">
        <v>0.31797919762258542</v>
      </c>
      <c r="E40" s="358">
        <v>0.4309063893016345</v>
      </c>
      <c r="F40" s="358">
        <v>0.1686478454680535</v>
      </c>
      <c r="G40" s="358">
        <v>5.4977711738484397E-2</v>
      </c>
      <c r="H40" s="358">
        <v>2.7488855869242199E-2</v>
      </c>
    </row>
    <row r="41" spans="1:8" x14ac:dyDescent="0.25">
      <c r="A41" s="389"/>
      <c r="B41" s="350">
        <v>28</v>
      </c>
      <c r="C41" s="359" t="s">
        <v>143</v>
      </c>
      <c r="D41" s="358">
        <v>0.1276595744680851</v>
      </c>
      <c r="E41" s="358">
        <v>0.50354609929078009</v>
      </c>
      <c r="F41" s="358">
        <v>0.24113475177304963</v>
      </c>
      <c r="G41" s="358">
        <v>8.5106382978723402E-2</v>
      </c>
      <c r="H41" s="358">
        <v>4.2553191489361701E-2</v>
      </c>
    </row>
  </sheetData>
  <mergeCells count="8">
    <mergeCell ref="A22:A26"/>
    <mergeCell ref="A27:A30"/>
    <mergeCell ref="A31:A36"/>
    <mergeCell ref="A38:A41"/>
    <mergeCell ref="A2:A8"/>
    <mergeCell ref="A9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College, Faculty, Benchmarking</vt:lpstr>
      <vt:lpstr>HSS</vt:lpstr>
      <vt:lpstr>S&amp;E</vt:lpstr>
      <vt:lpstr>SMD</vt:lpstr>
      <vt:lpstr>QMUL - Graphs</vt:lpstr>
      <vt:lpstr>QMUL - Diversity Stats</vt:lpstr>
      <vt:lpstr>Sheet1</vt:lpstr>
      <vt:lpstr>HSS!Print_Area</vt:lpstr>
      <vt:lpstr>'College, Faculty, Benchmarking'!Print_Titles</vt:lpstr>
      <vt:lpstr>HSS!Print_Titles</vt:lpstr>
      <vt:lpstr>'QMUL - Diversity Stats'!Print_Titles</vt:lpstr>
      <vt:lpstr>'S&amp;E'!Print_Titles</vt:lpstr>
      <vt:lpstr>SMD!Print_Titles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Johnny Dixon</cp:lastModifiedBy>
  <cp:lastPrinted>2017-06-20T12:25:33Z</cp:lastPrinted>
  <dcterms:created xsi:type="dcterms:W3CDTF">2012-06-25T12:29:14Z</dcterms:created>
  <dcterms:modified xsi:type="dcterms:W3CDTF">2019-10-01T10:42:00Z</dcterms:modified>
</cp:coreProperties>
</file>