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ysw144\Desktop\Johnny\PTES New\2021\Results\"/>
    </mc:Choice>
  </mc:AlternateContent>
  <bookViews>
    <workbookView xWindow="0" yWindow="0" windowWidth="19200" windowHeight="7050" tabRatio="758"/>
  </bookViews>
  <sheets>
    <sheet name="Queen Mary and Benchmarks" sheetId="74" r:id="rId1"/>
    <sheet name="Queen Mary and Faculties" sheetId="122" r:id="rId2"/>
    <sheet name="HSS" sheetId="76" r:id="rId3"/>
    <sheet name="S&amp;E" sheetId="77" r:id="rId4"/>
    <sheet name="SMD" sheetId="78" r:id="rId5"/>
    <sheet name="QMUL - Diversity Stats" sheetId="118" r:id="rId6"/>
    <sheet name="Sheet1" sheetId="121" state="hidden" r:id="rId7"/>
  </sheets>
  <definedNames>
    <definedName name="_xlnm.Print_Area" localSheetId="2">HSS!$A$1:$AU$245</definedName>
    <definedName name="_xlnm.Print_Titles" localSheetId="2">HSS!$B:$D</definedName>
    <definedName name="_xlnm.Print_Titles" localSheetId="5">'QMUL - Diversity Stats'!$B:$D</definedName>
    <definedName name="_xlnm.Print_Titles" localSheetId="0">'Queen Mary and Benchmarks'!$B:$C</definedName>
    <definedName name="_xlnm.Print_Titles" localSheetId="3">'S&amp;E'!$B:$D</definedName>
    <definedName name="_xlnm.Print_Titles" localSheetId="4">SMD!$B:$F</definedName>
  </definedNames>
  <calcPr calcId="162913"/>
</workbook>
</file>

<file path=xl/calcChain.xml><?xml version="1.0" encoding="utf-8"?>
<calcChain xmlns="http://schemas.openxmlformats.org/spreadsheetml/2006/main">
  <c r="F42" i="122" l="1"/>
  <c r="F28" i="122"/>
  <c r="P46" i="118" l="1"/>
  <c r="P47" i="118"/>
  <c r="P45" i="118"/>
  <c r="AT58" i="122" l="1"/>
  <c r="AR58" i="122"/>
  <c r="AQ58" i="122"/>
  <c r="AP58" i="122"/>
  <c r="AD58" i="122"/>
  <c r="AB58" i="122"/>
  <c r="V58" i="122"/>
  <c r="T58" i="122"/>
  <c r="N58" i="122"/>
  <c r="L58" i="122"/>
  <c r="AU58" i="122"/>
  <c r="AS58" i="122"/>
  <c r="AO58" i="122"/>
  <c r="AI58" i="122"/>
  <c r="AH58" i="122"/>
  <c r="AF58" i="122"/>
  <c r="AE58" i="122"/>
  <c r="AC58" i="122"/>
  <c r="AA58" i="122"/>
  <c r="Z58" i="122"/>
  <c r="Y58" i="122"/>
  <c r="X58" i="122"/>
  <c r="W58" i="122"/>
  <c r="U58" i="122"/>
  <c r="S58" i="122"/>
  <c r="R58" i="122"/>
  <c r="Q58" i="122"/>
  <c r="P58" i="122"/>
  <c r="O58" i="122"/>
  <c r="M58" i="122"/>
  <c r="K58" i="122"/>
  <c r="J58" i="122"/>
  <c r="I58" i="122"/>
  <c r="H58" i="122"/>
  <c r="G58" i="122"/>
  <c r="F56" i="122"/>
  <c r="AU43" i="122"/>
  <c r="AT43" i="122"/>
  <c r="AS43" i="122"/>
  <c r="AR43" i="122"/>
  <c r="AQ43" i="122"/>
  <c r="AP43" i="122"/>
  <c r="AO43" i="122"/>
  <c r="AI43" i="122"/>
  <c r="AH43" i="122"/>
  <c r="AF43" i="122"/>
  <c r="AE43" i="122"/>
  <c r="AD43" i="122"/>
  <c r="AC43" i="122"/>
  <c r="AB43" i="122"/>
  <c r="AA43" i="122"/>
  <c r="Z43" i="122"/>
  <c r="Y43" i="122"/>
  <c r="X43" i="122"/>
  <c r="W43" i="122"/>
  <c r="V43" i="122"/>
  <c r="U43" i="122"/>
  <c r="T43" i="122"/>
  <c r="S43" i="122"/>
  <c r="R43" i="122"/>
  <c r="Q43" i="122"/>
  <c r="P43" i="122"/>
  <c r="O43" i="122"/>
  <c r="N43" i="122"/>
  <c r="M43" i="122"/>
  <c r="L43" i="122"/>
  <c r="K43" i="122"/>
  <c r="J43" i="122"/>
  <c r="I43" i="122"/>
  <c r="H43" i="122"/>
  <c r="G43" i="122"/>
  <c r="AY29" i="122"/>
  <c r="AX29" i="122"/>
  <c r="AW29" i="122"/>
  <c r="AV29" i="122"/>
  <c r="AU29" i="122"/>
  <c r="AT29" i="122"/>
  <c r="AR29" i="122"/>
  <c r="AP29" i="122"/>
  <c r="AO29" i="122"/>
  <c r="AH29" i="122"/>
  <c r="AF29" i="122"/>
  <c r="Z29" i="122"/>
  <c r="Y29" i="122"/>
  <c r="X29" i="122"/>
  <c r="R29" i="122"/>
  <c r="Q29" i="122"/>
  <c r="P29" i="122"/>
  <c r="J29" i="122"/>
  <c r="I29" i="122"/>
  <c r="H29" i="122"/>
  <c r="AY28" i="122"/>
  <c r="AX28" i="122"/>
  <c r="AW28" i="122"/>
  <c r="AV28" i="122"/>
  <c r="AS29" i="122"/>
  <c r="AQ29" i="122"/>
  <c r="AI29" i="122"/>
  <c r="AE29" i="122"/>
  <c r="AD29" i="122"/>
  <c r="AC29" i="122"/>
  <c r="AB29" i="122"/>
  <c r="AA29" i="122"/>
  <c r="W29" i="122"/>
  <c r="V29" i="122"/>
  <c r="U29" i="122"/>
  <c r="T29" i="122"/>
  <c r="S29" i="122"/>
  <c r="O29" i="122"/>
  <c r="N29" i="122"/>
  <c r="M29" i="122"/>
  <c r="L29" i="122"/>
  <c r="K29" i="122"/>
  <c r="G29" i="122"/>
  <c r="F27" i="122"/>
  <c r="AU19" i="122"/>
  <c r="AT19" i="122"/>
  <c r="AS19" i="122"/>
  <c r="AR19" i="122"/>
  <c r="AQ19" i="122"/>
  <c r="AP19" i="122"/>
  <c r="AO19" i="122"/>
  <c r="AI19" i="122"/>
  <c r="AH19" i="122"/>
  <c r="AF19" i="122"/>
  <c r="AE19" i="122"/>
  <c r="AD19" i="122"/>
  <c r="AC19" i="122"/>
  <c r="AB19" i="122"/>
  <c r="AA19" i="122"/>
  <c r="Z19" i="122"/>
  <c r="Y19" i="122"/>
  <c r="X19" i="122"/>
  <c r="W19" i="122"/>
  <c r="V19" i="122"/>
  <c r="U19" i="122"/>
  <c r="T19" i="122"/>
  <c r="S19" i="122"/>
  <c r="R19" i="122"/>
  <c r="Q19" i="122"/>
  <c r="P19" i="122"/>
  <c r="O19" i="122"/>
  <c r="N19" i="122"/>
  <c r="M19" i="122"/>
  <c r="L19" i="122"/>
  <c r="K19" i="122"/>
  <c r="J19" i="122"/>
  <c r="I19" i="122"/>
  <c r="H19" i="122"/>
  <c r="G19" i="122"/>
  <c r="H30" i="74" l="1"/>
  <c r="I30" i="74"/>
  <c r="J30" i="74"/>
  <c r="K30" i="74"/>
  <c r="L30" i="74"/>
  <c r="M30" i="74"/>
  <c r="N30" i="74"/>
  <c r="O30" i="74"/>
  <c r="P30" i="74"/>
  <c r="Q30" i="74"/>
  <c r="R30" i="74"/>
  <c r="S30" i="74"/>
  <c r="T30" i="74"/>
  <c r="U30" i="74"/>
  <c r="V30" i="74"/>
  <c r="W30" i="74"/>
  <c r="X30" i="74"/>
  <c r="Y30" i="74"/>
  <c r="Z30" i="74"/>
  <c r="AA30" i="74"/>
  <c r="AB30" i="74"/>
  <c r="AC30" i="74"/>
  <c r="AD30" i="74"/>
  <c r="AE30" i="74"/>
  <c r="AF30" i="74"/>
  <c r="AG30" i="74"/>
  <c r="AH30" i="74"/>
  <c r="AI30" i="74"/>
  <c r="AJ30" i="74"/>
  <c r="AL30" i="74"/>
  <c r="AM30" i="74"/>
  <c r="AN30" i="74"/>
  <c r="AO30" i="74"/>
  <c r="AP30" i="74"/>
  <c r="AQ30" i="74"/>
  <c r="AR30" i="74"/>
  <c r="AS30" i="74"/>
  <c r="AT30" i="74"/>
  <c r="AU30" i="74"/>
  <c r="G30" i="74"/>
  <c r="AU29" i="74"/>
  <c r="F28" i="74" l="1"/>
  <c r="AG42" i="74"/>
  <c r="AH42" i="74"/>
  <c r="AI42" i="74"/>
  <c r="AJ42" i="74"/>
  <c r="AL42" i="74"/>
  <c r="AM42" i="74"/>
  <c r="AN42" i="74"/>
  <c r="AO42" i="74"/>
  <c r="AP42" i="74"/>
  <c r="AQ42" i="74"/>
  <c r="AR42" i="74"/>
  <c r="AS42" i="74"/>
  <c r="AT42" i="74"/>
  <c r="AU42" i="74"/>
  <c r="AF42" i="74"/>
  <c r="H42" i="74"/>
  <c r="I42" i="74"/>
  <c r="J42" i="74"/>
  <c r="K42" i="74"/>
  <c r="L42" i="74"/>
  <c r="M42" i="74"/>
  <c r="N42" i="74"/>
  <c r="O42" i="74"/>
  <c r="P42" i="74"/>
  <c r="Q42" i="74"/>
  <c r="R42" i="74"/>
  <c r="S42" i="74"/>
  <c r="T42" i="74"/>
  <c r="U42" i="74"/>
  <c r="V42" i="74"/>
  <c r="W42" i="74"/>
  <c r="X42" i="74"/>
  <c r="Y42" i="74"/>
  <c r="Z42" i="74"/>
  <c r="AA42" i="74"/>
  <c r="AB42" i="74"/>
  <c r="AC42" i="74"/>
  <c r="AD42" i="74"/>
  <c r="AE42" i="74"/>
  <c r="G42" i="74"/>
  <c r="AU41" i="74"/>
  <c r="F40" i="74"/>
  <c r="U40" i="118" l="1"/>
  <c r="V40" i="118"/>
  <c r="W40" i="118"/>
  <c r="W45" i="118"/>
  <c r="W46" i="118"/>
  <c r="W47" i="118"/>
  <c r="V45" i="118"/>
  <c r="V46" i="118"/>
  <c r="V47" i="118"/>
  <c r="U45" i="118"/>
  <c r="U46" i="118"/>
  <c r="U47" i="118"/>
  <c r="L46" i="118"/>
  <c r="L47" i="118"/>
  <c r="L45" i="118"/>
  <c r="P40" i="118"/>
  <c r="H46" i="118"/>
  <c r="H47" i="118"/>
  <c r="H45" i="118"/>
  <c r="L40" i="118"/>
  <c r="H40" i="118"/>
  <c r="AP113" i="78"/>
  <c r="AQ113" i="78"/>
  <c r="AR113" i="78"/>
  <c r="AS113" i="78"/>
  <c r="AT113" i="78"/>
  <c r="AU113" i="78"/>
  <c r="AO113" i="78"/>
  <c r="AI113" i="78"/>
  <c r="AH113" i="78"/>
  <c r="H113" i="78"/>
  <c r="I113" i="78"/>
  <c r="J113" i="78"/>
  <c r="K113" i="78"/>
  <c r="L113" i="78"/>
  <c r="M113" i="78"/>
  <c r="N113" i="78"/>
  <c r="O113" i="78"/>
  <c r="P113" i="78"/>
  <c r="Q113" i="78"/>
  <c r="R113" i="78"/>
  <c r="S113" i="78"/>
  <c r="T113" i="78"/>
  <c r="U113" i="78"/>
  <c r="V113" i="78"/>
  <c r="W113" i="78"/>
  <c r="X113" i="78"/>
  <c r="Y113" i="78"/>
  <c r="Z113" i="78"/>
  <c r="AA113" i="78"/>
  <c r="AB113" i="78"/>
  <c r="AC113" i="78"/>
  <c r="AD113" i="78"/>
  <c r="AE113" i="78"/>
  <c r="AF113" i="78"/>
  <c r="G113" i="78"/>
  <c r="F112" i="78" l="1"/>
  <c r="F111" i="78"/>
  <c r="F211" i="78" l="1"/>
  <c r="H212" i="78"/>
  <c r="I212" i="78"/>
  <c r="J212" i="78"/>
  <c r="K212" i="78"/>
  <c r="L212" i="78"/>
  <c r="M212" i="78"/>
  <c r="N212" i="78"/>
  <c r="O212" i="78"/>
  <c r="P212" i="78"/>
  <c r="Q212" i="78"/>
  <c r="R212" i="78"/>
  <c r="S212" i="78"/>
  <c r="T212" i="78"/>
  <c r="U212" i="78"/>
  <c r="V212" i="78"/>
  <c r="W212" i="78"/>
  <c r="X212" i="78"/>
  <c r="Y212" i="78"/>
  <c r="Z212" i="78"/>
  <c r="AA212" i="78"/>
  <c r="AB212" i="78"/>
  <c r="AC212" i="78"/>
  <c r="AD212" i="78"/>
  <c r="AE212" i="78"/>
  <c r="AF212" i="78"/>
  <c r="AH212" i="78"/>
  <c r="AI212" i="78"/>
  <c r="AO212" i="78"/>
  <c r="AP212" i="78"/>
  <c r="AQ212" i="78"/>
  <c r="AR212" i="78"/>
  <c r="AS212" i="78"/>
  <c r="AT212" i="78"/>
  <c r="AU212" i="78"/>
  <c r="G212" i="78"/>
  <c r="F198" i="78"/>
  <c r="H199" i="78"/>
  <c r="I199" i="78"/>
  <c r="J199" i="78"/>
  <c r="K199" i="78"/>
  <c r="L199" i="78"/>
  <c r="M199" i="78"/>
  <c r="N199" i="78"/>
  <c r="O199" i="78"/>
  <c r="P199" i="78"/>
  <c r="Q199" i="78"/>
  <c r="R199" i="78"/>
  <c r="S199" i="78"/>
  <c r="T199" i="78"/>
  <c r="U199" i="78"/>
  <c r="V199" i="78"/>
  <c r="W199" i="78"/>
  <c r="X199" i="78"/>
  <c r="Y199" i="78"/>
  <c r="Z199" i="78"/>
  <c r="AA199" i="78"/>
  <c r="AB199" i="78"/>
  <c r="AC199" i="78"/>
  <c r="AD199" i="78"/>
  <c r="AE199" i="78"/>
  <c r="AF199" i="78"/>
  <c r="AH199" i="78"/>
  <c r="AI199" i="78"/>
  <c r="AO199" i="78"/>
  <c r="AP199" i="78"/>
  <c r="AQ199" i="78"/>
  <c r="AR199" i="78"/>
  <c r="AS199" i="78"/>
  <c r="AT199" i="78"/>
  <c r="AU199" i="78"/>
  <c r="G199" i="78"/>
  <c r="F184" i="78"/>
  <c r="H185" i="78"/>
  <c r="I185" i="78"/>
  <c r="J185" i="78"/>
  <c r="K185" i="78"/>
  <c r="L185" i="78"/>
  <c r="M185" i="78"/>
  <c r="N185" i="78"/>
  <c r="O185" i="78"/>
  <c r="P185" i="78"/>
  <c r="Q185" i="78"/>
  <c r="R185" i="78"/>
  <c r="S185" i="78"/>
  <c r="T185" i="78"/>
  <c r="U185" i="78"/>
  <c r="V185" i="78"/>
  <c r="W185" i="78"/>
  <c r="X185" i="78"/>
  <c r="Y185" i="78"/>
  <c r="Z185" i="78"/>
  <c r="AA185" i="78"/>
  <c r="AB185" i="78"/>
  <c r="AC185" i="78"/>
  <c r="AD185" i="78"/>
  <c r="AE185" i="78"/>
  <c r="AF185" i="78"/>
  <c r="AH185" i="78"/>
  <c r="AI185" i="78"/>
  <c r="AO185" i="78"/>
  <c r="AP185" i="78"/>
  <c r="AQ185" i="78"/>
  <c r="AR185" i="78"/>
  <c r="AS185" i="78"/>
  <c r="AT185" i="78"/>
  <c r="AU185" i="78"/>
  <c r="G185" i="78"/>
  <c r="F171" i="78"/>
  <c r="F158" i="78"/>
  <c r="H159" i="78"/>
  <c r="I159" i="78"/>
  <c r="J159" i="78"/>
  <c r="K159" i="78"/>
  <c r="L159" i="78"/>
  <c r="M159" i="78"/>
  <c r="N159" i="78"/>
  <c r="O159" i="78"/>
  <c r="P159" i="78"/>
  <c r="Q159" i="78"/>
  <c r="R159" i="78"/>
  <c r="S159" i="78"/>
  <c r="T159" i="78"/>
  <c r="U159" i="78"/>
  <c r="V159" i="78"/>
  <c r="W159" i="78"/>
  <c r="X159" i="78"/>
  <c r="Y159" i="78"/>
  <c r="Z159" i="78"/>
  <c r="AA159" i="78"/>
  <c r="AB159" i="78"/>
  <c r="AC159" i="78"/>
  <c r="AD159" i="78"/>
  <c r="AE159" i="78"/>
  <c r="AF159" i="78"/>
  <c r="AH159" i="78"/>
  <c r="AI159" i="78"/>
  <c r="AO159" i="78"/>
  <c r="AP159" i="78"/>
  <c r="AQ159" i="78"/>
  <c r="AR159" i="78"/>
  <c r="AS159" i="78"/>
  <c r="AT159" i="78"/>
  <c r="AU159" i="78"/>
  <c r="G159" i="78"/>
  <c r="F138" i="78"/>
  <c r="H139" i="78"/>
  <c r="I139" i="78"/>
  <c r="J139" i="78"/>
  <c r="K139" i="78"/>
  <c r="L139" i="78"/>
  <c r="M139" i="78"/>
  <c r="N139" i="78"/>
  <c r="O139" i="78"/>
  <c r="P139" i="78"/>
  <c r="Q139" i="78"/>
  <c r="R139" i="78"/>
  <c r="S139" i="78"/>
  <c r="T139" i="78"/>
  <c r="U139" i="78"/>
  <c r="V139" i="78"/>
  <c r="W139" i="78"/>
  <c r="X139" i="78"/>
  <c r="Y139" i="78"/>
  <c r="Z139" i="78"/>
  <c r="AA139" i="78"/>
  <c r="AB139" i="78"/>
  <c r="AC139" i="78"/>
  <c r="AD139" i="78"/>
  <c r="AE139" i="78"/>
  <c r="AF139" i="78"/>
  <c r="AH139" i="78"/>
  <c r="AI139" i="78"/>
  <c r="AO139" i="78"/>
  <c r="AP139" i="78"/>
  <c r="AQ139" i="78"/>
  <c r="AR139" i="78"/>
  <c r="AS139" i="78"/>
  <c r="AT139" i="78"/>
  <c r="AU139" i="78"/>
  <c r="G139" i="78"/>
  <c r="H126" i="78" l="1"/>
  <c r="I126" i="78"/>
  <c r="J126" i="78"/>
  <c r="K126" i="78"/>
  <c r="L126" i="78"/>
  <c r="M126" i="78"/>
  <c r="N126" i="78"/>
  <c r="O126" i="78"/>
  <c r="P126" i="78"/>
  <c r="Q126" i="78"/>
  <c r="R126" i="78"/>
  <c r="S126" i="78"/>
  <c r="T126" i="78"/>
  <c r="U126" i="78"/>
  <c r="V126" i="78"/>
  <c r="W126" i="78"/>
  <c r="X126" i="78"/>
  <c r="Y126" i="78"/>
  <c r="Z126" i="78"/>
  <c r="AA126" i="78"/>
  <c r="AB126" i="78"/>
  <c r="AC126" i="78"/>
  <c r="AD126" i="78"/>
  <c r="AE126" i="78"/>
  <c r="AF126" i="78"/>
  <c r="AH126" i="78"/>
  <c r="AI126" i="78"/>
  <c r="AO126" i="78"/>
  <c r="AP126" i="78"/>
  <c r="AQ126" i="78"/>
  <c r="AR126" i="78"/>
  <c r="AS126" i="78"/>
  <c r="AT126" i="78"/>
  <c r="AU126" i="78"/>
  <c r="G126" i="78"/>
  <c r="F125" i="78"/>
  <c r="H109" i="78"/>
  <c r="I109" i="78"/>
  <c r="J109" i="78"/>
  <c r="K109" i="78"/>
  <c r="G109" i="78"/>
  <c r="F108" i="78"/>
  <c r="M109" i="78"/>
  <c r="N109" i="78"/>
  <c r="O109" i="78"/>
  <c r="P109" i="78"/>
  <c r="Q109" i="78"/>
  <c r="R109" i="78"/>
  <c r="S109" i="78"/>
  <c r="T109" i="78"/>
  <c r="U109" i="78"/>
  <c r="V109" i="78"/>
  <c r="W109" i="78"/>
  <c r="X109" i="78"/>
  <c r="Y109" i="78"/>
  <c r="Z109" i="78"/>
  <c r="AA109" i="78"/>
  <c r="AB109" i="78"/>
  <c r="AC109" i="78"/>
  <c r="AD109" i="78"/>
  <c r="AE109" i="78"/>
  <c r="AF109" i="78"/>
  <c r="AH109" i="78"/>
  <c r="AI109" i="78"/>
  <c r="AO109" i="78"/>
  <c r="AP109" i="78"/>
  <c r="AQ109" i="78"/>
  <c r="AR109" i="78"/>
  <c r="AS109" i="78"/>
  <c r="AT109" i="78"/>
  <c r="AU109" i="78"/>
  <c r="L109" i="78"/>
  <c r="F98" i="78"/>
  <c r="H99" i="78"/>
  <c r="I99" i="78"/>
  <c r="J99" i="78"/>
  <c r="K99" i="78"/>
  <c r="L99" i="78"/>
  <c r="M99" i="78"/>
  <c r="N99" i="78"/>
  <c r="O99" i="78"/>
  <c r="P99" i="78"/>
  <c r="Q99" i="78"/>
  <c r="R99" i="78"/>
  <c r="S99" i="78"/>
  <c r="T99" i="78"/>
  <c r="U99" i="78"/>
  <c r="V99" i="78"/>
  <c r="W99" i="78"/>
  <c r="X99" i="78"/>
  <c r="Y99" i="78"/>
  <c r="Z99" i="78"/>
  <c r="AA99" i="78"/>
  <c r="AB99" i="78"/>
  <c r="AC99" i="78"/>
  <c r="AD99" i="78"/>
  <c r="AE99" i="78"/>
  <c r="AF99" i="78"/>
  <c r="AH99" i="78"/>
  <c r="AI99" i="78"/>
  <c r="AO99" i="78"/>
  <c r="AP99" i="78"/>
  <c r="AQ99" i="78"/>
  <c r="AR99" i="78"/>
  <c r="AS99" i="78"/>
  <c r="AT99" i="78"/>
  <c r="AU99" i="78"/>
  <c r="G99" i="78"/>
  <c r="F84" i="78"/>
  <c r="H85" i="78"/>
  <c r="I85" i="78"/>
  <c r="J85" i="78"/>
  <c r="K85" i="78"/>
  <c r="L85" i="78"/>
  <c r="M85" i="78"/>
  <c r="N85" i="78"/>
  <c r="O85" i="78"/>
  <c r="P85" i="78"/>
  <c r="Q85" i="78"/>
  <c r="R85" i="78"/>
  <c r="S85" i="78"/>
  <c r="T85" i="78"/>
  <c r="U85" i="78"/>
  <c r="V85" i="78"/>
  <c r="W85" i="78"/>
  <c r="X85" i="78"/>
  <c r="Y85" i="78"/>
  <c r="Z85" i="78"/>
  <c r="AA85" i="78"/>
  <c r="AB85" i="78"/>
  <c r="AC85" i="78"/>
  <c r="AD85" i="78"/>
  <c r="AE85" i="78"/>
  <c r="AF85" i="78"/>
  <c r="AH85" i="78"/>
  <c r="AI85" i="78"/>
  <c r="AO85" i="78"/>
  <c r="AP85" i="78"/>
  <c r="AQ85" i="78"/>
  <c r="AR85" i="78"/>
  <c r="AS85" i="78"/>
  <c r="AT85" i="78"/>
  <c r="AU85" i="78"/>
  <c r="G85" i="78"/>
  <c r="F70" i="78"/>
  <c r="H71" i="78"/>
  <c r="I71" i="78"/>
  <c r="J71" i="78"/>
  <c r="K71" i="78"/>
  <c r="L71" i="78"/>
  <c r="M71" i="78"/>
  <c r="N71" i="78"/>
  <c r="O71" i="78"/>
  <c r="P71" i="78"/>
  <c r="Q71" i="78"/>
  <c r="R71" i="78"/>
  <c r="S71" i="78"/>
  <c r="T71" i="78"/>
  <c r="U71" i="78"/>
  <c r="V71" i="78"/>
  <c r="W71" i="78"/>
  <c r="X71" i="78"/>
  <c r="Y71" i="78"/>
  <c r="Z71" i="78"/>
  <c r="AA71" i="78"/>
  <c r="AB71" i="78"/>
  <c r="AC71" i="78"/>
  <c r="AD71" i="78"/>
  <c r="AE71" i="78"/>
  <c r="AF71" i="78"/>
  <c r="AH71" i="78"/>
  <c r="AI71" i="78"/>
  <c r="AO71" i="78"/>
  <c r="AP71" i="78"/>
  <c r="AQ71" i="78"/>
  <c r="AR71" i="78"/>
  <c r="AS71" i="78"/>
  <c r="AT71" i="78"/>
  <c r="AU71" i="78"/>
  <c r="G71" i="78"/>
  <c r="F57" i="78"/>
  <c r="H58" i="78"/>
  <c r="I58" i="78"/>
  <c r="J58" i="78"/>
  <c r="K58" i="78"/>
  <c r="L58" i="78"/>
  <c r="M58" i="78"/>
  <c r="N58" i="78"/>
  <c r="O58" i="78"/>
  <c r="P58" i="78"/>
  <c r="Q58" i="78"/>
  <c r="R58" i="78"/>
  <c r="S58" i="78"/>
  <c r="T58" i="78"/>
  <c r="U58" i="78"/>
  <c r="V58" i="78"/>
  <c r="W58" i="78"/>
  <c r="X58" i="78"/>
  <c r="Y58" i="78"/>
  <c r="Z58" i="78"/>
  <c r="AA58" i="78"/>
  <c r="AB58" i="78"/>
  <c r="AC58" i="78"/>
  <c r="AD58" i="78"/>
  <c r="AE58" i="78"/>
  <c r="AF58" i="78"/>
  <c r="AH58" i="78"/>
  <c r="AI58" i="78"/>
  <c r="AO58" i="78"/>
  <c r="AP58" i="78"/>
  <c r="AQ58" i="78"/>
  <c r="AR58" i="78"/>
  <c r="AS58" i="78"/>
  <c r="AT58" i="78"/>
  <c r="AU58" i="78"/>
  <c r="G58" i="78"/>
  <c r="F44" i="78"/>
  <c r="H45" i="78"/>
  <c r="I45" i="78"/>
  <c r="J45" i="78"/>
  <c r="K45" i="78"/>
  <c r="L45" i="78"/>
  <c r="M45" i="78"/>
  <c r="N45" i="78"/>
  <c r="O45" i="78"/>
  <c r="P45" i="78"/>
  <c r="Q45" i="78"/>
  <c r="R45" i="78"/>
  <c r="S45" i="78"/>
  <c r="T45" i="78"/>
  <c r="U45" i="78"/>
  <c r="V45" i="78"/>
  <c r="W45" i="78"/>
  <c r="X45" i="78"/>
  <c r="Y45" i="78"/>
  <c r="Z45" i="78"/>
  <c r="AA45" i="78"/>
  <c r="AB45" i="78"/>
  <c r="AC45" i="78"/>
  <c r="AD45" i="78"/>
  <c r="AE45" i="78"/>
  <c r="AF45" i="78"/>
  <c r="AH45" i="78"/>
  <c r="AI45" i="78"/>
  <c r="AO45" i="78"/>
  <c r="AP45" i="78"/>
  <c r="AQ45" i="78"/>
  <c r="AR45" i="78"/>
  <c r="AS45" i="78"/>
  <c r="AT45" i="78"/>
  <c r="AU45" i="78"/>
  <c r="G45" i="78"/>
  <c r="F31" i="78"/>
  <c r="H32" i="78"/>
  <c r="I32" i="78"/>
  <c r="J32" i="78"/>
  <c r="K32" i="78"/>
  <c r="L32" i="78"/>
  <c r="M32" i="78"/>
  <c r="N32" i="78"/>
  <c r="O32" i="78"/>
  <c r="P32" i="78"/>
  <c r="Q32" i="78"/>
  <c r="R32" i="78"/>
  <c r="S32" i="78"/>
  <c r="T32" i="78"/>
  <c r="U32" i="78"/>
  <c r="V32" i="78"/>
  <c r="W32" i="78"/>
  <c r="X32" i="78"/>
  <c r="Y32" i="78"/>
  <c r="Z32" i="78"/>
  <c r="AA32" i="78"/>
  <c r="AB32" i="78"/>
  <c r="AC32" i="78"/>
  <c r="AD32" i="78"/>
  <c r="AE32" i="78"/>
  <c r="AF32" i="78"/>
  <c r="AH32" i="78"/>
  <c r="AI32" i="78"/>
  <c r="AO32" i="78"/>
  <c r="AP32" i="78"/>
  <c r="AQ32" i="78"/>
  <c r="AR32" i="78"/>
  <c r="AS32" i="78"/>
  <c r="AT32" i="78"/>
  <c r="AU32" i="78"/>
  <c r="G32" i="78"/>
  <c r="F18" i="78"/>
  <c r="H19" i="78"/>
  <c r="I19" i="78"/>
  <c r="J19" i="78"/>
  <c r="K19" i="78"/>
  <c r="L19" i="78"/>
  <c r="M19" i="78"/>
  <c r="N19" i="78"/>
  <c r="O19" i="78"/>
  <c r="P19" i="78"/>
  <c r="Q19" i="78"/>
  <c r="R19" i="78"/>
  <c r="S19" i="78"/>
  <c r="T19" i="78"/>
  <c r="U19" i="78"/>
  <c r="V19" i="78"/>
  <c r="W19" i="78"/>
  <c r="X19" i="78"/>
  <c r="Y19" i="78"/>
  <c r="Z19" i="78"/>
  <c r="AA19" i="78"/>
  <c r="AB19" i="78"/>
  <c r="AC19" i="78"/>
  <c r="AD19" i="78"/>
  <c r="AE19" i="78"/>
  <c r="AF19" i="78"/>
  <c r="AH19" i="78"/>
  <c r="AI19" i="78"/>
  <c r="AO19" i="78"/>
  <c r="AP19" i="78"/>
  <c r="AQ19" i="78"/>
  <c r="AR19" i="78"/>
  <c r="AS19" i="78"/>
  <c r="AT19" i="78"/>
  <c r="AU19" i="78"/>
  <c r="G19" i="78"/>
  <c r="F88" i="77"/>
  <c r="H89" i="77"/>
  <c r="I89" i="77"/>
  <c r="J89" i="77"/>
  <c r="K89" i="77"/>
  <c r="L89" i="77"/>
  <c r="M89" i="77"/>
  <c r="N89" i="77"/>
  <c r="O89" i="77"/>
  <c r="P89" i="77"/>
  <c r="Q89" i="77"/>
  <c r="R89" i="77"/>
  <c r="S89" i="77"/>
  <c r="T89" i="77"/>
  <c r="U89" i="77"/>
  <c r="V89" i="77"/>
  <c r="W89" i="77"/>
  <c r="X89" i="77"/>
  <c r="Y89" i="77"/>
  <c r="Z89" i="77"/>
  <c r="AA89" i="77"/>
  <c r="AB89" i="77"/>
  <c r="AC89" i="77"/>
  <c r="AD89" i="77"/>
  <c r="AE89" i="77"/>
  <c r="AF89" i="77"/>
  <c r="AH89" i="77"/>
  <c r="AI89" i="77"/>
  <c r="AO89" i="77"/>
  <c r="AP89" i="77"/>
  <c r="AQ89" i="77"/>
  <c r="AR89" i="77"/>
  <c r="AS89" i="77"/>
  <c r="AT89" i="77"/>
  <c r="AU89" i="77"/>
  <c r="G89" i="77"/>
  <c r="H75" i="77"/>
  <c r="I75" i="77"/>
  <c r="J75" i="77"/>
  <c r="K75" i="77"/>
  <c r="L75" i="77"/>
  <c r="M75" i="77"/>
  <c r="N75" i="77"/>
  <c r="O75" i="77"/>
  <c r="P75" i="77"/>
  <c r="Q75" i="77"/>
  <c r="R75" i="77"/>
  <c r="S75" i="77"/>
  <c r="T75" i="77"/>
  <c r="U75" i="77"/>
  <c r="V75" i="77"/>
  <c r="W75" i="77"/>
  <c r="X75" i="77"/>
  <c r="Y75" i="77"/>
  <c r="Z75" i="77"/>
  <c r="AA75" i="77"/>
  <c r="AB75" i="77"/>
  <c r="AC75" i="77"/>
  <c r="AD75" i="77"/>
  <c r="AE75" i="77"/>
  <c r="AF75" i="77"/>
  <c r="AH75" i="77"/>
  <c r="AI75" i="77"/>
  <c r="AO75" i="77"/>
  <c r="AP75" i="77"/>
  <c r="AQ75" i="77"/>
  <c r="AR75" i="77"/>
  <c r="AS75" i="77"/>
  <c r="AT75" i="77"/>
  <c r="AU75" i="77"/>
  <c r="G75" i="77"/>
  <c r="F74" i="77"/>
  <c r="F60" i="77"/>
  <c r="AI61" i="77"/>
  <c r="H61" i="77"/>
  <c r="I61" i="77"/>
  <c r="J61" i="77"/>
  <c r="K61" i="77"/>
  <c r="L61" i="77"/>
  <c r="M61" i="77"/>
  <c r="N61" i="77"/>
  <c r="O61" i="77"/>
  <c r="P61" i="77"/>
  <c r="Q61" i="77"/>
  <c r="R61" i="77"/>
  <c r="S61" i="77"/>
  <c r="T61" i="77"/>
  <c r="U61" i="77"/>
  <c r="V61" i="77"/>
  <c r="W61" i="77"/>
  <c r="X61" i="77"/>
  <c r="Y61" i="77"/>
  <c r="Z61" i="77"/>
  <c r="AA61" i="77"/>
  <c r="AB61" i="77"/>
  <c r="AC61" i="77"/>
  <c r="AD61" i="77"/>
  <c r="AE61" i="77"/>
  <c r="AF61" i="77"/>
  <c r="AH61" i="77"/>
  <c r="AO61" i="77"/>
  <c r="AP61" i="77"/>
  <c r="AQ61" i="77"/>
  <c r="AR61" i="77"/>
  <c r="AS61" i="77"/>
  <c r="AT61" i="77"/>
  <c r="AU61" i="77"/>
  <c r="G61" i="77"/>
  <c r="F46" i="77"/>
  <c r="H47" i="77"/>
  <c r="I47" i="77"/>
  <c r="J47" i="77"/>
  <c r="K47" i="77"/>
  <c r="L47" i="77"/>
  <c r="M47" i="77"/>
  <c r="N47" i="77"/>
  <c r="O47" i="77"/>
  <c r="P47" i="77"/>
  <c r="Q47" i="77"/>
  <c r="R47" i="77"/>
  <c r="S47" i="77"/>
  <c r="T47" i="77"/>
  <c r="U47" i="77"/>
  <c r="V47" i="77"/>
  <c r="W47" i="77"/>
  <c r="X47" i="77"/>
  <c r="Y47" i="77"/>
  <c r="Z47" i="77"/>
  <c r="AA47" i="77"/>
  <c r="AB47" i="77"/>
  <c r="AC47" i="77"/>
  <c r="AD47" i="77"/>
  <c r="AE47" i="77"/>
  <c r="AF47" i="77"/>
  <c r="AH47" i="77"/>
  <c r="AI47" i="77"/>
  <c r="AO47" i="77"/>
  <c r="AP47" i="77"/>
  <c r="AQ47" i="77"/>
  <c r="AR47" i="77"/>
  <c r="AS47" i="77"/>
  <c r="AT47" i="77"/>
  <c r="AU47" i="77"/>
  <c r="G47" i="77"/>
  <c r="F32" i="77"/>
  <c r="H33" i="77"/>
  <c r="I33" i="77"/>
  <c r="J33" i="77"/>
  <c r="K33" i="77"/>
  <c r="L33" i="77"/>
  <c r="M33" i="77"/>
  <c r="N33" i="77"/>
  <c r="O33" i="77"/>
  <c r="P33" i="77"/>
  <c r="Q33" i="77"/>
  <c r="R33" i="77"/>
  <c r="S33" i="77"/>
  <c r="T33" i="77"/>
  <c r="U33" i="77"/>
  <c r="V33" i="77"/>
  <c r="W33" i="77"/>
  <c r="X33" i="77"/>
  <c r="Y33" i="77"/>
  <c r="Z33" i="77"/>
  <c r="AA33" i="77"/>
  <c r="AB33" i="77"/>
  <c r="AC33" i="77"/>
  <c r="AD33" i="77"/>
  <c r="AE33" i="77"/>
  <c r="AF33" i="77"/>
  <c r="AH33" i="77"/>
  <c r="AI33" i="77"/>
  <c r="AO33" i="77"/>
  <c r="AP33" i="77"/>
  <c r="AQ33" i="77"/>
  <c r="AR33" i="77"/>
  <c r="AS33" i="77"/>
  <c r="AT33" i="77"/>
  <c r="AU33" i="77"/>
  <c r="G33" i="77"/>
  <c r="F18" i="77"/>
  <c r="H19" i="77"/>
  <c r="I19" i="77"/>
  <c r="J19" i="77"/>
  <c r="K19" i="77"/>
  <c r="L19" i="77"/>
  <c r="M19" i="77"/>
  <c r="N19" i="77"/>
  <c r="O19" i="77"/>
  <c r="P19" i="77"/>
  <c r="Q19" i="77"/>
  <c r="R19" i="77"/>
  <c r="S19" i="77"/>
  <c r="T19" i="77"/>
  <c r="U19" i="77"/>
  <c r="V19" i="77"/>
  <c r="W19" i="77"/>
  <c r="X19" i="77"/>
  <c r="Y19" i="77"/>
  <c r="Z19" i="77"/>
  <c r="AA19" i="77"/>
  <c r="AB19" i="77"/>
  <c r="AC19" i="77"/>
  <c r="AD19" i="77"/>
  <c r="AE19" i="77"/>
  <c r="AF19" i="77"/>
  <c r="AH19" i="77"/>
  <c r="AI19" i="77"/>
  <c r="AO19" i="77"/>
  <c r="AP19" i="77"/>
  <c r="AQ19" i="77"/>
  <c r="AR19" i="77"/>
  <c r="AS19" i="77"/>
  <c r="AT19" i="77"/>
  <c r="AU19" i="77"/>
  <c r="G19" i="77"/>
  <c r="F239" i="76"/>
  <c r="H240" i="76"/>
  <c r="I240" i="76"/>
  <c r="J240" i="76"/>
  <c r="K240" i="76"/>
  <c r="L240" i="76"/>
  <c r="M240" i="76"/>
  <c r="N240" i="76"/>
  <c r="O240" i="76"/>
  <c r="P240" i="76"/>
  <c r="Q240" i="76"/>
  <c r="R240" i="76"/>
  <c r="S240" i="76"/>
  <c r="T240" i="76"/>
  <c r="U240" i="76"/>
  <c r="V240" i="76"/>
  <c r="W240" i="76"/>
  <c r="X240" i="76"/>
  <c r="Y240" i="76"/>
  <c r="Z240" i="76"/>
  <c r="AA240" i="76"/>
  <c r="AB240" i="76"/>
  <c r="AC240" i="76"/>
  <c r="AD240" i="76"/>
  <c r="AE240" i="76"/>
  <c r="AF240" i="76"/>
  <c r="AH240" i="76"/>
  <c r="AI240" i="76"/>
  <c r="AO240" i="76"/>
  <c r="AP240" i="76"/>
  <c r="AQ240" i="76"/>
  <c r="AR240" i="76"/>
  <c r="AS240" i="76"/>
  <c r="AT240" i="76"/>
  <c r="AU240" i="76"/>
  <c r="G240" i="76"/>
  <c r="F226" i="76"/>
  <c r="H227" i="76"/>
  <c r="I227" i="76"/>
  <c r="J227" i="76"/>
  <c r="K227" i="76"/>
  <c r="L227" i="76"/>
  <c r="M227" i="76"/>
  <c r="N227" i="76"/>
  <c r="O227" i="76"/>
  <c r="P227" i="76"/>
  <c r="Q227" i="76"/>
  <c r="R227" i="76"/>
  <c r="S227" i="76"/>
  <c r="T227" i="76"/>
  <c r="U227" i="76"/>
  <c r="V227" i="76"/>
  <c r="W227" i="76"/>
  <c r="X227" i="76"/>
  <c r="Y227" i="76"/>
  <c r="Z227" i="76"/>
  <c r="AA227" i="76"/>
  <c r="AB227" i="76"/>
  <c r="AC227" i="76"/>
  <c r="AD227" i="76"/>
  <c r="AE227" i="76"/>
  <c r="AF227" i="76"/>
  <c r="AH227" i="76"/>
  <c r="AI227" i="76"/>
  <c r="AO227" i="76"/>
  <c r="AP227" i="76"/>
  <c r="AQ227" i="76"/>
  <c r="AR227" i="76"/>
  <c r="AS227" i="76"/>
  <c r="AT227" i="76"/>
  <c r="AU227" i="76"/>
  <c r="G227" i="76"/>
  <c r="AR213" i="76"/>
  <c r="F212" i="76"/>
  <c r="H213" i="76"/>
  <c r="I213" i="76"/>
  <c r="J213" i="76"/>
  <c r="K213" i="76"/>
  <c r="L213" i="76"/>
  <c r="M213" i="76"/>
  <c r="N213" i="76"/>
  <c r="O213" i="76"/>
  <c r="P213" i="76"/>
  <c r="Q213" i="76"/>
  <c r="R213" i="76"/>
  <c r="S213" i="76"/>
  <c r="T213" i="76"/>
  <c r="U213" i="76"/>
  <c r="V213" i="76"/>
  <c r="W213" i="76"/>
  <c r="X213" i="76"/>
  <c r="Y213" i="76"/>
  <c r="Z213" i="76"/>
  <c r="AA213" i="76"/>
  <c r="AB213" i="76"/>
  <c r="AC213" i="76"/>
  <c r="AD213" i="76"/>
  <c r="AE213" i="76"/>
  <c r="AF213" i="76"/>
  <c r="AH213" i="76"/>
  <c r="AI213" i="76"/>
  <c r="AO213" i="76"/>
  <c r="AP213" i="76"/>
  <c r="AQ213" i="76"/>
  <c r="AS213" i="76"/>
  <c r="AT213" i="76"/>
  <c r="AU213" i="76"/>
  <c r="G213" i="76"/>
  <c r="H189" i="76"/>
  <c r="I189" i="76"/>
  <c r="J189" i="76"/>
  <c r="K189" i="76"/>
  <c r="L189" i="76"/>
  <c r="M189" i="76"/>
  <c r="N189" i="76"/>
  <c r="O189" i="76"/>
  <c r="P189" i="76"/>
  <c r="Q189" i="76"/>
  <c r="R189" i="76"/>
  <c r="S189" i="76"/>
  <c r="T189" i="76"/>
  <c r="U189" i="76"/>
  <c r="V189" i="76"/>
  <c r="W189" i="76"/>
  <c r="X189" i="76"/>
  <c r="Y189" i="76"/>
  <c r="Z189" i="76"/>
  <c r="AA189" i="76"/>
  <c r="AB189" i="76"/>
  <c r="AC189" i="76"/>
  <c r="AD189" i="76"/>
  <c r="AE189" i="76"/>
  <c r="AF189" i="76"/>
  <c r="AH189" i="76"/>
  <c r="AI189" i="76"/>
  <c r="AO189" i="76"/>
  <c r="AP189" i="76"/>
  <c r="AQ189" i="76"/>
  <c r="AR189" i="76"/>
  <c r="AS189" i="76"/>
  <c r="AT189" i="76"/>
  <c r="AU189" i="76"/>
  <c r="G189" i="76"/>
  <c r="F188" i="76"/>
  <c r="F200" i="76"/>
  <c r="H177" i="76"/>
  <c r="I177" i="76"/>
  <c r="J177" i="76"/>
  <c r="K177" i="76"/>
  <c r="L177" i="76"/>
  <c r="M177" i="76"/>
  <c r="N177" i="76"/>
  <c r="O177" i="76"/>
  <c r="P177" i="76"/>
  <c r="Q177" i="76"/>
  <c r="R177" i="76"/>
  <c r="S177" i="76"/>
  <c r="T177" i="76"/>
  <c r="U177" i="76"/>
  <c r="V177" i="76"/>
  <c r="W177" i="76"/>
  <c r="X177" i="76"/>
  <c r="Y177" i="76"/>
  <c r="Z177" i="76"/>
  <c r="AA177" i="76"/>
  <c r="AB177" i="76"/>
  <c r="AC177" i="76"/>
  <c r="AD177" i="76"/>
  <c r="AE177" i="76"/>
  <c r="AF177" i="76"/>
  <c r="AH177" i="76"/>
  <c r="AI177" i="76"/>
  <c r="AO177" i="76"/>
  <c r="AP177" i="76"/>
  <c r="AQ177" i="76"/>
  <c r="AR177" i="76"/>
  <c r="AS177" i="76"/>
  <c r="AT177" i="76"/>
  <c r="AU177" i="76"/>
  <c r="G177" i="76"/>
  <c r="F176" i="76"/>
  <c r="AR163" i="76"/>
  <c r="F162" i="76"/>
  <c r="H163" i="76"/>
  <c r="I163" i="76"/>
  <c r="J163" i="76"/>
  <c r="K163" i="76"/>
  <c r="L163" i="76"/>
  <c r="M163" i="76"/>
  <c r="N163" i="76"/>
  <c r="O163" i="76"/>
  <c r="P163" i="76"/>
  <c r="Q163" i="76"/>
  <c r="R163" i="76"/>
  <c r="S163" i="76"/>
  <c r="T163" i="76"/>
  <c r="U163" i="76"/>
  <c r="V163" i="76"/>
  <c r="W163" i="76"/>
  <c r="X163" i="76"/>
  <c r="Y163" i="76"/>
  <c r="Z163" i="76"/>
  <c r="AA163" i="76"/>
  <c r="AB163" i="76"/>
  <c r="AC163" i="76"/>
  <c r="AD163" i="76"/>
  <c r="AE163" i="76"/>
  <c r="AF163" i="76"/>
  <c r="AH163" i="76"/>
  <c r="AI163" i="76"/>
  <c r="AO163" i="76"/>
  <c r="AP163" i="76"/>
  <c r="AQ163" i="76"/>
  <c r="AS163" i="76"/>
  <c r="AT163" i="76"/>
  <c r="AU163" i="76"/>
  <c r="G163" i="76"/>
  <c r="I151" i="76"/>
  <c r="J151" i="76"/>
  <c r="K151" i="76"/>
  <c r="L151" i="76"/>
  <c r="M151" i="76"/>
  <c r="N151" i="76"/>
  <c r="O151" i="76"/>
  <c r="P151" i="76"/>
  <c r="Q151" i="76"/>
  <c r="R151" i="76"/>
  <c r="S151" i="76"/>
  <c r="T151" i="76"/>
  <c r="U151" i="76"/>
  <c r="V151" i="76"/>
  <c r="W151" i="76"/>
  <c r="X151" i="76"/>
  <c r="Y151" i="76"/>
  <c r="Z151" i="76"/>
  <c r="AA151" i="76"/>
  <c r="AB151" i="76"/>
  <c r="AC151" i="76"/>
  <c r="AD151" i="76"/>
  <c r="AE151" i="76"/>
  <c r="AF151" i="76"/>
  <c r="AH151" i="76"/>
  <c r="AI151" i="76"/>
  <c r="AO151" i="76"/>
  <c r="AP151" i="76"/>
  <c r="AQ151" i="76"/>
  <c r="AR151" i="76"/>
  <c r="AS151" i="76"/>
  <c r="AT151" i="76"/>
  <c r="AU151" i="76"/>
  <c r="H151" i="76"/>
  <c r="G151" i="76"/>
  <c r="F150" i="76"/>
  <c r="F138" i="76"/>
  <c r="H139" i="76"/>
  <c r="I139" i="76"/>
  <c r="J139" i="76"/>
  <c r="K139" i="76"/>
  <c r="L139" i="76"/>
  <c r="M139" i="76"/>
  <c r="N139" i="76"/>
  <c r="O139" i="76"/>
  <c r="P139" i="76"/>
  <c r="Q139" i="76"/>
  <c r="R139" i="76"/>
  <c r="S139" i="76"/>
  <c r="T139" i="76"/>
  <c r="U139" i="76"/>
  <c r="V139" i="76"/>
  <c r="W139" i="76"/>
  <c r="X139" i="76"/>
  <c r="Y139" i="76"/>
  <c r="Z139" i="76"/>
  <c r="AA139" i="76"/>
  <c r="AB139" i="76"/>
  <c r="AC139" i="76"/>
  <c r="AD139" i="76"/>
  <c r="AE139" i="76"/>
  <c r="AF139" i="76"/>
  <c r="AH139" i="76"/>
  <c r="AI139" i="76"/>
  <c r="AO139" i="76"/>
  <c r="AP139" i="76"/>
  <c r="AQ139" i="76"/>
  <c r="AR139" i="76"/>
  <c r="AS139" i="76"/>
  <c r="AT139" i="76"/>
  <c r="AU139" i="76"/>
  <c r="G139" i="76"/>
  <c r="H125" i="76"/>
  <c r="I125" i="76"/>
  <c r="J125" i="76"/>
  <c r="K125" i="76"/>
  <c r="L125" i="76"/>
  <c r="M125" i="76"/>
  <c r="N125" i="76"/>
  <c r="O125" i="76"/>
  <c r="P125" i="76"/>
  <c r="Q125" i="76"/>
  <c r="R125" i="76"/>
  <c r="S125" i="76"/>
  <c r="T125" i="76"/>
  <c r="U125" i="76"/>
  <c r="V125" i="76"/>
  <c r="W125" i="76"/>
  <c r="X125" i="76"/>
  <c r="Y125" i="76"/>
  <c r="Z125" i="76"/>
  <c r="AA125" i="76"/>
  <c r="AB125" i="76"/>
  <c r="AC125" i="76"/>
  <c r="AD125" i="76"/>
  <c r="AE125" i="76"/>
  <c r="AF125" i="76"/>
  <c r="AH125" i="76"/>
  <c r="AI125" i="76"/>
  <c r="AJ125" i="76"/>
  <c r="AO125" i="76"/>
  <c r="AP125" i="76"/>
  <c r="AQ125" i="76"/>
  <c r="AR125" i="76"/>
  <c r="AS125" i="76"/>
  <c r="AT125" i="76"/>
  <c r="AU125" i="76"/>
  <c r="G125" i="76"/>
  <c r="F124" i="76"/>
  <c r="AU111" i="76"/>
  <c r="AT111" i="76"/>
  <c r="AS111" i="76"/>
  <c r="AR111" i="76"/>
  <c r="AQ111" i="76"/>
  <c r="AP111" i="76"/>
  <c r="AO111" i="76"/>
  <c r="AI111" i="76"/>
  <c r="AH111" i="76"/>
  <c r="AF111" i="76"/>
  <c r="AE111" i="76"/>
  <c r="AD111" i="76"/>
  <c r="AC111" i="76"/>
  <c r="AB111" i="76"/>
  <c r="AA111" i="76"/>
  <c r="Z111" i="76"/>
  <c r="Y111" i="76"/>
  <c r="X111" i="76"/>
  <c r="W111" i="76"/>
  <c r="V111" i="76"/>
  <c r="U111" i="76"/>
  <c r="T111" i="76"/>
  <c r="S111" i="76"/>
  <c r="R111" i="76"/>
  <c r="Q111" i="76"/>
  <c r="P111" i="76"/>
  <c r="O111" i="76"/>
  <c r="N111" i="76"/>
  <c r="M111" i="76"/>
  <c r="L111" i="76"/>
  <c r="K111" i="76"/>
  <c r="J111" i="76"/>
  <c r="I111" i="76"/>
  <c r="H111" i="76"/>
  <c r="G111" i="76"/>
  <c r="F110" i="76"/>
  <c r="H97" i="76"/>
  <c r="I97" i="76"/>
  <c r="J97" i="76"/>
  <c r="K97" i="76"/>
  <c r="L97" i="76"/>
  <c r="M97" i="76"/>
  <c r="N97" i="76"/>
  <c r="O97" i="76"/>
  <c r="P97" i="76"/>
  <c r="Q97" i="76"/>
  <c r="R97" i="76"/>
  <c r="S97" i="76"/>
  <c r="T97" i="76"/>
  <c r="U97" i="76"/>
  <c r="V97" i="76"/>
  <c r="W97" i="76"/>
  <c r="X97" i="76"/>
  <c r="Y97" i="76"/>
  <c r="Z97" i="76"/>
  <c r="AA97" i="76"/>
  <c r="AB97" i="76"/>
  <c r="AC97" i="76"/>
  <c r="AD97" i="76"/>
  <c r="AE97" i="76"/>
  <c r="AF97" i="76"/>
  <c r="AH97" i="76"/>
  <c r="AI97" i="76"/>
  <c r="AO97" i="76"/>
  <c r="AP97" i="76"/>
  <c r="AQ97" i="76"/>
  <c r="AR97" i="76"/>
  <c r="AS97" i="76"/>
  <c r="AT97" i="76"/>
  <c r="AU97" i="76"/>
  <c r="G97" i="76"/>
  <c r="F96" i="76"/>
  <c r="H71" i="76"/>
  <c r="I71" i="76"/>
  <c r="J71" i="76"/>
  <c r="K71" i="76"/>
  <c r="L71" i="76"/>
  <c r="M71" i="76"/>
  <c r="N71" i="76"/>
  <c r="O71" i="76"/>
  <c r="P71" i="76"/>
  <c r="Q71" i="76"/>
  <c r="R71" i="76"/>
  <c r="S71" i="76"/>
  <c r="T71" i="76"/>
  <c r="U71" i="76"/>
  <c r="V71" i="76"/>
  <c r="W71" i="76"/>
  <c r="X71" i="76"/>
  <c r="Y71" i="76"/>
  <c r="Z71" i="76"/>
  <c r="AA71" i="76"/>
  <c r="AB71" i="76"/>
  <c r="AC71" i="76"/>
  <c r="AD71" i="76"/>
  <c r="AE71" i="76"/>
  <c r="AF71" i="76"/>
  <c r="AH71" i="76"/>
  <c r="AI71" i="76"/>
  <c r="AO71" i="76"/>
  <c r="AP71" i="76"/>
  <c r="AQ71" i="76"/>
  <c r="AR71" i="76"/>
  <c r="AS71" i="76"/>
  <c r="AT71" i="76"/>
  <c r="AU71" i="76"/>
  <c r="G71" i="76"/>
  <c r="F70" i="76"/>
  <c r="F56" i="76"/>
  <c r="H57" i="76"/>
  <c r="I57" i="76"/>
  <c r="J57" i="76"/>
  <c r="K57" i="76"/>
  <c r="L57" i="76"/>
  <c r="M57" i="76"/>
  <c r="N57" i="76"/>
  <c r="O57" i="76"/>
  <c r="P57" i="76"/>
  <c r="Q57" i="76"/>
  <c r="R57" i="76"/>
  <c r="S57" i="76"/>
  <c r="T57" i="76"/>
  <c r="U57" i="76"/>
  <c r="V57" i="76"/>
  <c r="W57" i="76"/>
  <c r="X57" i="76"/>
  <c r="Y57" i="76"/>
  <c r="Z57" i="76"/>
  <c r="AA57" i="76"/>
  <c r="AB57" i="76"/>
  <c r="AC57" i="76"/>
  <c r="AD57" i="76"/>
  <c r="AE57" i="76"/>
  <c r="AF57" i="76"/>
  <c r="AH57" i="76"/>
  <c r="AI57" i="76"/>
  <c r="AO57" i="76"/>
  <c r="AP57" i="76"/>
  <c r="AQ57" i="76"/>
  <c r="AR57" i="76"/>
  <c r="AS57" i="76"/>
  <c r="AT57" i="76"/>
  <c r="AU57" i="76"/>
  <c r="G57" i="76"/>
  <c r="F42" i="76"/>
  <c r="H43" i="76"/>
  <c r="I43" i="76"/>
  <c r="J43" i="76"/>
  <c r="K43" i="76"/>
  <c r="L43" i="76"/>
  <c r="M43" i="76"/>
  <c r="N43" i="76"/>
  <c r="O43" i="76"/>
  <c r="P43" i="76"/>
  <c r="Q43" i="76"/>
  <c r="R43" i="76"/>
  <c r="S43" i="76"/>
  <c r="T43" i="76"/>
  <c r="U43" i="76"/>
  <c r="V43" i="76"/>
  <c r="W43" i="76"/>
  <c r="X43" i="76"/>
  <c r="Y43" i="76"/>
  <c r="Z43" i="76"/>
  <c r="AA43" i="76"/>
  <c r="AB43" i="76"/>
  <c r="AC43" i="76"/>
  <c r="AD43" i="76"/>
  <c r="AE43" i="76"/>
  <c r="AF43" i="76"/>
  <c r="AH43" i="76"/>
  <c r="AI43" i="76"/>
  <c r="AO43" i="76"/>
  <c r="AP43" i="76"/>
  <c r="AQ43" i="76"/>
  <c r="AR43" i="76"/>
  <c r="AS43" i="76"/>
  <c r="AT43" i="76"/>
  <c r="AU43" i="76"/>
  <c r="G43" i="76"/>
  <c r="AP31" i="76"/>
  <c r="AQ31" i="76"/>
  <c r="AR31" i="76"/>
  <c r="AS31" i="76"/>
  <c r="AT31" i="76"/>
  <c r="AU31" i="76"/>
  <c r="AO31" i="76"/>
  <c r="AH31" i="76"/>
  <c r="H31" i="76"/>
  <c r="I31" i="76"/>
  <c r="J31" i="76"/>
  <c r="K31" i="76"/>
  <c r="L31" i="76"/>
  <c r="M31" i="76"/>
  <c r="N31" i="76"/>
  <c r="O31" i="76"/>
  <c r="P31" i="76"/>
  <c r="Q31" i="76"/>
  <c r="R31" i="76"/>
  <c r="S31" i="76"/>
  <c r="T31" i="76"/>
  <c r="U31" i="76"/>
  <c r="V31" i="76"/>
  <c r="W31" i="76"/>
  <c r="X31" i="76"/>
  <c r="Y31" i="76"/>
  <c r="Z31" i="76"/>
  <c r="AA31" i="76"/>
  <c r="AB31" i="76"/>
  <c r="AC31" i="76"/>
  <c r="AD31" i="76"/>
  <c r="AE31" i="76"/>
  <c r="AF31" i="76"/>
  <c r="G31" i="76"/>
  <c r="F30" i="76"/>
  <c r="F18" i="76"/>
  <c r="H19" i="76" l="1"/>
  <c r="I19" i="76"/>
  <c r="J19" i="76"/>
  <c r="K19" i="76"/>
  <c r="L19" i="76"/>
  <c r="M19" i="76"/>
  <c r="N19" i="76"/>
  <c r="O19" i="76"/>
  <c r="P19" i="76"/>
  <c r="Q19" i="76"/>
  <c r="R19" i="76"/>
  <c r="S19" i="76"/>
  <c r="T19" i="76"/>
  <c r="U19" i="76"/>
  <c r="V19" i="76"/>
  <c r="W19" i="76"/>
  <c r="X19" i="76"/>
  <c r="Y19" i="76"/>
  <c r="Z19" i="76"/>
  <c r="AA19" i="76"/>
  <c r="AB19" i="76"/>
  <c r="AC19" i="76"/>
  <c r="AD19" i="76"/>
  <c r="AE19" i="76"/>
  <c r="AF19" i="76"/>
  <c r="AH19" i="76"/>
  <c r="AI19" i="76"/>
  <c r="AO19" i="76"/>
  <c r="AP19" i="76"/>
  <c r="AQ19" i="76"/>
  <c r="AR19" i="76"/>
  <c r="AS19" i="76"/>
  <c r="AT19" i="76"/>
  <c r="AU19" i="76"/>
  <c r="G19" i="76"/>
  <c r="H19" i="74" l="1"/>
  <c r="I19" i="74"/>
  <c r="J19" i="74"/>
  <c r="K19" i="74"/>
  <c r="L19" i="74"/>
  <c r="M19" i="74"/>
  <c r="N19" i="74"/>
  <c r="O19" i="74"/>
  <c r="P19" i="74"/>
  <c r="Q19" i="74"/>
  <c r="R19" i="74"/>
  <c r="S19" i="74"/>
  <c r="T19" i="74"/>
  <c r="U19" i="74"/>
  <c r="V19" i="74"/>
  <c r="W19" i="74"/>
  <c r="X19" i="74"/>
  <c r="Y19" i="74"/>
  <c r="Z19" i="74"/>
  <c r="AA19" i="74"/>
  <c r="AB19" i="74"/>
  <c r="AC19" i="74"/>
  <c r="AD19" i="74"/>
  <c r="AE19" i="74"/>
  <c r="AF19" i="74"/>
  <c r="AH19" i="74"/>
  <c r="AI19" i="74"/>
  <c r="AO19" i="74"/>
  <c r="AP19" i="74"/>
  <c r="AQ19" i="74"/>
  <c r="AR19" i="74"/>
  <c r="AS19" i="74"/>
  <c r="AT19" i="74"/>
  <c r="AU19" i="74"/>
  <c r="G19" i="74"/>
  <c r="U9" i="118" l="1"/>
  <c r="V9" i="118"/>
  <c r="W9" i="118"/>
  <c r="P23" i="118"/>
  <c r="P17" i="118"/>
  <c r="L49" i="118"/>
  <c r="L33" i="118"/>
  <c r="H28" i="118"/>
  <c r="H23" i="118"/>
  <c r="H39" i="118"/>
  <c r="H17" i="118"/>
  <c r="H9" i="118"/>
  <c r="L9" i="118"/>
  <c r="W41" i="74"/>
  <c r="X41" i="74"/>
  <c r="Y41" i="74"/>
  <c r="Z41" i="74"/>
  <c r="AA41" i="74"/>
  <c r="AB41" i="74"/>
  <c r="AC41" i="74"/>
  <c r="AD41" i="74"/>
  <c r="AE41" i="74"/>
  <c r="AF41" i="74"/>
  <c r="AH41" i="74"/>
  <c r="AI41" i="74"/>
  <c r="AK41" i="74"/>
  <c r="AO41" i="74"/>
  <c r="AP41" i="74"/>
  <c r="AQ41" i="74"/>
  <c r="AR41" i="74"/>
  <c r="AS41" i="74"/>
  <c r="AT41" i="74"/>
  <c r="G41" i="74"/>
  <c r="H41" i="74"/>
  <c r="I41" i="74"/>
  <c r="J41" i="74"/>
  <c r="K41" i="74"/>
  <c r="L41" i="74"/>
  <c r="M41" i="74"/>
  <c r="N41" i="74"/>
  <c r="O41" i="74"/>
  <c r="P41" i="74"/>
  <c r="Q41" i="74"/>
  <c r="R41" i="74"/>
  <c r="S41" i="74"/>
  <c r="T41" i="74"/>
  <c r="U41" i="74"/>
  <c r="V41" i="74"/>
  <c r="W29" i="74"/>
  <c r="X29" i="74"/>
  <c r="Y29" i="74"/>
  <c r="Z29" i="74"/>
  <c r="AA29" i="74"/>
  <c r="AB29" i="74"/>
  <c r="AC29" i="74"/>
  <c r="AD29" i="74"/>
  <c r="AE29" i="74"/>
  <c r="AF29" i="74"/>
  <c r="AH29" i="74"/>
  <c r="AI29" i="74"/>
  <c r="AO29" i="74"/>
  <c r="AP29" i="74"/>
  <c r="AQ29" i="74"/>
  <c r="AR29" i="74"/>
  <c r="AS29" i="74"/>
  <c r="AT29" i="74"/>
  <c r="S29" i="74"/>
  <c r="T29" i="74"/>
  <c r="U29" i="74"/>
  <c r="V29" i="74"/>
  <c r="N29" i="74"/>
  <c r="O29" i="74"/>
  <c r="P29" i="74"/>
  <c r="Q29" i="74"/>
  <c r="R29" i="74"/>
  <c r="G29" i="74"/>
  <c r="H29" i="74"/>
  <c r="I29" i="74"/>
  <c r="J29" i="74"/>
  <c r="K29" i="74"/>
  <c r="L29" i="74"/>
  <c r="M29" i="74"/>
  <c r="F87" i="77" l="1"/>
  <c r="F73" i="77"/>
  <c r="F59" i="77"/>
  <c r="F45" i="77"/>
  <c r="F31" i="77"/>
  <c r="F17" i="77"/>
  <c r="F210" i="78"/>
  <c r="F197" i="78"/>
  <c r="F183" i="78"/>
  <c r="F170" i="78"/>
  <c r="F169" i="78"/>
  <c r="F157" i="78"/>
  <c r="F137" i="78"/>
  <c r="F124" i="78"/>
  <c r="F107" i="78"/>
  <c r="F97" i="78" l="1"/>
  <c r="F83" i="78"/>
  <c r="F69" i="78"/>
  <c r="F56" i="78"/>
  <c r="F43" i="78"/>
  <c r="F30" i="78"/>
  <c r="F17" i="78"/>
  <c r="F238" i="76"/>
  <c r="F225" i="76"/>
  <c r="F211" i="76"/>
  <c r="F199" i="76"/>
  <c r="F187" i="76"/>
  <c r="F175" i="76"/>
  <c r="F161" i="76"/>
  <c r="F149" i="76"/>
  <c r="F137" i="76"/>
  <c r="F123" i="76"/>
  <c r="F109" i="76"/>
  <c r="F95" i="76"/>
  <c r="F82" i="76"/>
  <c r="F69" i="76"/>
  <c r="F55" i="76"/>
  <c r="F41" i="76" l="1"/>
  <c r="AI31" i="76"/>
  <c r="F29" i="76"/>
  <c r="F17" i="76"/>
  <c r="F38" i="74" l="1"/>
  <c r="E174" i="76" l="1"/>
  <c r="E224" i="76"/>
  <c r="F224" i="76" s="1"/>
  <c r="F198" i="76"/>
  <c r="F186" i="76"/>
  <c r="F174" i="76"/>
  <c r="F160" i="76"/>
  <c r="F148" i="76"/>
  <c r="F136" i="76"/>
  <c r="F122" i="76"/>
  <c r="E108" i="76"/>
  <c r="F108" i="76" s="1"/>
  <c r="F94" i="76"/>
  <c r="F81" i="76"/>
  <c r="F68" i="76"/>
  <c r="E53" i="76"/>
  <c r="D53" i="76"/>
  <c r="F53" i="76" s="1"/>
  <c r="E54" i="76"/>
  <c r="F40" i="76"/>
  <c r="F28" i="76"/>
  <c r="F16" i="76"/>
  <c r="E86" i="77"/>
  <c r="F86" i="77" s="1"/>
  <c r="F72" i="77"/>
  <c r="F58" i="77"/>
  <c r="F44" i="77"/>
  <c r="F30" i="77"/>
  <c r="F16" i="77"/>
  <c r="E196" i="78"/>
  <c r="F196" i="78" s="1"/>
  <c r="F182" i="78"/>
  <c r="E156" i="78"/>
  <c r="F156" i="78" s="1"/>
  <c r="F136" i="78"/>
  <c r="F123" i="78"/>
  <c r="F106" i="78"/>
  <c r="F96" i="78"/>
  <c r="E82" i="78"/>
  <c r="F68" i="78"/>
  <c r="F55" i="78"/>
  <c r="E42" i="78"/>
  <c r="F42" i="78" s="1"/>
  <c r="F29" i="78"/>
  <c r="F16" i="78"/>
  <c r="E209" i="78" l="1"/>
  <c r="F209" i="78" s="1"/>
  <c r="F82" i="78"/>
  <c r="F54" i="76"/>
  <c r="E237" i="76"/>
  <c r="F237" i="76" s="1"/>
  <c r="L56" i="118" l="1"/>
  <c r="L54" i="118"/>
  <c r="L53" i="118"/>
  <c r="L52" i="118"/>
  <c r="L51" i="118"/>
  <c r="L50" i="118"/>
  <c r="L43" i="118"/>
  <c r="L42" i="118"/>
  <c r="L41" i="118"/>
  <c r="L39" i="118"/>
  <c r="L37" i="118"/>
  <c r="L36" i="118"/>
  <c r="L35" i="118"/>
  <c r="L34" i="118"/>
  <c r="L31" i="118"/>
  <c r="L30" i="118"/>
  <c r="L29" i="118"/>
  <c r="L28" i="118"/>
  <c r="L26" i="118"/>
  <c r="L25" i="118"/>
  <c r="L24" i="118"/>
  <c r="L23" i="118"/>
  <c r="L21" i="118"/>
  <c r="L20" i="118"/>
  <c r="L19" i="118"/>
  <c r="L18" i="118"/>
  <c r="L17" i="118"/>
  <c r="L15" i="118"/>
  <c r="L14" i="118"/>
  <c r="L13" i="118"/>
  <c r="L12" i="118"/>
  <c r="L11" i="118"/>
  <c r="L10" i="118"/>
  <c r="P56" i="118"/>
  <c r="P54" i="118"/>
  <c r="P53" i="118"/>
  <c r="P52" i="118"/>
  <c r="P51" i="118"/>
  <c r="P50" i="118"/>
  <c r="P49" i="118"/>
  <c r="P43" i="118"/>
  <c r="P42" i="118"/>
  <c r="P41" i="118"/>
  <c r="P39" i="118"/>
  <c r="P37" i="118"/>
  <c r="P36" i="118"/>
  <c r="P35" i="118"/>
  <c r="P34" i="118"/>
  <c r="P33" i="118"/>
  <c r="P31" i="118"/>
  <c r="P30" i="118"/>
  <c r="P29" i="118"/>
  <c r="P28" i="118"/>
  <c r="P26" i="118"/>
  <c r="P25" i="118"/>
  <c r="P24" i="118"/>
  <c r="P21" i="118"/>
  <c r="P20" i="118"/>
  <c r="P19" i="118"/>
  <c r="P18" i="118"/>
  <c r="P15" i="118"/>
  <c r="P14" i="118"/>
  <c r="P13" i="118"/>
  <c r="P12" i="118"/>
  <c r="P11" i="118"/>
  <c r="P10" i="118"/>
  <c r="P9" i="118"/>
  <c r="H56" i="118" l="1"/>
  <c r="H54" i="118"/>
  <c r="H53" i="118"/>
  <c r="H52" i="118"/>
  <c r="H51" i="118"/>
  <c r="H50" i="118"/>
  <c r="H49" i="118"/>
  <c r="H43" i="118"/>
  <c r="H42" i="118"/>
  <c r="H41" i="118"/>
  <c r="H37" i="118"/>
  <c r="H36" i="118"/>
  <c r="H35" i="118"/>
  <c r="H34" i="118"/>
  <c r="H33" i="118"/>
  <c r="H31" i="118"/>
  <c r="H30" i="118"/>
  <c r="H29" i="118"/>
  <c r="H26" i="118"/>
  <c r="H25" i="118"/>
  <c r="H24" i="118"/>
  <c r="H21" i="118"/>
  <c r="H20" i="118"/>
  <c r="H19" i="118"/>
  <c r="H18" i="118"/>
  <c r="H15" i="118"/>
  <c r="H14" i="118"/>
  <c r="H13" i="118"/>
  <c r="H12" i="118"/>
  <c r="H11" i="118"/>
  <c r="H10" i="118"/>
  <c r="W56" i="118" l="1"/>
  <c r="W54" i="118"/>
  <c r="W53" i="118"/>
  <c r="W52" i="118"/>
  <c r="W51" i="118"/>
  <c r="W50" i="118"/>
  <c r="W49" i="118"/>
  <c r="W43" i="118"/>
  <c r="W42" i="118"/>
  <c r="W41" i="118"/>
  <c r="W39" i="118"/>
  <c r="W37" i="118"/>
  <c r="W36" i="118"/>
  <c r="W35" i="118"/>
  <c r="W34" i="118"/>
  <c r="W33" i="118"/>
  <c r="W31" i="118"/>
  <c r="W30" i="118"/>
  <c r="W29" i="118"/>
  <c r="W28" i="118"/>
  <c r="W26" i="118"/>
  <c r="W25" i="118"/>
  <c r="W24" i="118"/>
  <c r="W23" i="118"/>
  <c r="W21" i="118"/>
  <c r="W20" i="118"/>
  <c r="W19" i="118"/>
  <c r="W18" i="118"/>
  <c r="W17" i="118"/>
  <c r="W15" i="118"/>
  <c r="W14" i="118"/>
  <c r="W13" i="118"/>
  <c r="W12" i="118"/>
  <c r="W11" i="118"/>
  <c r="W10" i="118"/>
  <c r="V56" i="118"/>
  <c r="V54" i="118"/>
  <c r="V53" i="118"/>
  <c r="V52" i="118"/>
  <c r="V51" i="118"/>
  <c r="V50" i="118"/>
  <c r="V49" i="118"/>
  <c r="V43" i="118"/>
  <c r="V42" i="118"/>
  <c r="V41" i="118"/>
  <c r="V39" i="118"/>
  <c r="V37" i="118"/>
  <c r="V36" i="118"/>
  <c r="V35" i="118"/>
  <c r="V34" i="118"/>
  <c r="V33" i="118"/>
  <c r="V31" i="118"/>
  <c r="V30" i="118"/>
  <c r="V29" i="118"/>
  <c r="V28" i="118"/>
  <c r="V26" i="118"/>
  <c r="V25" i="118"/>
  <c r="V24" i="118"/>
  <c r="V23" i="118"/>
  <c r="V21" i="118"/>
  <c r="V20" i="118"/>
  <c r="V19" i="118"/>
  <c r="V18" i="118"/>
  <c r="V17" i="118"/>
  <c r="V15" i="118"/>
  <c r="V14" i="118"/>
  <c r="V13" i="118"/>
  <c r="V12" i="118"/>
  <c r="V11" i="118"/>
  <c r="V10" i="118"/>
  <c r="U56" i="118"/>
  <c r="U54" i="118"/>
  <c r="U53" i="118"/>
  <c r="U52" i="118"/>
  <c r="U51" i="118"/>
  <c r="U50" i="118"/>
  <c r="U49" i="118"/>
  <c r="U43" i="118"/>
  <c r="U42" i="118"/>
  <c r="U41" i="118"/>
  <c r="U39" i="118"/>
  <c r="U37" i="118"/>
  <c r="U36" i="118"/>
  <c r="U35" i="118"/>
  <c r="U34" i="118"/>
  <c r="U33" i="118"/>
  <c r="U31" i="118"/>
  <c r="U30" i="118"/>
  <c r="U29" i="118"/>
  <c r="U28" i="118"/>
  <c r="U26" i="118"/>
  <c r="U25" i="118"/>
  <c r="U24" i="118"/>
  <c r="U23" i="118"/>
  <c r="U21" i="118"/>
  <c r="U20" i="118"/>
  <c r="U19" i="118"/>
  <c r="U18" i="118"/>
  <c r="U17" i="118"/>
  <c r="U15" i="118"/>
  <c r="U14" i="118"/>
  <c r="U13" i="118"/>
  <c r="U12" i="118"/>
  <c r="U11" i="118"/>
  <c r="U10" i="118"/>
</calcChain>
</file>

<file path=xl/sharedStrings.xml><?xml version="1.0" encoding="utf-8"?>
<sst xmlns="http://schemas.openxmlformats.org/spreadsheetml/2006/main" count="7388" uniqueCount="183">
  <si>
    <t>TEACHING &amp; LEARNING</t>
  </si>
  <si>
    <t>ENGAGEMENT</t>
  </si>
  <si>
    <t>ASSESSMENT &amp; FEEDBACK</t>
  </si>
  <si>
    <t>DISSERTATION / MAJOR PROJECT</t>
  </si>
  <si>
    <t>ORGANISATION &amp; MANAGEMENT</t>
  </si>
  <si>
    <t>RESOURCES &amp; SERVICES</t>
  </si>
  <si>
    <t>SKILLS DEVELOPMENT</t>
  </si>
  <si>
    <t>OVERALL 
EXPERIENCE</t>
  </si>
  <si>
    <t>ADDITIONAL QUESTIONS</t>
  </si>
  <si>
    <t>No. of respondents</t>
  </si>
  <si>
    <t>Eligible Population</t>
  </si>
  <si>
    <t>Response Rate</t>
  </si>
  <si>
    <t xml:space="preserve">Staff are good at explaining things
</t>
  </si>
  <si>
    <t xml:space="preserve">Staff are enthusiastic about what they are teaching
</t>
  </si>
  <si>
    <t xml:space="preserve">The course is intellectually stimulating
</t>
  </si>
  <si>
    <t>The course has enhanced my academic ability</t>
  </si>
  <si>
    <t>The learning materials provided on my course are useful</t>
  </si>
  <si>
    <t xml:space="preserve">There is sufficient contact time (face to face and/or virtual/online) between staff and students to support effective learning
</t>
  </si>
  <si>
    <t xml:space="preserve">I am happy with the teaching support I received from staff on my course
</t>
  </si>
  <si>
    <t>I am encouraged to ask questions or make contributions in taught sessions (face to face and/or online)</t>
  </si>
  <si>
    <t>The course has created sufficient opportunities to discuss my work with other students (face to face and/or online)</t>
  </si>
  <si>
    <t>My course has challenged me to produce my best work</t>
  </si>
  <si>
    <t>The workload on my course has been manageable</t>
  </si>
  <si>
    <t>I have appropriate opportunities to give feedback on my experience</t>
  </si>
  <si>
    <t xml:space="preserve">The criteria used in marking have been made clear in advance
</t>
  </si>
  <si>
    <t xml:space="preserve">Assessment arrangements and marking have been fair
</t>
  </si>
  <si>
    <t xml:space="preserve">Feedback on my work has been prompt
</t>
  </si>
  <si>
    <t>Feedback on my work (written or oral) has been useful</t>
  </si>
  <si>
    <t>I understand the required standards for the dissertation / major project</t>
  </si>
  <si>
    <t>I am happy with the support I received for planning my dissertation / major project (topic selection, project outline, literature search, etc)</t>
  </si>
  <si>
    <t xml:space="preserve">My supervisor has the skills and subject knowledge to adequately support my dissertation
</t>
  </si>
  <si>
    <t xml:space="preserve">My supervisor provides helpful feedback on my progress.
</t>
  </si>
  <si>
    <t xml:space="preserve">The timetable fits well with my other commitments
</t>
  </si>
  <si>
    <t xml:space="preserve">Any changes in the course or teaching have been communicated effectively
</t>
  </si>
  <si>
    <t xml:space="preserve">The course is well organised and is running smoothly
</t>
  </si>
  <si>
    <t>I was given appropriate guidance and support when I started my course</t>
  </si>
  <si>
    <t>I am encouraged to be involved in decisions about how my course is run</t>
  </si>
  <si>
    <t>The library resources and services are good enough for my needs (including physical and online)</t>
  </si>
  <si>
    <t>I have been able to access general IT resources (including physical and online) when I needed to</t>
  </si>
  <si>
    <t>I have been able to access subject specific resources (e.g. equipment, facilities, software) necessary for my studies</t>
  </si>
  <si>
    <t>I am aware of how to access the support services at my institution (e.g. health, finance, careers, accommodation)</t>
  </si>
  <si>
    <t xml:space="preserve">As a result of the course I am more confident about independent learning
</t>
  </si>
  <si>
    <t>My confidence to be innovative or creative has developed during my course</t>
  </si>
  <si>
    <t>My research skills have developed during my course</t>
  </si>
  <si>
    <t>My ability to communicate information effectively to diverse audiences has developed during my course</t>
  </si>
  <si>
    <t>I have been encouraged to think about what skills I need to develop for my career</t>
  </si>
  <si>
    <t>As a result of the course I feel better prepared for my future career</t>
  </si>
  <si>
    <t xml:space="preserve">Overall, I am satisfied with the quality of the course
</t>
  </si>
  <si>
    <t>The information provided by QMUL to help me choose my programme was:
Easy to find</t>
  </si>
  <si>
    <t>The information provided by QMUL to help me choose my programme was:
Useful</t>
  </si>
  <si>
    <t>The information provided by QMUL to help me choose my programme was:
Accurate</t>
  </si>
  <si>
    <t>To what extent do you agree or disagree that you have received appropriate support for your language needs</t>
  </si>
  <si>
    <t>-</t>
  </si>
  <si>
    <t>Queen Mary</t>
  </si>
  <si>
    <t>N/A</t>
  </si>
  <si>
    <t>HSS</t>
  </si>
  <si>
    <t>S&amp;E</t>
  </si>
  <si>
    <t>SMD</t>
  </si>
  <si>
    <t>RG</t>
  </si>
  <si>
    <t>Diff RG and QMUL</t>
  </si>
  <si>
    <t>Sector</t>
  </si>
  <si>
    <t>Diff Sector and QMUL</t>
  </si>
  <si>
    <t>Key</t>
  </si>
  <si>
    <t>Business &amp; Management</t>
  </si>
  <si>
    <t>CCLS
Distance Learning</t>
  </si>
  <si>
    <t>R</t>
  </si>
  <si>
    <t>CCLS
On Campus</t>
  </si>
  <si>
    <t>CCLS</t>
  </si>
  <si>
    <t>Economics &amp; Finance</t>
  </si>
  <si>
    <t>Drama</t>
  </si>
  <si>
    <t>English</t>
  </si>
  <si>
    <t>English &amp; Drama</t>
  </si>
  <si>
    <t>Geography</t>
  </si>
  <si>
    <t>History</t>
  </si>
  <si>
    <t>Politics &amp; 
International Relations
Distance Learning</t>
  </si>
  <si>
    <t>Politics &amp; 
International Relations
On Campus</t>
  </si>
  <si>
    <t xml:space="preserve">Politics &amp; 
International Relations
</t>
  </si>
  <si>
    <t>Film</t>
  </si>
  <si>
    <t>Languages</t>
  </si>
  <si>
    <t>Linguistics</t>
  </si>
  <si>
    <t>SLLF</t>
  </si>
  <si>
    <t>R - Redacted</t>
  </si>
  <si>
    <t>Overall, I am satisfied with the quality of the course</t>
  </si>
  <si>
    <t>EECS</t>
  </si>
  <si>
    <t>Mathematical Sciences</t>
  </si>
  <si>
    <t>Physics and Astronomy</t>
  </si>
  <si>
    <t>SBCS</t>
  </si>
  <si>
    <t>SEMS</t>
  </si>
  <si>
    <t>*</t>
  </si>
  <si>
    <t xml:space="preserve">Barts Cancer
Distance Learning </t>
  </si>
  <si>
    <t>Barts Cancer
On Campus</t>
  </si>
  <si>
    <t>Barts Cancer
Total</t>
  </si>
  <si>
    <t xml:space="preserve">Blizard 
Distance Learning </t>
  </si>
  <si>
    <t>Blizard 
On Campus</t>
  </si>
  <si>
    <t>Blizard
Total</t>
  </si>
  <si>
    <t>Dentistry</t>
  </si>
  <si>
    <t>IHSE</t>
  </si>
  <si>
    <t>William Harvey
Distance Learning</t>
  </si>
  <si>
    <t>William Harvey
On Campus</t>
  </si>
  <si>
    <t>Institute of Health Sciences Education</t>
  </si>
  <si>
    <t>William Harvey
Total</t>
  </si>
  <si>
    <t>Wolfson
Distance Learning</t>
  </si>
  <si>
    <t>Wolfson
On Campus</t>
  </si>
  <si>
    <t>Wolfson</t>
  </si>
  <si>
    <t>Gender</t>
  </si>
  <si>
    <t>Ethnic Group</t>
  </si>
  <si>
    <t>Full-time/Part time</t>
  </si>
  <si>
    <t>Fee Status</t>
  </si>
  <si>
    <t>Female</t>
  </si>
  <si>
    <t>Male</t>
  </si>
  <si>
    <t>% Diff Male vs Female</t>
  </si>
  <si>
    <t>BME</t>
  </si>
  <si>
    <t>White</t>
  </si>
  <si>
    <t>% Diff White vs BME</t>
  </si>
  <si>
    <t>FT</t>
  </si>
  <si>
    <t>PT</t>
  </si>
  <si>
    <t>% Diff FT vs PT</t>
  </si>
  <si>
    <t>UK</t>
  </si>
  <si>
    <t>EU</t>
  </si>
  <si>
    <t>Non-EU</t>
  </si>
  <si>
    <t>% Diff UK vs Other EU</t>
  </si>
  <si>
    <t>% Diff UK vs Non-EU</t>
  </si>
  <si>
    <t>% Diff Other EU vs Non-EU</t>
  </si>
  <si>
    <t>Number of Respondents</t>
  </si>
  <si>
    <t>Category</t>
  </si>
  <si>
    <t>Question Number</t>
  </si>
  <si>
    <t>Question</t>
  </si>
  <si>
    <t>Teaching &amp; Learning</t>
  </si>
  <si>
    <t>Staff are good at explaining things</t>
  </si>
  <si>
    <t>Staff are enthusiastic about what they are teaching</t>
  </si>
  <si>
    <t>The course is intellectually stimulating</t>
  </si>
  <si>
    <t>There is sufficient contact time (face to face and/or virtual/online) between staff and students to support effective learning</t>
  </si>
  <si>
    <t>I am happy with the teaching support I received from staff on my course</t>
  </si>
  <si>
    <t>Engagement</t>
  </si>
  <si>
    <t>Assessment &amp; Feedback</t>
  </si>
  <si>
    <t>The criteria used in marking have been made clear in advance</t>
  </si>
  <si>
    <t>Assessment arrangements and marking have been fair</t>
  </si>
  <si>
    <t>Feedback on my work has been prompt</t>
  </si>
  <si>
    <t>Dissertation/Major Project</t>
  </si>
  <si>
    <t>My supervisor has the skills and subject knowledge to adequately support my dissertation</t>
  </si>
  <si>
    <t>My supervisor provides helpful feedback on my progress.</t>
  </si>
  <si>
    <t xml:space="preserve">Organisation &amp; Management </t>
  </si>
  <si>
    <t>The timetable fits well with my other commitments</t>
  </si>
  <si>
    <t>Any changes in the course or teaching have been communicated effectively</t>
  </si>
  <si>
    <t>The course is well organised and is running smoothly</t>
  </si>
  <si>
    <t>Skills Development</t>
  </si>
  <si>
    <t>As a result of the course I am more confident about independent learning</t>
  </si>
  <si>
    <t>Overall 
Experience</t>
  </si>
  <si>
    <t>Definitely agree</t>
  </si>
  <si>
    <t>Mostly agree</t>
  </si>
  <si>
    <t>Neither agree nor disagree</t>
  </si>
  <si>
    <t>Mostly disagree</t>
  </si>
  <si>
    <t>Definitely disagree</t>
  </si>
  <si>
    <t>Diff 2020 vs 2019</t>
  </si>
  <si>
    <t>Diff 2021 vs 2020</t>
  </si>
  <si>
    <t>There is appropriate access to online library resrouces</t>
  </si>
  <si>
    <t>There is appropriate access to IT resources and facilities when I am on-campus. (Changed from "I have been able to access general IT resources (including physical and online) when I needed to," in 2021)</t>
  </si>
  <si>
    <t>There is appropriate access to physical library resources and facilities. (Changed from "The library resources and services are good enough for my needs (including physical and online," in 2021)</t>
  </si>
  <si>
    <t>I have been able to access subject specific resources (for example: equipment, facilities, software, materials) necessary for my studies when I am on-campus. (Changed from "I have been able to access subject specific resources (e.g. equipment, facilities, software) necessary for my studies," in 2021)</t>
  </si>
  <si>
    <t>I have been able to access subject specific resources (for example: course materials, software, virtual learning environment) necessary for my studies when I am learning remotely.</t>
  </si>
  <si>
    <t>15.2 New question in 2021</t>
  </si>
  <si>
    <t>15.5 New question in 2021</t>
  </si>
  <si>
    <t>RESOURCES</t>
  </si>
  <si>
    <t>The support for academic skills meets my needs (for example, support for your writing, language, subject-specific skills)</t>
  </si>
  <si>
    <t>The support for using IT and accessing resources meets my needs (for example, support with accessing online journals and e-books, using digital learning tools/apps)</t>
  </si>
  <si>
    <t>The support for my health and wellbeing meets my needs (for example, personal tutor, student support and counselling services)</t>
  </si>
  <si>
    <t>SUPPORT</t>
  </si>
  <si>
    <t>PTES 2021: Humanities &amp; Social Sciences</t>
  </si>
  <si>
    <r>
      <t>Risen by more than 5% compared to 2</t>
    </r>
    <r>
      <rPr>
        <sz val="11"/>
        <rFont val="Calibri"/>
        <family val="2"/>
      </rPr>
      <t>020 figures</t>
    </r>
  </si>
  <si>
    <r>
      <t>Fallen by more than 5% compared</t>
    </r>
    <r>
      <rPr>
        <sz val="11"/>
        <rFont val="Calibri"/>
        <family val="2"/>
      </rPr>
      <t xml:space="preserve"> to 2020 </t>
    </r>
    <r>
      <rPr>
        <sz val="11"/>
        <color theme="1"/>
        <rFont val="Calibri"/>
        <family val="2"/>
        <scheme val="minor"/>
      </rPr>
      <t>figures</t>
    </r>
  </si>
  <si>
    <t>PTES 2021: Medicine &amp; Dentistry</t>
  </si>
  <si>
    <t>PTES 2021: Science &amp; Engineering</t>
  </si>
  <si>
    <t>Population Health Sciences</t>
  </si>
  <si>
    <t>There is appropriate access to physical library resources and facilities</t>
  </si>
  <si>
    <t>There is appropriate access to IT resources and facilities when I am on-campus</t>
  </si>
  <si>
    <t>I have been able to access subject specific resources (for example: equipment, facilities, software, materials) necessary for my studies when I am on-campus</t>
  </si>
  <si>
    <t>I have been able to access subject specific resources (for example: course materials, software, virtual learning environment) necessary for my studies when I am learning remotely</t>
  </si>
  <si>
    <t>Support</t>
  </si>
  <si>
    <t>Resources</t>
  </si>
  <si>
    <t>There is appropriate access to online library resources</t>
  </si>
  <si>
    <t>PTES 2021: QMULand Benchmarking Groups</t>
  </si>
  <si>
    <t>PTES 2021: QMUL and Faculty</t>
  </si>
  <si>
    <t xml:space="preserve">PTES 2021 Diversity analysis - ''To what extent do you agree with the following statements regarding…"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</si>
</sst>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4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40404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15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9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43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/>
    <xf numFmtId="0" fontId="38" fillId="0" borderId="0"/>
    <xf numFmtId="0" fontId="5" fillId="0" borderId="0"/>
    <xf numFmtId="0" fontId="25" fillId="0" borderId="0"/>
    <xf numFmtId="0" fontId="5" fillId="0" borderId="0"/>
    <xf numFmtId="0" fontId="39" fillId="0" borderId="0"/>
    <xf numFmtId="0" fontId="5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43" fontId="25" fillId="0" borderId="0" applyFont="0" applyFill="0" applyBorder="0" applyAlignment="0" applyProtection="0"/>
  </cellStyleXfs>
  <cellXfs count="509">
    <xf numFmtId="0" fontId="0" fillId="0" borderId="0" xfId="0"/>
    <xf numFmtId="0" fontId="4" fillId="0" borderId="0" xfId="0" applyFont="1" applyBorder="1"/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 applyFill="1" applyBorder="1"/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0" fillId="0" borderId="10" xfId="42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/>
    <xf numFmtId="0" fontId="20" fillId="0" borderId="0" xfId="0" applyFont="1" applyBorder="1"/>
    <xf numFmtId="0" fontId="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Border="1"/>
    <xf numFmtId="0" fontId="25" fillId="0" borderId="0" xfId="0" applyFont="1"/>
    <xf numFmtId="0" fontId="26" fillId="0" borderId="0" xfId="0" applyFont="1" applyBorder="1"/>
    <xf numFmtId="0" fontId="0" fillId="0" borderId="0" xfId="0" applyFont="1" applyFill="1"/>
    <xf numFmtId="0" fontId="2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0" fillId="0" borderId="10" xfId="0" applyFont="1" applyBorder="1" applyAlignment="1">
      <alignment horizontal="center"/>
    </xf>
    <xf numFmtId="164" fontId="0" fillId="0" borderId="10" xfId="42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0" fillId="0" borderId="0" xfId="0" applyFont="1" applyFill="1" applyBorder="1"/>
    <xf numFmtId="9" fontId="0" fillId="0" borderId="0" xfId="42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164" fontId="0" fillId="0" borderId="0" xfId="0" applyNumberFormat="1" applyFont="1" applyFill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38" borderId="0" xfId="0" applyFont="1" applyFill="1"/>
    <xf numFmtId="0" fontId="0" fillId="37" borderId="0" xfId="0" applyFont="1" applyFill="1"/>
    <xf numFmtId="0" fontId="20" fillId="36" borderId="10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vertical="center"/>
    </xf>
    <xf numFmtId="0" fontId="20" fillId="36" borderId="12" xfId="0" applyFont="1" applyFill="1" applyBorder="1" applyAlignment="1">
      <alignment vertical="center"/>
    </xf>
    <xf numFmtId="0" fontId="20" fillId="36" borderId="0" xfId="0" applyFont="1" applyFill="1" applyAlignment="1">
      <alignment horizontal="center"/>
    </xf>
    <xf numFmtId="164" fontId="0" fillId="0" borderId="15" xfId="42" applyNumberFormat="1" applyFont="1" applyFill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20" fillId="0" borderId="0" xfId="0" applyFont="1" applyFill="1"/>
    <xf numFmtId="0" fontId="20" fillId="33" borderId="0" xfId="0" applyFont="1" applyFill="1" applyBorder="1" applyAlignment="1">
      <alignment horizontal="center"/>
    </xf>
    <xf numFmtId="0" fontId="20" fillId="33" borderId="10" xfId="0" applyFont="1" applyFill="1" applyBorder="1" applyAlignment="1"/>
    <xf numFmtId="0" fontId="27" fillId="33" borderId="10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28" fillId="0" borderId="0" xfId="0" applyFont="1"/>
    <xf numFmtId="0" fontId="29" fillId="0" borderId="0" xfId="0" applyFont="1" applyBorder="1"/>
    <xf numFmtId="0" fontId="2" fillId="0" borderId="0" xfId="0" applyFont="1" applyBorder="1"/>
    <xf numFmtId="0" fontId="20" fillId="0" borderId="0" xfId="0" applyFont="1" applyAlignment="1">
      <alignment horizontal="left" vertical="center"/>
    </xf>
    <xf numFmtId="0" fontId="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0" fontId="20" fillId="38" borderId="0" xfId="0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32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/>
    </xf>
    <xf numFmtId="0" fontId="25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5" fillId="0" borderId="0" xfId="0" applyFont="1" applyFill="1"/>
    <xf numFmtId="0" fontId="26" fillId="0" borderId="0" xfId="0" applyFont="1" applyFill="1" applyBorder="1"/>
    <xf numFmtId="49" fontId="2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49" fontId="20" fillId="34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34" borderId="11" xfId="0" applyFont="1" applyFill="1" applyBorder="1" applyAlignment="1">
      <alignment wrapText="1"/>
    </xf>
    <xf numFmtId="0" fontId="23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39" borderId="10" xfId="0" applyFont="1" applyFill="1" applyBorder="1" applyAlignment="1">
      <alignment horizontal="center"/>
    </xf>
    <xf numFmtId="49" fontId="20" fillId="39" borderId="10" xfId="0" applyNumberFormat="1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vertical="center"/>
    </xf>
    <xf numFmtId="0" fontId="20" fillId="39" borderId="10" xfId="0" applyNumberFormat="1" applyFont="1" applyFill="1" applyBorder="1" applyAlignment="1"/>
    <xf numFmtId="0" fontId="20" fillId="39" borderId="10" xfId="0" applyFont="1" applyFill="1" applyBorder="1" applyAlignment="1"/>
    <xf numFmtId="0" fontId="27" fillId="39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33" fillId="0" borderId="0" xfId="0" applyFont="1"/>
    <xf numFmtId="0" fontId="32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Fill="1" applyBorder="1"/>
    <xf numFmtId="0" fontId="33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164" fontId="33" fillId="37" borderId="10" xfId="42" applyNumberFormat="1" applyFont="1" applyFill="1" applyBorder="1" applyAlignment="1">
      <alignment horizontal="center" vertical="center"/>
    </xf>
    <xf numFmtId="0" fontId="18" fillId="0" borderId="0" xfId="0" applyFont="1"/>
    <xf numFmtId="0" fontId="31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Fill="1" applyBorder="1"/>
    <xf numFmtId="0" fontId="18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Border="1"/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2" fillId="0" borderId="0" xfId="0" applyFont="1" applyBorder="1" applyAlignment="1">
      <alignment vertical="center" wrapText="1"/>
    </xf>
    <xf numFmtId="9" fontId="20" fillId="0" borderId="0" xfId="42" applyFont="1" applyFill="1" applyBorder="1" applyAlignment="1">
      <alignment horizontal="center"/>
    </xf>
    <xf numFmtId="9" fontId="0" fillId="0" borderId="0" xfId="42" applyFont="1" applyAlignment="1">
      <alignment horizontal="center"/>
    </xf>
    <xf numFmtId="9" fontId="20" fillId="0" borderId="10" xfId="42" applyFont="1" applyBorder="1" applyAlignment="1">
      <alignment horizontal="center"/>
    </xf>
    <xf numFmtId="9" fontId="0" fillId="38" borderId="0" xfId="42" applyFont="1" applyFill="1"/>
    <xf numFmtId="9" fontId="0" fillId="37" borderId="0" xfId="42" applyFont="1" applyFill="1"/>
    <xf numFmtId="9" fontId="20" fillId="0" borderId="0" xfId="42" applyFont="1" applyFill="1" applyAlignment="1">
      <alignment horizontal="center"/>
    </xf>
    <xf numFmtId="9" fontId="24" fillId="0" borderId="0" xfId="42" applyFont="1" applyAlignment="1">
      <alignment horizontal="center"/>
    </xf>
    <xf numFmtId="9" fontId="20" fillId="0" borderId="0" xfId="42" applyFont="1" applyAlignment="1">
      <alignment horizontal="center"/>
    </xf>
    <xf numFmtId="9" fontId="20" fillId="36" borderId="10" xfId="42" applyFont="1" applyFill="1" applyBorder="1" applyAlignment="1">
      <alignment horizontal="center"/>
    </xf>
    <xf numFmtId="9" fontId="20" fillId="36" borderId="0" xfId="42" applyFont="1" applyFill="1" applyAlignment="1">
      <alignment horizontal="center"/>
    </xf>
    <xf numFmtId="0" fontId="20" fillId="39" borderId="15" xfId="0" applyFont="1" applyFill="1" applyBorder="1" applyAlignment="1">
      <alignment horizontal="center"/>
    </xf>
    <xf numFmtId="164" fontId="20" fillId="0" borderId="0" xfId="42" applyNumberFormat="1" applyFont="1" applyFill="1" applyBorder="1" applyAlignment="1">
      <alignment horizontal="center"/>
    </xf>
    <xf numFmtId="164" fontId="20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 horizontal="center"/>
    </xf>
    <xf numFmtId="164" fontId="20" fillId="34" borderId="10" xfId="42" applyNumberFormat="1" applyFont="1" applyFill="1" applyBorder="1" applyAlignment="1">
      <alignment horizontal="center" vertical="center" wrapText="1"/>
    </xf>
    <xf numFmtId="164" fontId="27" fillId="0" borderId="0" xfId="42" applyNumberFormat="1" applyFont="1" applyFill="1" applyBorder="1" applyAlignment="1">
      <alignment horizontal="center" vertical="center" wrapText="1"/>
    </xf>
    <xf numFmtId="164" fontId="20" fillId="0" borderId="10" xfId="42" applyNumberFormat="1" applyFont="1" applyFill="1" applyBorder="1" applyAlignment="1">
      <alignment horizontal="center"/>
    </xf>
    <xf numFmtId="164" fontId="0" fillId="38" borderId="0" xfId="42" applyNumberFormat="1" applyFont="1" applyFill="1"/>
    <xf numFmtId="164" fontId="0" fillId="37" borderId="0" xfId="42" applyNumberFormat="1" applyFont="1" applyFill="1"/>
    <xf numFmtId="164" fontId="27" fillId="33" borderId="10" xfId="42" applyNumberFormat="1" applyFont="1" applyFill="1" applyBorder="1" applyAlignment="1">
      <alignment horizontal="center" vertical="center" wrapText="1"/>
    </xf>
    <xf numFmtId="164" fontId="20" fillId="0" borderId="10" xfId="42" applyNumberFormat="1" applyFont="1" applyBorder="1" applyAlignment="1">
      <alignment horizontal="center"/>
    </xf>
    <xf numFmtId="164" fontId="20" fillId="0" borderId="0" xfId="42" applyNumberFormat="1" applyFont="1" applyFill="1" applyBorder="1" applyAlignment="1">
      <alignment horizontal="center" vertical="center" wrapText="1"/>
    </xf>
    <xf numFmtId="164" fontId="20" fillId="33" borderId="10" xfId="42" applyNumberFormat="1" applyFont="1" applyFill="1" applyBorder="1" applyAlignment="1">
      <alignment horizontal="center"/>
    </xf>
    <xf numFmtId="164" fontId="20" fillId="39" borderId="10" xfId="42" applyNumberFormat="1" applyFont="1" applyFill="1" applyBorder="1" applyAlignment="1">
      <alignment horizontal="center" vertical="center" wrapText="1"/>
    </xf>
    <xf numFmtId="164" fontId="20" fillId="39" borderId="10" xfId="42" applyNumberFormat="1" applyFont="1" applyFill="1" applyBorder="1" applyAlignment="1">
      <alignment horizontal="center"/>
    </xf>
    <xf numFmtId="164" fontId="20" fillId="0" borderId="0" xfId="42" applyNumberFormat="1" applyFont="1" applyBorder="1"/>
    <xf numFmtId="164" fontId="22" fillId="0" borderId="0" xfId="42" applyNumberFormat="1" applyFont="1" applyBorder="1"/>
    <xf numFmtId="0" fontId="33" fillId="37" borderId="16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Border="1"/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wrapText="1"/>
    </xf>
    <xf numFmtId="0" fontId="18" fillId="37" borderId="10" xfId="0" applyFont="1" applyFill="1" applyBorder="1"/>
    <xf numFmtId="0" fontId="33" fillId="37" borderId="10" xfId="0" applyFont="1" applyFill="1" applyBorder="1" applyAlignment="1">
      <alignment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9" fontId="20" fillId="33" borderId="10" xfId="42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9" fontId="20" fillId="34" borderId="10" xfId="42" applyFont="1" applyFill="1" applyBorder="1" applyAlignment="1">
      <alignment horizontal="center"/>
    </xf>
    <xf numFmtId="9" fontId="20" fillId="39" borderId="10" xfId="42" applyFont="1" applyFill="1" applyBorder="1" applyAlignment="1">
      <alignment horizontal="center"/>
    </xf>
    <xf numFmtId="164" fontId="20" fillId="34" borderId="10" xfId="42" applyNumberFormat="1" applyFont="1" applyFill="1" applyBorder="1" applyAlignment="1">
      <alignment horizontal="center"/>
    </xf>
    <xf numFmtId="1" fontId="20" fillId="34" borderId="10" xfId="0" applyNumberFormat="1" applyFont="1" applyFill="1" applyBorder="1" applyAlignment="1">
      <alignment horizontal="center" vertical="center" wrapText="1"/>
    </xf>
    <xf numFmtId="3" fontId="20" fillId="36" borderId="1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4" fontId="31" fillId="0" borderId="0" xfId="42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/>
    </xf>
    <xf numFmtId="164" fontId="0" fillId="39" borderId="10" xfId="0" applyNumberFormat="1" applyFont="1" applyFill="1" applyBorder="1" applyAlignment="1">
      <alignment horizontal="center" vertical="center"/>
    </xf>
    <xf numFmtId="0" fontId="32" fillId="39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 horizontal="center" vertical="center"/>
    </xf>
    <xf numFmtId="9" fontId="20" fillId="36" borderId="15" xfId="42" applyFont="1" applyFill="1" applyBorder="1" applyAlignment="1">
      <alignment horizontal="center"/>
    </xf>
    <xf numFmtId="9" fontId="20" fillId="33" borderId="15" xfId="42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164" fontId="20" fillId="33" borderId="10" xfId="42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34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0" fillId="34" borderId="11" xfId="0" applyFont="1" applyFill="1" applyBorder="1" applyAlignment="1">
      <alignment vertical="center"/>
    </xf>
    <xf numFmtId="9" fontId="20" fillId="34" borderId="15" xfId="42" applyFont="1" applyFill="1" applyBorder="1" applyAlignment="1">
      <alignment horizontal="center"/>
    </xf>
    <xf numFmtId="0" fontId="20" fillId="39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164" fontId="20" fillId="0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20" fillId="39" borderId="10" xfId="42" applyNumberFormat="1" applyFont="1" applyFill="1" applyBorder="1" applyAlignment="1">
      <alignment horizontal="center" vertical="center"/>
    </xf>
    <xf numFmtId="0" fontId="20" fillId="39" borderId="10" xfId="0" applyNumberFormat="1" applyFont="1" applyFill="1" applyBorder="1" applyAlignment="1">
      <alignment vertical="center" wrapText="1"/>
    </xf>
    <xf numFmtId="0" fontId="20" fillId="39" borderId="10" xfId="0" applyNumberFormat="1" applyFont="1" applyFill="1" applyBorder="1" applyAlignment="1">
      <alignment vertical="center"/>
    </xf>
    <xf numFmtId="0" fontId="20" fillId="39" borderId="11" xfId="0" applyFont="1" applyFill="1" applyBorder="1" applyAlignment="1">
      <alignment vertical="center"/>
    </xf>
    <xf numFmtId="0" fontId="20" fillId="33" borderId="11" xfId="0" applyFont="1" applyFill="1" applyBorder="1" applyAlignment="1">
      <alignment vertical="center"/>
    </xf>
    <xf numFmtId="0" fontId="33" fillId="0" borderId="0" xfId="0" applyFont="1" applyBorder="1"/>
    <xf numFmtId="0" fontId="32" fillId="33" borderId="10" xfId="0" applyFont="1" applyFill="1" applyBorder="1" applyAlignment="1">
      <alignment horizontal="center"/>
    </xf>
    <xf numFmtId="0" fontId="34" fillId="0" borderId="0" xfId="0" applyFont="1" applyBorder="1"/>
    <xf numFmtId="0" fontId="20" fillId="33" borderId="19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/>
    </xf>
    <xf numFmtId="0" fontId="32" fillId="39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33" fillId="0" borderId="0" xfId="0" applyFont="1" applyFill="1"/>
    <xf numFmtId="0" fontId="32" fillId="36" borderId="10" xfId="0" applyFont="1" applyFill="1" applyBorder="1" applyAlignment="1">
      <alignment horizontal="center"/>
    </xf>
    <xf numFmtId="0" fontId="32" fillId="33" borderId="15" xfId="0" applyFont="1" applyFill="1" applyBorder="1" applyAlignment="1">
      <alignment horizontal="center"/>
    </xf>
    <xf numFmtId="9" fontId="32" fillId="33" borderId="10" xfId="42" applyFont="1" applyFill="1" applyBorder="1" applyAlignment="1">
      <alignment horizontal="center"/>
    </xf>
    <xf numFmtId="9" fontId="20" fillId="33" borderId="15" xfId="42" applyNumberFormat="1" applyFont="1" applyFill="1" applyBorder="1" applyAlignment="1">
      <alignment horizontal="center"/>
    </xf>
    <xf numFmtId="9" fontId="20" fillId="33" borderId="10" xfId="42" applyNumberFormat="1" applyFont="1" applyFill="1" applyBorder="1" applyAlignment="1">
      <alignment horizontal="center"/>
    </xf>
    <xf numFmtId="9" fontId="20" fillId="33" borderId="0" xfId="42" applyNumberFormat="1" applyFont="1" applyFill="1" applyBorder="1" applyAlignment="1">
      <alignment horizontal="center"/>
    </xf>
    <xf numFmtId="9" fontId="20" fillId="33" borderId="16" xfId="42" applyNumberFormat="1" applyFont="1" applyFill="1" applyBorder="1" applyAlignment="1">
      <alignment horizontal="center"/>
    </xf>
    <xf numFmtId="9" fontId="32" fillId="33" borderId="10" xfId="42" applyNumberFormat="1" applyFont="1" applyFill="1" applyBorder="1" applyAlignment="1">
      <alignment horizontal="center"/>
    </xf>
    <xf numFmtId="9" fontId="32" fillId="33" borderId="10" xfId="0" applyNumberFormat="1" applyFont="1" applyFill="1" applyBorder="1" applyAlignment="1">
      <alignment horizontal="center"/>
    </xf>
    <xf numFmtId="9" fontId="20" fillId="33" borderId="10" xfId="42" applyNumberFormat="1" applyFont="1" applyFill="1" applyBorder="1" applyAlignment="1">
      <alignment horizontal="center" vertical="center" wrapText="1"/>
    </xf>
    <xf numFmtId="9" fontId="20" fillId="0" borderId="10" xfId="42" applyNumberFormat="1" applyFont="1" applyBorder="1" applyAlignment="1">
      <alignment horizontal="center"/>
    </xf>
    <xf numFmtId="9" fontId="20" fillId="34" borderId="10" xfId="42" applyNumberFormat="1" applyFont="1" applyFill="1" applyBorder="1" applyAlignment="1">
      <alignment horizontal="center" vertical="center" wrapText="1"/>
    </xf>
    <xf numFmtId="9" fontId="20" fillId="34" borderId="10" xfId="42" applyNumberFormat="1" applyFont="1" applyFill="1" applyBorder="1" applyAlignment="1">
      <alignment horizontal="center"/>
    </xf>
    <xf numFmtId="1" fontId="20" fillId="33" borderId="16" xfId="0" applyNumberFormat="1" applyFont="1" applyFill="1" applyBorder="1" applyAlignment="1">
      <alignment horizontal="center"/>
    </xf>
    <xf numFmtId="1" fontId="20" fillId="34" borderId="10" xfId="0" applyNumberFormat="1" applyFont="1" applyFill="1" applyBorder="1" applyAlignment="1">
      <alignment horizontal="center"/>
    </xf>
    <xf numFmtId="0" fontId="32" fillId="39" borderId="16" xfId="0" applyFont="1" applyFill="1" applyBorder="1" applyAlignment="1">
      <alignment horizontal="center"/>
    </xf>
    <xf numFmtId="1" fontId="20" fillId="39" borderId="10" xfId="0" applyNumberFormat="1" applyFont="1" applyFill="1" applyBorder="1" applyAlignment="1">
      <alignment horizontal="center"/>
    </xf>
    <xf numFmtId="9" fontId="20" fillId="39" borderId="10" xfId="42" applyNumberFormat="1" applyFont="1" applyFill="1" applyBorder="1" applyAlignment="1">
      <alignment horizontal="center"/>
    </xf>
    <xf numFmtId="9" fontId="32" fillId="39" borderId="15" xfId="42" applyNumberFormat="1" applyFont="1" applyFill="1" applyBorder="1" applyAlignment="1">
      <alignment horizontal="center"/>
    </xf>
    <xf numFmtId="9" fontId="32" fillId="39" borderId="10" xfId="42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 wrapText="1"/>
    </xf>
    <xf numFmtId="1" fontId="20" fillId="36" borderId="10" xfId="0" applyNumberFormat="1" applyFont="1" applyFill="1" applyBorder="1" applyAlignment="1">
      <alignment horizontal="center"/>
    </xf>
    <xf numFmtId="0" fontId="18" fillId="0" borderId="0" xfId="0" applyFont="1" applyBorder="1"/>
    <xf numFmtId="0" fontId="33" fillId="0" borderId="0" xfId="0" applyFont="1" applyFill="1" applyBorder="1" applyAlignment="1">
      <alignment horizontal="center"/>
    </xf>
    <xf numFmtId="0" fontId="18" fillId="0" borderId="22" xfId="0" applyFont="1" applyBorder="1"/>
    <xf numFmtId="3" fontId="32" fillId="36" borderId="10" xfId="0" applyNumberFormat="1" applyFont="1" applyFill="1" applyBorder="1" applyAlignment="1">
      <alignment horizontal="center"/>
    </xf>
    <xf numFmtId="0" fontId="20" fillId="36" borderId="15" xfId="0" applyFont="1" applyFill="1" applyBorder="1" applyAlignment="1">
      <alignment horizontal="center"/>
    </xf>
    <xf numFmtId="9" fontId="32" fillId="36" borderId="15" xfId="42" applyFont="1" applyFill="1" applyBorder="1" applyAlignment="1">
      <alignment horizontal="center"/>
    </xf>
    <xf numFmtId="0" fontId="20" fillId="36" borderId="19" xfId="0" applyFont="1" applyFill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1" fontId="20" fillId="33" borderId="10" xfId="0" applyNumberFormat="1" applyFont="1" applyFill="1" applyBorder="1" applyAlignment="1">
      <alignment horizontal="center"/>
    </xf>
    <xf numFmtId="0" fontId="32" fillId="39" borderId="19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9" fontId="27" fillId="36" borderId="10" xfId="0" applyNumberFormat="1" applyFont="1" applyFill="1" applyBorder="1" applyAlignment="1">
      <alignment horizontal="center" vertical="center" wrapText="1"/>
    </xf>
    <xf numFmtId="9" fontId="27" fillId="36" borderId="10" xfId="42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7" fillId="36" borderId="17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/>
    </xf>
    <xf numFmtId="0" fontId="33" fillId="39" borderId="10" xfId="0" applyFont="1" applyFill="1" applyBorder="1" applyAlignment="1">
      <alignment horizontal="center"/>
    </xf>
    <xf numFmtId="3" fontId="20" fillId="36" borderId="19" xfId="0" applyNumberFormat="1" applyFont="1" applyFill="1" applyBorder="1" applyAlignment="1">
      <alignment horizontal="center"/>
    </xf>
    <xf numFmtId="0" fontId="0" fillId="0" borderId="0" xfId="0" applyAlignment="1"/>
    <xf numFmtId="9" fontId="20" fillId="40" borderId="26" xfId="0" applyNumberFormat="1" applyFont="1" applyFill="1" applyBorder="1"/>
    <xf numFmtId="0" fontId="27" fillId="36" borderId="10" xfId="0" applyFont="1" applyFill="1" applyBorder="1" applyAlignment="1">
      <alignment horizontal="center" vertical="center"/>
    </xf>
    <xf numFmtId="0" fontId="27" fillId="36" borderId="20" xfId="0" applyFont="1" applyFill="1" applyBorder="1" applyAlignment="1">
      <alignment horizontal="center" vertical="center"/>
    </xf>
    <xf numFmtId="0" fontId="27" fillId="36" borderId="13" xfId="0" applyFont="1" applyFill="1" applyBorder="1" applyAlignment="1">
      <alignment horizontal="center" vertical="center"/>
    </xf>
    <xf numFmtId="0" fontId="27" fillId="36" borderId="1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0" fillId="40" borderId="27" xfId="0" applyFont="1" applyFill="1" applyBorder="1" applyAlignment="1">
      <alignment wrapText="1"/>
    </xf>
    <xf numFmtId="0" fontId="0" fillId="0" borderId="0" xfId="0" applyBorder="1" applyAlignment="1"/>
    <xf numFmtId="0" fontId="32" fillId="0" borderId="2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9" fontId="20" fillId="36" borderId="10" xfId="42" applyNumberFormat="1" applyFont="1" applyFill="1" applyBorder="1" applyAlignment="1">
      <alignment horizontal="center"/>
    </xf>
    <xf numFmtId="3" fontId="20" fillId="36" borderId="10" xfId="0" applyNumberFormat="1" applyFont="1" applyFill="1" applyBorder="1" applyAlignment="1">
      <alignment horizontal="center" wrapText="1"/>
    </xf>
    <xf numFmtId="3" fontId="32" fillId="36" borderId="15" xfId="0" applyNumberFormat="1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19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0" fontId="20" fillId="39" borderId="19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27" fillId="36" borderId="2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8" fillId="41" borderId="0" xfId="0" applyFont="1" applyFill="1"/>
    <xf numFmtId="0" fontId="18" fillId="41" borderId="0" xfId="0" applyFont="1" applyFill="1" applyBorder="1" applyAlignment="1">
      <alignment horizontal="center"/>
    </xf>
    <xf numFmtId="0" fontId="33" fillId="41" borderId="10" xfId="0" applyFont="1" applyFill="1" applyBorder="1" applyAlignment="1">
      <alignment horizontal="center"/>
    </xf>
    <xf numFmtId="0" fontId="33" fillId="41" borderId="0" xfId="0" applyFont="1" applyFill="1"/>
    <xf numFmtId="0" fontId="33" fillId="41" borderId="0" xfId="0" applyFont="1" applyFill="1" applyBorder="1" applyAlignment="1">
      <alignment horizontal="center"/>
    </xf>
    <xf numFmtId="0" fontId="33" fillId="41" borderId="10" xfId="0" applyFont="1" applyFill="1" applyBorder="1" applyAlignment="1">
      <alignment wrapText="1"/>
    </xf>
    <xf numFmtId="0" fontId="20" fillId="36" borderId="10" xfId="0" applyFont="1" applyFill="1" applyBorder="1" applyAlignment="1">
      <alignment horizontal="center"/>
    </xf>
    <xf numFmtId="0" fontId="20" fillId="36" borderId="19" xfId="0" applyFont="1" applyFill="1" applyBorder="1" applyAlignment="1">
      <alignment horizontal="center" vertical="center"/>
    </xf>
    <xf numFmtId="9" fontId="20" fillId="36" borderId="10" xfId="42" applyFont="1" applyFill="1" applyBorder="1" applyAlignment="1">
      <alignment horizontal="center"/>
    </xf>
    <xf numFmtId="3" fontId="20" fillId="36" borderId="10" xfId="0" applyNumberFormat="1" applyFont="1" applyFill="1" applyBorder="1" applyAlignment="1">
      <alignment horizontal="center"/>
    </xf>
    <xf numFmtId="3" fontId="20" fillId="36" borderId="19" xfId="0" applyNumberFormat="1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9" fontId="20" fillId="36" borderId="10" xfId="42" applyFont="1" applyFill="1" applyBorder="1" applyAlignment="1">
      <alignment horizontal="center"/>
    </xf>
    <xf numFmtId="3" fontId="20" fillId="36" borderId="10" xfId="0" applyNumberFormat="1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3" fontId="20" fillId="36" borderId="10" xfId="0" applyNumberFormat="1" applyFont="1" applyFill="1" applyBorder="1" applyAlignment="1">
      <alignment horizontal="center" wrapText="1"/>
    </xf>
    <xf numFmtId="0" fontId="20" fillId="36" borderId="10" xfId="0" applyFont="1" applyFill="1" applyBorder="1" applyAlignment="1">
      <alignment horizontal="center"/>
    </xf>
    <xf numFmtId="0" fontId="20" fillId="36" borderId="15" xfId="0" applyFont="1" applyFill="1" applyBorder="1" applyAlignment="1">
      <alignment horizontal="center"/>
    </xf>
    <xf numFmtId="9" fontId="33" fillId="0" borderId="10" xfId="42" applyNumberFormat="1" applyFont="1" applyBorder="1" applyAlignment="1">
      <alignment horizontal="center" vertical="center"/>
    </xf>
    <xf numFmtId="9" fontId="33" fillId="0" borderId="15" xfId="42" applyNumberFormat="1" applyFont="1" applyFill="1" applyBorder="1" applyAlignment="1">
      <alignment horizontal="center" vertical="center"/>
    </xf>
    <xf numFmtId="9" fontId="18" fillId="0" borderId="0" xfId="0" applyNumberFormat="1" applyFont="1" applyAlignment="1">
      <alignment horizontal="center" vertical="center"/>
    </xf>
    <xf numFmtId="9" fontId="33" fillId="0" borderId="10" xfId="42" applyNumberFormat="1" applyFont="1" applyFill="1" applyBorder="1" applyAlignment="1">
      <alignment horizontal="center" vertical="center"/>
    </xf>
    <xf numFmtId="9" fontId="33" fillId="37" borderId="16" xfId="0" applyNumberFormat="1" applyFont="1" applyFill="1" applyBorder="1" applyAlignment="1">
      <alignment horizontal="center" vertical="center"/>
    </xf>
    <xf numFmtId="9" fontId="33" fillId="37" borderId="10" xfId="42" applyNumberFormat="1" applyFont="1" applyFill="1" applyBorder="1" applyAlignment="1">
      <alignment horizontal="center" vertical="center"/>
    </xf>
    <xf numFmtId="9" fontId="18" fillId="0" borderId="0" xfId="0" applyNumberFormat="1" applyFont="1" applyFill="1" applyAlignment="1">
      <alignment horizontal="center" vertical="center"/>
    </xf>
    <xf numFmtId="9" fontId="33" fillId="37" borderId="10" xfId="0" applyNumberFormat="1" applyFont="1" applyFill="1" applyBorder="1" applyAlignment="1">
      <alignment horizontal="center" vertical="center"/>
    </xf>
    <xf numFmtId="9" fontId="33" fillId="37" borderId="15" xfId="42" applyNumberFormat="1" applyFont="1" applyFill="1" applyBorder="1" applyAlignment="1">
      <alignment horizontal="center" vertical="center"/>
    </xf>
    <xf numFmtId="9" fontId="33" fillId="41" borderId="16" xfId="42" applyNumberFormat="1" applyFont="1" applyFill="1" applyBorder="1" applyAlignment="1">
      <alignment horizontal="center" vertical="center"/>
    </xf>
    <xf numFmtId="9" fontId="33" fillId="41" borderId="10" xfId="42" applyNumberFormat="1" applyFont="1" applyFill="1" applyBorder="1" applyAlignment="1">
      <alignment horizontal="center" vertical="center"/>
    </xf>
    <xf numFmtId="9" fontId="33" fillId="41" borderId="0" xfId="0" applyNumberFormat="1" applyFont="1" applyFill="1" applyAlignment="1">
      <alignment horizontal="center" vertical="center"/>
    </xf>
    <xf numFmtId="9" fontId="18" fillId="41" borderId="0" xfId="0" applyNumberFormat="1" applyFont="1" applyFill="1" applyAlignment="1">
      <alignment horizontal="center" vertical="center"/>
    </xf>
    <xf numFmtId="9" fontId="0" fillId="0" borderId="15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9" fontId="0" fillId="0" borderId="10" xfId="42" applyNumberFormat="1" applyFont="1" applyBorder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0" applyNumberFormat="1" applyFont="1"/>
    <xf numFmtId="9" fontId="0" fillId="0" borderId="10" xfId="0" applyNumberFormat="1" applyFont="1" applyFill="1" applyBorder="1" applyAlignment="1">
      <alignment horizontal="center" vertical="center"/>
    </xf>
    <xf numFmtId="9" fontId="0" fillId="0" borderId="10" xfId="42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Alignment="1">
      <alignment horizontal="center"/>
    </xf>
    <xf numFmtId="9" fontId="0" fillId="0" borderId="0" xfId="0" applyNumberFormat="1" applyFont="1" applyFill="1"/>
    <xf numFmtId="9" fontId="0" fillId="0" borderId="10" xfId="42" applyNumberFormat="1" applyFon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9" fontId="33" fillId="0" borderId="10" xfId="0" applyNumberFormat="1" applyFont="1" applyFill="1" applyBorder="1" applyAlignment="1">
      <alignment horizontal="center"/>
    </xf>
    <xf numFmtId="9" fontId="0" fillId="0" borderId="0" xfId="0" applyNumberFormat="1"/>
    <xf numFmtId="9" fontId="0" fillId="0" borderId="0" xfId="42" applyNumberFormat="1" applyFont="1" applyFill="1"/>
    <xf numFmtId="9" fontId="33" fillId="0" borderId="10" xfId="0" applyNumberFormat="1" applyFont="1" applyBorder="1" applyAlignment="1">
      <alignment horizontal="center"/>
    </xf>
    <xf numFmtId="9" fontId="5" fillId="0" borderId="10" xfId="42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10" xfId="42" applyNumberFormat="1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/>
    </xf>
    <xf numFmtId="9" fontId="20" fillId="0" borderId="0" xfId="0" applyNumberFormat="1" applyFont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 vertical="center"/>
    </xf>
    <xf numFmtId="9" fontId="0" fillId="0" borderId="0" xfId="42" applyNumberFormat="1" applyFont="1" applyBorder="1" applyAlignment="1">
      <alignment horizontal="center" vertical="center"/>
    </xf>
    <xf numFmtId="9" fontId="0" fillId="0" borderId="11" xfId="0" applyNumberFormat="1" applyBorder="1" applyAlignment="1">
      <alignment horizontal="center"/>
    </xf>
    <xf numFmtId="9" fontId="0" fillId="0" borderId="0" xfId="0" applyNumberFormat="1" applyFont="1" applyAlignment="1">
      <alignment horizontal="center" vertical="center"/>
    </xf>
    <xf numFmtId="9" fontId="0" fillId="0" borderId="15" xfId="42" applyNumberFormat="1" applyFont="1" applyFill="1" applyBorder="1" applyAlignment="1">
      <alignment horizontal="center" vertical="center"/>
    </xf>
    <xf numFmtId="9" fontId="0" fillId="0" borderId="15" xfId="0" applyNumberFormat="1" applyFont="1" applyBorder="1" applyAlignment="1">
      <alignment horizontal="center" vertical="center"/>
    </xf>
    <xf numFmtId="9" fontId="0" fillId="0" borderId="15" xfId="0" applyNumberFormat="1" applyBorder="1" applyAlignment="1">
      <alignment horizontal="center"/>
    </xf>
    <xf numFmtId="9" fontId="33" fillId="0" borderId="15" xfId="0" applyNumberFormat="1" applyFont="1" applyBorder="1" applyAlignment="1">
      <alignment horizontal="center"/>
    </xf>
    <xf numFmtId="9" fontId="0" fillId="0" borderId="0" xfId="0" applyNumberFormat="1" applyFont="1" applyFill="1" applyBorder="1" applyAlignment="1">
      <alignment horizontal="center" vertical="center"/>
    </xf>
    <xf numFmtId="9" fontId="20" fillId="0" borderId="0" xfId="0" applyNumberFormat="1" applyFont="1" applyFill="1" applyBorder="1" applyAlignment="1">
      <alignment horizontal="center" vertical="center"/>
    </xf>
    <xf numFmtId="9" fontId="20" fillId="0" borderId="0" xfId="0" applyNumberFormat="1" applyFont="1" applyBorder="1" applyAlignment="1">
      <alignment horizontal="center"/>
    </xf>
    <xf numFmtId="9" fontId="0" fillId="0" borderId="15" xfId="42" applyNumberFormat="1" applyFont="1" applyFill="1" applyBorder="1" applyAlignment="1">
      <alignment horizontal="center"/>
    </xf>
    <xf numFmtId="9" fontId="25" fillId="0" borderId="10" xfId="42" applyNumberFormat="1" applyFont="1" applyFill="1" applyBorder="1" applyAlignment="1">
      <alignment horizontal="center" vertical="center" wrapText="1"/>
    </xf>
    <xf numFmtId="9" fontId="24" fillId="0" borderId="0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Fill="1"/>
    <xf numFmtId="9" fontId="2" fillId="0" borderId="0" xfId="0" applyNumberFormat="1" applyFont="1" applyFill="1" applyBorder="1"/>
    <xf numFmtId="9" fontId="2" fillId="0" borderId="0" xfId="0" applyNumberFormat="1" applyFont="1" applyFill="1" applyBorder="1" applyAlignment="1">
      <alignment vertical="center"/>
    </xf>
    <xf numFmtId="9" fontId="0" fillId="0" borderId="10" xfId="42" applyNumberFormat="1" applyFont="1" applyFill="1" applyBorder="1" applyAlignment="1">
      <alignment horizontal="center" vertical="center" wrapText="1"/>
    </xf>
    <xf numFmtId="9" fontId="5" fillId="0" borderId="10" xfId="42" applyNumberFormat="1" applyFont="1" applyFill="1" applyBorder="1" applyAlignment="1">
      <alignment horizontal="center" vertical="center" wrapText="1"/>
    </xf>
    <xf numFmtId="9" fontId="0" fillId="0" borderId="0" xfId="42" applyNumberFormat="1" applyFont="1" applyFill="1" applyBorder="1" applyAlignment="1">
      <alignment horizontal="center"/>
    </xf>
    <xf numFmtId="9" fontId="18" fillId="0" borderId="0" xfId="0" applyNumberFormat="1" applyFont="1" applyFill="1" applyBorder="1" applyAlignment="1">
      <alignment horizontal="center"/>
    </xf>
    <xf numFmtId="9" fontId="18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/>
    </xf>
    <xf numFmtId="9" fontId="18" fillId="0" borderId="0" xfId="0" applyNumberFormat="1" applyFont="1" applyFill="1" applyBorder="1"/>
    <xf numFmtId="9" fontId="20" fillId="0" borderId="10" xfId="0" applyNumberFormat="1" applyFont="1" applyFill="1" applyBorder="1" applyAlignment="1">
      <alignment horizontal="center"/>
    </xf>
    <xf numFmtId="9" fontId="20" fillId="0" borderId="10" xfId="42" applyNumberFormat="1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vertical="center"/>
    </xf>
    <xf numFmtId="9" fontId="20" fillId="0" borderId="10" xfId="42" applyNumberFormat="1" applyFont="1" applyFill="1" applyBorder="1" applyAlignment="1">
      <alignment horizontal="center" vertical="center"/>
    </xf>
    <xf numFmtId="9" fontId="18" fillId="0" borderId="0" xfId="0" applyNumberFormat="1" applyFont="1" applyFill="1" applyBorder="1" applyAlignment="1">
      <alignment vertical="center"/>
    </xf>
    <xf numFmtId="9" fontId="33" fillId="0" borderId="10" xfId="42" applyNumberFormat="1" applyFont="1" applyFill="1" applyBorder="1" applyAlignment="1">
      <alignment horizontal="center"/>
    </xf>
    <xf numFmtId="9" fontId="0" fillId="0" borderId="0" xfId="42" applyNumberFormat="1" applyFont="1" applyFill="1" applyBorder="1" applyAlignment="1">
      <alignment horizontal="center" vertical="center"/>
    </xf>
    <xf numFmtId="9" fontId="0" fillId="0" borderId="0" xfId="0" applyNumberFormat="1" applyFont="1" applyAlignment="1">
      <alignment vertical="center"/>
    </xf>
    <xf numFmtId="9" fontId="20" fillId="0" borderId="0" xfId="0" applyNumberFormat="1" applyFont="1" applyFill="1" applyBorder="1" applyAlignment="1">
      <alignment horizontal="center"/>
    </xf>
    <xf numFmtId="9" fontId="0" fillId="0" borderId="16" xfId="0" applyNumberFormat="1" applyFont="1" applyBorder="1" applyAlignment="1">
      <alignment horizontal="center"/>
    </xf>
    <xf numFmtId="9" fontId="0" fillId="0" borderId="0" xfId="0" applyNumberFormat="1" applyFont="1" applyFill="1" applyBorder="1"/>
    <xf numFmtId="9" fontId="0" fillId="0" borderId="16" xfId="42" applyNumberFormat="1" applyFont="1" applyFill="1" applyBorder="1" applyAlignment="1">
      <alignment horizontal="center"/>
    </xf>
    <xf numFmtId="9" fontId="0" fillId="0" borderId="0" xfId="42" applyNumberFormat="1" applyFont="1" applyBorder="1" applyAlignment="1">
      <alignment horizontal="center"/>
    </xf>
    <xf numFmtId="1" fontId="20" fillId="36" borderId="10" xfId="0" applyNumberFormat="1" applyFont="1" applyFill="1" applyBorder="1" applyAlignment="1">
      <alignment horizontal="center" vertical="center" wrapText="1"/>
    </xf>
    <xf numFmtId="9" fontId="20" fillId="36" borderId="10" xfId="42" applyNumberFormat="1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/>
    </xf>
    <xf numFmtId="9" fontId="0" fillId="0" borderId="24" xfId="0" applyNumberFormat="1" applyFont="1" applyBorder="1" applyAlignment="1">
      <alignment horizontal="center" vertical="center"/>
    </xf>
    <xf numFmtId="9" fontId="0" fillId="0" borderId="18" xfId="0" applyNumberFormat="1" applyFont="1" applyBorder="1" applyAlignment="1">
      <alignment horizontal="center" vertical="center"/>
    </xf>
    <xf numFmtId="9" fontId="0" fillId="0" borderId="21" xfId="0" applyNumberFormat="1" applyFont="1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9" fontId="0" fillId="0" borderId="22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9" fontId="0" fillId="0" borderId="23" xfId="0" applyNumberFormat="1" applyFont="1" applyBorder="1" applyAlignment="1">
      <alignment horizontal="center" vertical="center"/>
    </xf>
    <xf numFmtId="9" fontId="0" fillId="0" borderId="20" xfId="0" applyNumberFormat="1" applyFont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16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0" fillId="36" borderId="16" xfId="0" applyFont="1" applyFill="1" applyBorder="1" applyAlignment="1">
      <alignment horizontal="center" vertical="center"/>
    </xf>
    <xf numFmtId="0" fontId="20" fillId="36" borderId="19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30" fillId="36" borderId="16" xfId="0" applyFont="1" applyFill="1" applyBorder="1" applyAlignment="1">
      <alignment horizontal="center" vertical="center" wrapText="1"/>
    </xf>
    <xf numFmtId="0" fontId="30" fillId="36" borderId="19" xfId="0" applyFont="1" applyFill="1" applyBorder="1" applyAlignment="1">
      <alignment horizontal="center" vertical="center" wrapText="1"/>
    </xf>
    <xf numFmtId="0" fontId="30" fillId="36" borderId="15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2" fillId="34" borderId="16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9" borderId="16" xfId="0" applyFont="1" applyFill="1" applyBorder="1" applyAlignment="1">
      <alignment horizontal="center" vertical="center" wrapText="1"/>
    </xf>
    <xf numFmtId="0" fontId="20" fillId="39" borderId="19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 wrapText="1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1" xfId="0" applyNumberFormat="1" applyFont="1" applyFill="1" applyBorder="1" applyAlignment="1">
      <alignment horizontal="center" vertical="center" wrapText="1"/>
    </xf>
    <xf numFmtId="0" fontId="20" fillId="39" borderId="12" xfId="0" applyNumberFormat="1" applyFont="1" applyFill="1" applyBorder="1" applyAlignment="1">
      <alignment horizontal="center" vertical="center" wrapText="1"/>
    </xf>
    <xf numFmtId="0" fontId="20" fillId="39" borderId="13" xfId="0" applyNumberFormat="1" applyFont="1" applyFill="1" applyBorder="1" applyAlignment="1">
      <alignment horizontal="center" vertical="center" wrapText="1"/>
    </xf>
    <xf numFmtId="0" fontId="20" fillId="39" borderId="16" xfId="0" applyFont="1" applyFill="1" applyBorder="1" applyAlignment="1">
      <alignment horizontal="center" vertical="center"/>
    </xf>
    <xf numFmtId="0" fontId="20" fillId="39" borderId="19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11" xfId="0" applyFont="1" applyFill="1" applyBorder="1" applyAlignment="1">
      <alignment horizontal="center" vertical="center"/>
    </xf>
    <xf numFmtId="0" fontId="20" fillId="39" borderId="12" xfId="0" applyFont="1" applyFill="1" applyBorder="1" applyAlignment="1">
      <alignment horizontal="center" vertical="center"/>
    </xf>
    <xf numFmtId="0" fontId="20" fillId="39" borderId="13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wrapText="1"/>
    </xf>
    <xf numFmtId="0" fontId="20" fillId="35" borderId="12" xfId="0" applyFont="1" applyFill="1" applyBorder="1" applyAlignment="1">
      <alignment horizontal="center" wrapText="1"/>
    </xf>
    <xf numFmtId="0" fontId="20" fillId="35" borderId="13" xfId="0" applyFont="1" applyFill="1" applyBorder="1" applyAlignment="1">
      <alignment horizontal="center" wrapText="1"/>
    </xf>
    <xf numFmtId="0" fontId="30" fillId="39" borderId="16" xfId="0" applyFont="1" applyFill="1" applyBorder="1" applyAlignment="1">
      <alignment horizontal="center" vertical="center" wrapText="1"/>
    </xf>
    <xf numFmtId="0" fontId="30" fillId="39" borderId="19" xfId="0" applyFont="1" applyFill="1" applyBorder="1" applyAlignment="1">
      <alignment horizontal="center" vertical="center" wrapText="1"/>
    </xf>
    <xf numFmtId="0" fontId="30" fillId="39" borderId="15" xfId="0" applyFont="1" applyFill="1" applyBorder="1" applyAlignment="1">
      <alignment horizontal="center" vertical="center" wrapText="1"/>
    </xf>
    <xf numFmtId="0" fontId="20" fillId="39" borderId="10" xfId="0" applyNumberFormat="1" applyFont="1" applyFill="1" applyBorder="1" applyAlignment="1">
      <alignment horizontal="center" vertical="center"/>
    </xf>
    <xf numFmtId="0" fontId="20" fillId="39" borderId="11" xfId="0" applyNumberFormat="1" applyFont="1" applyFill="1" applyBorder="1" applyAlignment="1">
      <alignment horizontal="center" vertical="center"/>
    </xf>
    <xf numFmtId="0" fontId="20" fillId="39" borderId="12" xfId="0" applyNumberFormat="1" applyFont="1" applyFill="1" applyBorder="1" applyAlignment="1">
      <alignment horizontal="center" vertical="center"/>
    </xf>
    <xf numFmtId="0" fontId="20" fillId="39" borderId="13" xfId="0" applyNumberFormat="1" applyFont="1" applyFill="1" applyBorder="1" applyAlignment="1">
      <alignment horizontal="center" vertical="center"/>
    </xf>
    <xf numFmtId="0" fontId="20" fillId="39" borderId="10" xfId="0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41" borderId="11" xfId="0" applyFont="1" applyFill="1" applyBorder="1" applyAlignment="1">
      <alignment horizontal="center" vertical="center" wrapText="1"/>
    </xf>
    <xf numFmtId="0" fontId="33" fillId="41" borderId="12" xfId="0" applyFont="1" applyFill="1" applyBorder="1" applyAlignment="1">
      <alignment horizontal="center" vertical="center" wrapText="1"/>
    </xf>
    <xf numFmtId="0" fontId="33" fillId="41" borderId="13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0" fillId="36" borderId="16" xfId="0" applyFont="1" applyFill="1" applyBorder="1" applyAlignment="1">
      <alignment horizontal="center" vertical="center"/>
    </xf>
    <xf numFmtId="0" fontId="30" fillId="36" borderId="19" xfId="0" applyFont="1" applyFill="1" applyBorder="1" applyAlignment="1">
      <alignment horizontal="center" vertical="center"/>
    </xf>
    <xf numFmtId="0" fontId="30" fillId="36" borderId="15" xfId="0" applyFont="1" applyFill="1" applyBorder="1" applyAlignment="1">
      <alignment horizontal="center" vertical="center"/>
    </xf>
  </cellXfs>
  <cellStyles count="11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86"/>
    <cellStyle name="Comma 2 2" xfId="114"/>
    <cellStyle name="Explanatory Text" xfId="16" builtinId="53" customBuiltin="1"/>
    <cellStyle name="Followed Hyperlink" xfId="66" builtinId="9" hidden="1"/>
    <cellStyle name="Followed Hyperlink" xfId="68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78" builtinId="9" hidden="1"/>
    <cellStyle name="Followed Hyperlink" xfId="7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54" builtinId="9" hidden="1"/>
    <cellStyle name="Followed Hyperlink" xfId="48" builtinId="9" hidden="1"/>
    <cellStyle name="Followed Hyperlink" xfId="50" builtinId="9" hidden="1"/>
    <cellStyle name="Followed Hyperlink" xfId="46" builtinId="9" hidden="1"/>
    <cellStyle name="Followed Hyperlink" xfId="44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83" builtinId="8" hidden="1"/>
    <cellStyle name="Hyperlink" xfId="59" builtinId="8" hidden="1"/>
    <cellStyle name="Hyperlink" xfId="61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81" builtinId="8" hidden="1"/>
    <cellStyle name="Hyperlink" xfId="79" builtinId="8" hidden="1"/>
    <cellStyle name="Hyperlink" xfId="63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45" builtinId="8" hidden="1"/>
    <cellStyle name="Hyperlink" xfId="49" builtinId="8" hidden="1"/>
    <cellStyle name="Hyperlink" xfId="47" builtinId="8" hidden="1"/>
    <cellStyle name="Hyperlink" xfId="43" builtinId="8" hidden="1"/>
    <cellStyle name="Hyperlink 2" xfId="87"/>
    <cellStyle name="Hyperlink 2 2" xfId="88"/>
    <cellStyle name="Hyperlink 2 3" xfId="89"/>
    <cellStyle name="Hyperlink 3" xfId="90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91"/>
    <cellStyle name="Normal 14" xfId="92"/>
    <cellStyle name="Normal 2" xfId="93"/>
    <cellStyle name="Normal 2 2" xfId="94"/>
    <cellStyle name="Normal 2 3" xfId="95"/>
    <cellStyle name="Normal 2 3 2" xfId="96"/>
    <cellStyle name="Normal 3" xfId="85"/>
    <cellStyle name="Normal 3 2" xfId="97"/>
    <cellStyle name="Normal 3 3" xfId="98"/>
    <cellStyle name="Normal 4" xfId="99"/>
    <cellStyle name="Normal 4 2" xfId="100"/>
    <cellStyle name="Normal 5" xfId="101"/>
    <cellStyle name="Normal 5 2" xfId="102"/>
    <cellStyle name="Normal 5 3" xfId="103"/>
    <cellStyle name="Normal 5 4" xfId="104"/>
    <cellStyle name="Normal 6" xfId="105"/>
    <cellStyle name="Normal 6 2" xfId="106"/>
    <cellStyle name="Normal 7" xfId="107"/>
    <cellStyle name="Normal 7 2" xfId="108"/>
    <cellStyle name="Normal 7 2 2" xfId="109"/>
    <cellStyle name="Normal 7 2 3" xfId="110"/>
    <cellStyle name="Normal 7 3" xfId="111"/>
    <cellStyle name="Normal 8" xfId="112"/>
    <cellStyle name="Normal 9" xfId="113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63"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CCFF"/>
      <color rgb="FFFF99CC"/>
      <color rgb="FF33CCCC"/>
      <color rgb="FFEE0000"/>
      <color rgb="FFA365D1"/>
      <color rgb="FFFF0D0D"/>
      <color rgb="FF8C3FC5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QMUL Results by Question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Definitely agree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Sheet1!$C$2:$C$41</c:f>
              <c:strCache>
                <c:ptCount val="40"/>
                <c:pt idx="0">
                  <c:v>Staff are good at explaining things
</c:v>
                </c:pt>
                <c:pt idx="1">
                  <c:v>Staff are enthusiastic about what they are teaching
</c:v>
                </c:pt>
                <c:pt idx="2">
                  <c:v>The course is intellectually stimulating
</c:v>
                </c:pt>
                <c:pt idx="3">
                  <c:v>The course has enhanced my academic ability</c:v>
                </c:pt>
                <c:pt idx="4">
                  <c:v>The learning materials provided on my course are useful</c:v>
                </c:pt>
                <c:pt idx="5">
                  <c:v>There is sufficient contact time (face to face and/or virtual/online) between staff and students to support effective learning
</c:v>
                </c:pt>
                <c:pt idx="6">
                  <c:v>I am happy with the teaching support I received from staff on my course
</c:v>
                </c:pt>
                <c:pt idx="7">
                  <c:v>I am encouraged to ask questions or make contributions in taught sessions (face to face and/or online)</c:v>
                </c:pt>
                <c:pt idx="8">
                  <c:v>The course has created sufficient opportunities to discuss my work with other students (face to face and/or online)</c:v>
                </c:pt>
                <c:pt idx="9">
                  <c:v>My course has challenged me to produce my best work</c:v>
                </c:pt>
                <c:pt idx="10">
                  <c:v>The workload on my course has been manageable</c:v>
                </c:pt>
                <c:pt idx="11">
                  <c:v>I have appropriate opportunities to give feedback on my experience</c:v>
                </c:pt>
                <c:pt idx="12">
                  <c:v>The criteria used in marking have been made clear in advance
</c:v>
                </c:pt>
                <c:pt idx="13">
                  <c:v>Assessment arrangements and marking have been fair
</c:v>
                </c:pt>
                <c:pt idx="14">
                  <c:v>Feedback on my work has been prompt
</c:v>
                </c:pt>
                <c:pt idx="15">
                  <c:v>Feedback on my work (written or oral) has been useful</c:v>
                </c:pt>
                <c:pt idx="16">
                  <c:v>I understand the required standards for the dissertation / major project</c:v>
                </c:pt>
                <c:pt idx="17">
                  <c:v>I am happy with the support I received for planning my dissertation / major project (topic selection, project outline, literature search, etc)</c:v>
                </c:pt>
                <c:pt idx="18">
                  <c:v>My supervisor has the skills and subject knowledge to adequately support my dissertation
</c:v>
                </c:pt>
                <c:pt idx="19">
                  <c:v>My supervisor provides helpful feedback on my progress.
</c:v>
                </c:pt>
                <c:pt idx="20">
                  <c:v>The timetable fits well with my other commitments
</c:v>
                </c:pt>
                <c:pt idx="21">
                  <c:v>Any changes in the course or teaching have been communicated effectively
</c:v>
                </c:pt>
                <c:pt idx="22">
                  <c:v>The course is well organised and is running smoothly
</c:v>
                </c:pt>
                <c:pt idx="23">
                  <c:v>I was given appropriate guidance and support when I started my course</c:v>
                </c:pt>
                <c:pt idx="24">
                  <c:v>I am encouraged to be involved in decisions about how my course is run</c:v>
                </c:pt>
                <c:pt idx="25">
                  <c:v>The library resources and services are good enough for my needs (including physical and online)</c:v>
                </c:pt>
                <c:pt idx="26">
                  <c:v>I have been able to access general IT resources (including physical and online) when I needed to</c:v>
                </c:pt>
                <c:pt idx="27">
                  <c:v>I have been able to access subject specific resources (e.g. equipment, facilities, software) necessary for my studies</c:v>
                </c:pt>
                <c:pt idx="28">
                  <c:v>I am aware of how to access the support services at my institution (e.g. health, finance, careers, accommodation)</c:v>
                </c:pt>
                <c:pt idx="29">
                  <c:v>As a result of the course I am more confident about independent learning
</c:v>
                </c:pt>
                <c:pt idx="30">
                  <c:v>My confidence to be innovative or creative has developed during my course</c:v>
                </c:pt>
                <c:pt idx="31">
                  <c:v>My research skills have developed during my course</c:v>
                </c:pt>
                <c:pt idx="32">
                  <c:v>My ability to communicate information effectively to diverse audiences has developed during my course</c:v>
                </c:pt>
                <c:pt idx="33">
                  <c:v>I have been encouraged to think about what skills I need to develop for my career</c:v>
                </c:pt>
                <c:pt idx="34">
                  <c:v>As a result of the course I feel better prepared for my future career</c:v>
                </c:pt>
                <c:pt idx="35">
                  <c:v>Overall, I am satisfied with the quality of the course
</c:v>
                </c:pt>
                <c:pt idx="36">
                  <c:v>The information provided by QMUL to help me choose my programme was:
Easy to find</c:v>
                </c:pt>
                <c:pt idx="37">
                  <c:v>The information provided by QMUL to help me choose my programme was:
Useful</c:v>
                </c:pt>
                <c:pt idx="38">
                  <c:v>The information provided by QMUL to help me choose my programme was:
Accurate</c:v>
                </c:pt>
                <c:pt idx="39">
                  <c:v>To what extent do you agree or disagree that you have received appropriate support for your language needs</c:v>
                </c:pt>
              </c:strCache>
            </c:strRef>
          </c:cat>
          <c:val>
            <c:numRef>
              <c:f>Sheet1!$D$2:$D$41</c:f>
              <c:numCache>
                <c:formatCode>0%</c:formatCode>
                <c:ptCount val="40"/>
                <c:pt idx="0">
                  <c:v>0.29067245119305857</c:v>
                </c:pt>
                <c:pt idx="1">
                  <c:v>0.40895953757225434</c:v>
                </c:pt>
                <c:pt idx="2">
                  <c:v>0.38728323699421963</c:v>
                </c:pt>
                <c:pt idx="3">
                  <c:v>0.42010122921185827</c:v>
                </c:pt>
                <c:pt idx="4">
                  <c:v>0.32561505065123009</c:v>
                </c:pt>
                <c:pt idx="5">
                  <c:v>0.26419213973799127</c:v>
                </c:pt>
                <c:pt idx="6">
                  <c:v>0.29287790697674421</c:v>
                </c:pt>
                <c:pt idx="7">
                  <c:v>0.40116279069767441</c:v>
                </c:pt>
                <c:pt idx="8">
                  <c:v>0.29578488372093026</c:v>
                </c:pt>
                <c:pt idx="9">
                  <c:v>0.37192474674384951</c:v>
                </c:pt>
                <c:pt idx="10">
                  <c:v>0.2467343976777939</c:v>
                </c:pt>
                <c:pt idx="11">
                  <c:v>0.32363636363636361</c:v>
                </c:pt>
                <c:pt idx="12">
                  <c:v>0.30094271211022477</c:v>
                </c:pt>
                <c:pt idx="13">
                  <c:v>0.27179487179487177</c:v>
                </c:pt>
                <c:pt idx="14">
                  <c:v>0.22587719298245615</c:v>
                </c:pt>
                <c:pt idx="15">
                  <c:v>0.26141384388807071</c:v>
                </c:pt>
                <c:pt idx="16">
                  <c:v>0.29371231696813094</c:v>
                </c:pt>
                <c:pt idx="17">
                  <c:v>0.29785330948121647</c:v>
                </c:pt>
                <c:pt idx="18">
                  <c:v>0.4944954128440367</c:v>
                </c:pt>
                <c:pt idx="19">
                  <c:v>0.42610364683301344</c:v>
                </c:pt>
                <c:pt idx="20">
                  <c:v>0.2960812772133527</c:v>
                </c:pt>
                <c:pt idx="21">
                  <c:v>0.32869692532942901</c:v>
                </c:pt>
                <c:pt idx="22">
                  <c:v>0.29761042722664738</c:v>
                </c:pt>
                <c:pt idx="23">
                  <c:v>0.30724637681159422</c:v>
                </c:pt>
                <c:pt idx="24">
                  <c:v>0.26315789473684209</c:v>
                </c:pt>
                <c:pt idx="25">
                  <c:v>0.36838235294117649</c:v>
                </c:pt>
                <c:pt idx="26">
                  <c:v>0.4108983799705449</c:v>
                </c:pt>
                <c:pt idx="27">
                  <c:v>0.39143501126972202</c:v>
                </c:pt>
                <c:pt idx="28">
                  <c:v>0.33781763826606875</c:v>
                </c:pt>
                <c:pt idx="29">
                  <c:v>0.36528685548293394</c:v>
                </c:pt>
                <c:pt idx="30">
                  <c:v>0.29774872912127814</c:v>
                </c:pt>
                <c:pt idx="31">
                  <c:v>0.36430138990490124</c:v>
                </c:pt>
                <c:pt idx="32">
                  <c:v>0.2988252569750367</c:v>
                </c:pt>
                <c:pt idx="33">
                  <c:v>0.33211411850768108</c:v>
                </c:pt>
                <c:pt idx="34">
                  <c:v>0.33502906976744184</c:v>
                </c:pt>
                <c:pt idx="35">
                  <c:v>0.29015918958031839</c:v>
                </c:pt>
                <c:pt idx="36">
                  <c:v>0.33651726671565024</c:v>
                </c:pt>
                <c:pt idx="37">
                  <c:v>0.33703703703703702</c:v>
                </c:pt>
                <c:pt idx="38">
                  <c:v>0.31797919762258542</c:v>
                </c:pt>
                <c:pt idx="39">
                  <c:v>0.1276595744680851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8-4907-BD37-46C9584455B1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Mostly agree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Sheet1!$C$2:$C$41</c:f>
              <c:strCache>
                <c:ptCount val="40"/>
                <c:pt idx="0">
                  <c:v>Staff are good at explaining things
</c:v>
                </c:pt>
                <c:pt idx="1">
                  <c:v>Staff are enthusiastic about what they are teaching
</c:v>
                </c:pt>
                <c:pt idx="2">
                  <c:v>The course is intellectually stimulating
</c:v>
                </c:pt>
                <c:pt idx="3">
                  <c:v>The course has enhanced my academic ability</c:v>
                </c:pt>
                <c:pt idx="4">
                  <c:v>The learning materials provided on my course are useful</c:v>
                </c:pt>
                <c:pt idx="5">
                  <c:v>There is sufficient contact time (face to face and/or virtual/online) between staff and students to support effective learning
</c:v>
                </c:pt>
                <c:pt idx="6">
                  <c:v>I am happy with the teaching support I received from staff on my course
</c:v>
                </c:pt>
                <c:pt idx="7">
                  <c:v>I am encouraged to ask questions or make contributions in taught sessions (face to face and/or online)</c:v>
                </c:pt>
                <c:pt idx="8">
                  <c:v>The course has created sufficient opportunities to discuss my work with other students (face to face and/or online)</c:v>
                </c:pt>
                <c:pt idx="9">
                  <c:v>My course has challenged me to produce my best work</c:v>
                </c:pt>
                <c:pt idx="10">
                  <c:v>The workload on my course has been manageable</c:v>
                </c:pt>
                <c:pt idx="11">
                  <c:v>I have appropriate opportunities to give feedback on my experience</c:v>
                </c:pt>
                <c:pt idx="12">
                  <c:v>The criteria used in marking have been made clear in advance
</c:v>
                </c:pt>
                <c:pt idx="13">
                  <c:v>Assessment arrangements and marking have been fair
</c:v>
                </c:pt>
                <c:pt idx="14">
                  <c:v>Feedback on my work has been prompt
</c:v>
                </c:pt>
                <c:pt idx="15">
                  <c:v>Feedback on my work (written or oral) has been useful</c:v>
                </c:pt>
                <c:pt idx="16">
                  <c:v>I understand the required standards for the dissertation / major project</c:v>
                </c:pt>
                <c:pt idx="17">
                  <c:v>I am happy with the support I received for planning my dissertation / major project (topic selection, project outline, literature search, etc)</c:v>
                </c:pt>
                <c:pt idx="18">
                  <c:v>My supervisor has the skills and subject knowledge to adequately support my dissertation
</c:v>
                </c:pt>
                <c:pt idx="19">
                  <c:v>My supervisor provides helpful feedback on my progress.
</c:v>
                </c:pt>
                <c:pt idx="20">
                  <c:v>The timetable fits well with my other commitments
</c:v>
                </c:pt>
                <c:pt idx="21">
                  <c:v>Any changes in the course or teaching have been communicated effectively
</c:v>
                </c:pt>
                <c:pt idx="22">
                  <c:v>The course is well organised and is running smoothly
</c:v>
                </c:pt>
                <c:pt idx="23">
                  <c:v>I was given appropriate guidance and support when I started my course</c:v>
                </c:pt>
                <c:pt idx="24">
                  <c:v>I am encouraged to be involved in decisions about how my course is run</c:v>
                </c:pt>
                <c:pt idx="25">
                  <c:v>The library resources and services are good enough for my needs (including physical and online)</c:v>
                </c:pt>
                <c:pt idx="26">
                  <c:v>I have been able to access general IT resources (including physical and online) when I needed to</c:v>
                </c:pt>
                <c:pt idx="27">
                  <c:v>I have been able to access subject specific resources (e.g. equipment, facilities, software) necessary for my studies</c:v>
                </c:pt>
                <c:pt idx="28">
                  <c:v>I am aware of how to access the support services at my institution (e.g. health, finance, careers, accommodation)</c:v>
                </c:pt>
                <c:pt idx="29">
                  <c:v>As a result of the course I am more confident about independent learning
</c:v>
                </c:pt>
                <c:pt idx="30">
                  <c:v>My confidence to be innovative or creative has developed during my course</c:v>
                </c:pt>
                <c:pt idx="31">
                  <c:v>My research skills have developed during my course</c:v>
                </c:pt>
                <c:pt idx="32">
                  <c:v>My ability to communicate information effectively to diverse audiences has developed during my course</c:v>
                </c:pt>
                <c:pt idx="33">
                  <c:v>I have been encouraged to think about what skills I need to develop for my career</c:v>
                </c:pt>
                <c:pt idx="34">
                  <c:v>As a result of the course I feel better prepared for my future career</c:v>
                </c:pt>
                <c:pt idx="35">
                  <c:v>Overall, I am satisfied with the quality of the course
</c:v>
                </c:pt>
                <c:pt idx="36">
                  <c:v>The information provided by QMUL to help me choose my programme was:
Easy to find</c:v>
                </c:pt>
                <c:pt idx="37">
                  <c:v>The information provided by QMUL to help me choose my programme was:
Useful</c:v>
                </c:pt>
                <c:pt idx="38">
                  <c:v>The information provided by QMUL to help me choose my programme was:
Accurate</c:v>
                </c:pt>
                <c:pt idx="39">
                  <c:v>To what extent do you agree or disagree that you have received appropriate support for your language needs</c:v>
                </c:pt>
              </c:strCache>
            </c:strRef>
          </c:cat>
          <c:val>
            <c:numRef>
              <c:f>Sheet1!$E$2:$E$41</c:f>
              <c:numCache>
                <c:formatCode>0%</c:formatCode>
                <c:ptCount val="40"/>
                <c:pt idx="0">
                  <c:v>0.54374548083875629</c:v>
                </c:pt>
                <c:pt idx="1">
                  <c:v>0.42485549132947975</c:v>
                </c:pt>
                <c:pt idx="2">
                  <c:v>0.43858381502890176</c:v>
                </c:pt>
                <c:pt idx="3">
                  <c:v>0.39696312364425163</c:v>
                </c:pt>
                <c:pt idx="4">
                  <c:v>0.4479015918958032</c:v>
                </c:pt>
                <c:pt idx="5">
                  <c:v>0.37263464337700147</c:v>
                </c:pt>
                <c:pt idx="6">
                  <c:v>0.38226744186046513</c:v>
                </c:pt>
                <c:pt idx="7">
                  <c:v>0.41133720930232559</c:v>
                </c:pt>
                <c:pt idx="8">
                  <c:v>0.36845930232558138</c:v>
                </c:pt>
                <c:pt idx="9">
                  <c:v>0.38494934876989872</c:v>
                </c:pt>
                <c:pt idx="10">
                  <c:v>0.43686502177068215</c:v>
                </c:pt>
                <c:pt idx="11">
                  <c:v>0.37818181818181817</c:v>
                </c:pt>
                <c:pt idx="12">
                  <c:v>0.41116751269035534</c:v>
                </c:pt>
                <c:pt idx="13">
                  <c:v>0.40732600732600732</c:v>
                </c:pt>
                <c:pt idx="14">
                  <c:v>0.33040935672514621</c:v>
                </c:pt>
                <c:pt idx="15">
                  <c:v>0.36156111929307805</c:v>
                </c:pt>
                <c:pt idx="16">
                  <c:v>0.46511627906976744</c:v>
                </c:pt>
                <c:pt idx="17">
                  <c:v>0.37567084078711988</c:v>
                </c:pt>
                <c:pt idx="18">
                  <c:v>0.33486238532110091</c:v>
                </c:pt>
                <c:pt idx="19">
                  <c:v>0.32149712092130517</c:v>
                </c:pt>
                <c:pt idx="20">
                  <c:v>0.43904208998548622</c:v>
                </c:pt>
                <c:pt idx="21">
                  <c:v>0.38653001464128844</c:v>
                </c:pt>
                <c:pt idx="22">
                  <c:v>0.40043446777697322</c:v>
                </c:pt>
                <c:pt idx="23">
                  <c:v>0.39565217391304347</c:v>
                </c:pt>
                <c:pt idx="24">
                  <c:v>0.33260233918128657</c:v>
                </c:pt>
                <c:pt idx="25">
                  <c:v>0.42867647058823527</c:v>
                </c:pt>
                <c:pt idx="26">
                  <c:v>0.44624447717231225</c:v>
                </c:pt>
                <c:pt idx="27">
                  <c:v>0.42374154770848987</c:v>
                </c:pt>
                <c:pt idx="28">
                  <c:v>0.40732436472346784</c:v>
                </c:pt>
                <c:pt idx="29">
                  <c:v>0.4357298474945534</c:v>
                </c:pt>
                <c:pt idx="30">
                  <c:v>0.40159767610748004</c:v>
                </c:pt>
                <c:pt idx="31">
                  <c:v>0.40892465252377469</c:v>
                </c:pt>
                <c:pt idx="32">
                  <c:v>0.3891336270190896</c:v>
                </c:pt>
                <c:pt idx="33">
                  <c:v>0.3723482077542063</c:v>
                </c:pt>
                <c:pt idx="34">
                  <c:v>0.38008720930232559</c:v>
                </c:pt>
                <c:pt idx="35">
                  <c:v>0.45586107091172212</c:v>
                </c:pt>
                <c:pt idx="36">
                  <c:v>0.51212343864805288</c:v>
                </c:pt>
                <c:pt idx="37">
                  <c:v>0.50148148148148153</c:v>
                </c:pt>
                <c:pt idx="38">
                  <c:v>0.4309063893016345</c:v>
                </c:pt>
                <c:pt idx="39">
                  <c:v>0.50354609929078009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B8-4907-BD37-46C9584455B1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Neither agree nor disagree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Sheet1!$C$2:$C$41</c:f>
              <c:strCache>
                <c:ptCount val="40"/>
                <c:pt idx="0">
                  <c:v>Staff are good at explaining things
</c:v>
                </c:pt>
                <c:pt idx="1">
                  <c:v>Staff are enthusiastic about what they are teaching
</c:v>
                </c:pt>
                <c:pt idx="2">
                  <c:v>The course is intellectually stimulating
</c:v>
                </c:pt>
                <c:pt idx="3">
                  <c:v>The course has enhanced my academic ability</c:v>
                </c:pt>
                <c:pt idx="4">
                  <c:v>The learning materials provided on my course are useful</c:v>
                </c:pt>
                <c:pt idx="5">
                  <c:v>There is sufficient contact time (face to face and/or virtual/online) between staff and students to support effective learning
</c:v>
                </c:pt>
                <c:pt idx="6">
                  <c:v>I am happy with the teaching support I received from staff on my course
</c:v>
                </c:pt>
                <c:pt idx="7">
                  <c:v>I am encouraged to ask questions or make contributions in taught sessions (face to face and/or online)</c:v>
                </c:pt>
                <c:pt idx="8">
                  <c:v>The course has created sufficient opportunities to discuss my work with other students (face to face and/or online)</c:v>
                </c:pt>
                <c:pt idx="9">
                  <c:v>My course has challenged me to produce my best work</c:v>
                </c:pt>
                <c:pt idx="10">
                  <c:v>The workload on my course has been manageable</c:v>
                </c:pt>
                <c:pt idx="11">
                  <c:v>I have appropriate opportunities to give feedback on my experience</c:v>
                </c:pt>
                <c:pt idx="12">
                  <c:v>The criteria used in marking have been made clear in advance
</c:v>
                </c:pt>
                <c:pt idx="13">
                  <c:v>Assessment arrangements and marking have been fair
</c:v>
                </c:pt>
                <c:pt idx="14">
                  <c:v>Feedback on my work has been prompt
</c:v>
                </c:pt>
                <c:pt idx="15">
                  <c:v>Feedback on my work (written or oral) has been useful</c:v>
                </c:pt>
                <c:pt idx="16">
                  <c:v>I understand the required standards for the dissertation / major project</c:v>
                </c:pt>
                <c:pt idx="17">
                  <c:v>I am happy with the support I received for planning my dissertation / major project (topic selection, project outline, literature search, etc)</c:v>
                </c:pt>
                <c:pt idx="18">
                  <c:v>My supervisor has the skills and subject knowledge to adequately support my dissertation
</c:v>
                </c:pt>
                <c:pt idx="19">
                  <c:v>My supervisor provides helpful feedback on my progress.
</c:v>
                </c:pt>
                <c:pt idx="20">
                  <c:v>The timetable fits well with my other commitments
</c:v>
                </c:pt>
                <c:pt idx="21">
                  <c:v>Any changes in the course or teaching have been communicated effectively
</c:v>
                </c:pt>
                <c:pt idx="22">
                  <c:v>The course is well organised and is running smoothly
</c:v>
                </c:pt>
                <c:pt idx="23">
                  <c:v>I was given appropriate guidance and support when I started my course</c:v>
                </c:pt>
                <c:pt idx="24">
                  <c:v>I am encouraged to be involved in decisions about how my course is run</c:v>
                </c:pt>
                <c:pt idx="25">
                  <c:v>The library resources and services are good enough for my needs (including physical and online)</c:v>
                </c:pt>
                <c:pt idx="26">
                  <c:v>I have been able to access general IT resources (including physical and online) when I needed to</c:v>
                </c:pt>
                <c:pt idx="27">
                  <c:v>I have been able to access subject specific resources (e.g. equipment, facilities, software) necessary for my studies</c:v>
                </c:pt>
                <c:pt idx="28">
                  <c:v>I am aware of how to access the support services at my institution (e.g. health, finance, careers, accommodation)</c:v>
                </c:pt>
                <c:pt idx="29">
                  <c:v>As a result of the course I am more confident about independent learning
</c:v>
                </c:pt>
                <c:pt idx="30">
                  <c:v>My confidence to be innovative or creative has developed during my course</c:v>
                </c:pt>
                <c:pt idx="31">
                  <c:v>My research skills have developed during my course</c:v>
                </c:pt>
                <c:pt idx="32">
                  <c:v>My ability to communicate information effectively to diverse audiences has developed during my course</c:v>
                </c:pt>
                <c:pt idx="33">
                  <c:v>I have been encouraged to think about what skills I need to develop for my career</c:v>
                </c:pt>
                <c:pt idx="34">
                  <c:v>As a result of the course I feel better prepared for my future career</c:v>
                </c:pt>
                <c:pt idx="35">
                  <c:v>Overall, I am satisfied with the quality of the course
</c:v>
                </c:pt>
                <c:pt idx="36">
                  <c:v>The information provided by QMUL to help me choose my programme was:
Easy to find</c:v>
                </c:pt>
                <c:pt idx="37">
                  <c:v>The information provided by QMUL to help me choose my programme was:
Useful</c:v>
                </c:pt>
                <c:pt idx="38">
                  <c:v>The information provided by QMUL to help me choose my programme was:
Accurate</c:v>
                </c:pt>
                <c:pt idx="39">
                  <c:v>To what extent do you agree or disagree that you have received appropriate support for your language needs</c:v>
                </c:pt>
              </c:strCache>
            </c:strRef>
          </c:cat>
          <c:val>
            <c:numRef>
              <c:f>Sheet1!$F$2:$F$41</c:f>
              <c:numCache>
                <c:formatCode>0%</c:formatCode>
                <c:ptCount val="40"/>
                <c:pt idx="0">
                  <c:v>9.8336948662328269E-2</c:v>
                </c:pt>
                <c:pt idx="1">
                  <c:v>0.10621387283236994</c:v>
                </c:pt>
                <c:pt idx="2">
                  <c:v>0.11054913294797687</c:v>
                </c:pt>
                <c:pt idx="3">
                  <c:v>0.11713665943600868</c:v>
                </c:pt>
                <c:pt idx="4">
                  <c:v>0.14688856729377714</c:v>
                </c:pt>
                <c:pt idx="5">
                  <c:v>0.16957787481804948</c:v>
                </c:pt>
                <c:pt idx="6">
                  <c:v>0.16569767441860464</c:v>
                </c:pt>
                <c:pt idx="7">
                  <c:v>0.12427325581395349</c:v>
                </c:pt>
                <c:pt idx="8">
                  <c:v>0.1933139534883721</c:v>
                </c:pt>
                <c:pt idx="9">
                  <c:v>0.1512301013024602</c:v>
                </c:pt>
                <c:pt idx="10">
                  <c:v>0.1676342525399129</c:v>
                </c:pt>
                <c:pt idx="11">
                  <c:v>0.18618181818181817</c:v>
                </c:pt>
                <c:pt idx="12">
                  <c:v>0.1457577955039884</c:v>
                </c:pt>
                <c:pt idx="13">
                  <c:v>0.18974358974358974</c:v>
                </c:pt>
                <c:pt idx="14">
                  <c:v>0.18494152046783627</c:v>
                </c:pt>
                <c:pt idx="15">
                  <c:v>0.18188512518409425</c:v>
                </c:pt>
                <c:pt idx="16">
                  <c:v>0.13867355727820843</c:v>
                </c:pt>
                <c:pt idx="17">
                  <c:v>0.16547406082289803</c:v>
                </c:pt>
                <c:pt idx="18">
                  <c:v>0.11559633027522936</c:v>
                </c:pt>
                <c:pt idx="19">
                  <c:v>0.16410748560460653</c:v>
                </c:pt>
                <c:pt idx="20">
                  <c:v>0.14078374455732948</c:v>
                </c:pt>
                <c:pt idx="21">
                  <c:v>0.1398243045387994</c:v>
                </c:pt>
                <c:pt idx="22">
                  <c:v>0.15278783490224476</c:v>
                </c:pt>
                <c:pt idx="23">
                  <c:v>0.15652173913043479</c:v>
                </c:pt>
                <c:pt idx="24">
                  <c:v>0.22295321637426901</c:v>
                </c:pt>
                <c:pt idx="25">
                  <c:v>0.11911764705882352</c:v>
                </c:pt>
                <c:pt idx="26">
                  <c:v>0.101620029455081</c:v>
                </c:pt>
                <c:pt idx="27">
                  <c:v>0.12922614575507138</c:v>
                </c:pt>
                <c:pt idx="28">
                  <c:v>0.16591928251121077</c:v>
                </c:pt>
                <c:pt idx="29">
                  <c:v>0.14233841684822077</c:v>
                </c:pt>
                <c:pt idx="30">
                  <c:v>0.20188816267247639</c:v>
                </c:pt>
                <c:pt idx="31">
                  <c:v>0.15801024140453548</c:v>
                </c:pt>
                <c:pt idx="32">
                  <c:v>0.21879588839941264</c:v>
                </c:pt>
                <c:pt idx="33">
                  <c:v>0.18361375274323335</c:v>
                </c:pt>
                <c:pt idx="34">
                  <c:v>0.17950581395348839</c:v>
                </c:pt>
                <c:pt idx="35">
                  <c:v>0.12373371924746744</c:v>
                </c:pt>
                <c:pt idx="36">
                  <c:v>9.7722263041880975E-2</c:v>
                </c:pt>
                <c:pt idx="37">
                  <c:v>0.11777777777777777</c:v>
                </c:pt>
                <c:pt idx="38">
                  <c:v>0.1686478454680535</c:v>
                </c:pt>
                <c:pt idx="39">
                  <c:v>0.24113475177304963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B8-4907-BD37-46C9584455B1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Mostly disagree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Sheet1!$C$2:$C$41</c:f>
              <c:strCache>
                <c:ptCount val="40"/>
                <c:pt idx="0">
                  <c:v>Staff are good at explaining things
</c:v>
                </c:pt>
                <c:pt idx="1">
                  <c:v>Staff are enthusiastic about what they are teaching
</c:v>
                </c:pt>
                <c:pt idx="2">
                  <c:v>The course is intellectually stimulating
</c:v>
                </c:pt>
                <c:pt idx="3">
                  <c:v>The course has enhanced my academic ability</c:v>
                </c:pt>
                <c:pt idx="4">
                  <c:v>The learning materials provided on my course are useful</c:v>
                </c:pt>
                <c:pt idx="5">
                  <c:v>There is sufficient contact time (face to face and/or virtual/online) between staff and students to support effective learning
</c:v>
                </c:pt>
                <c:pt idx="6">
                  <c:v>I am happy with the teaching support I received from staff on my course
</c:v>
                </c:pt>
                <c:pt idx="7">
                  <c:v>I am encouraged to ask questions or make contributions in taught sessions (face to face and/or online)</c:v>
                </c:pt>
                <c:pt idx="8">
                  <c:v>The course has created sufficient opportunities to discuss my work with other students (face to face and/or online)</c:v>
                </c:pt>
                <c:pt idx="9">
                  <c:v>My course has challenged me to produce my best work</c:v>
                </c:pt>
                <c:pt idx="10">
                  <c:v>The workload on my course has been manageable</c:v>
                </c:pt>
                <c:pt idx="11">
                  <c:v>I have appropriate opportunities to give feedback on my experience</c:v>
                </c:pt>
                <c:pt idx="12">
                  <c:v>The criteria used in marking have been made clear in advance
</c:v>
                </c:pt>
                <c:pt idx="13">
                  <c:v>Assessment arrangements and marking have been fair
</c:v>
                </c:pt>
                <c:pt idx="14">
                  <c:v>Feedback on my work has been prompt
</c:v>
                </c:pt>
                <c:pt idx="15">
                  <c:v>Feedback on my work (written or oral) has been useful</c:v>
                </c:pt>
                <c:pt idx="16">
                  <c:v>I understand the required standards for the dissertation / major project</c:v>
                </c:pt>
                <c:pt idx="17">
                  <c:v>I am happy with the support I received for planning my dissertation / major project (topic selection, project outline, literature search, etc)</c:v>
                </c:pt>
                <c:pt idx="18">
                  <c:v>My supervisor has the skills and subject knowledge to adequately support my dissertation
</c:v>
                </c:pt>
                <c:pt idx="19">
                  <c:v>My supervisor provides helpful feedback on my progress.
</c:v>
                </c:pt>
                <c:pt idx="20">
                  <c:v>The timetable fits well with my other commitments
</c:v>
                </c:pt>
                <c:pt idx="21">
                  <c:v>Any changes in the course or teaching have been communicated effectively
</c:v>
                </c:pt>
                <c:pt idx="22">
                  <c:v>The course is well organised and is running smoothly
</c:v>
                </c:pt>
                <c:pt idx="23">
                  <c:v>I was given appropriate guidance and support when I started my course</c:v>
                </c:pt>
                <c:pt idx="24">
                  <c:v>I am encouraged to be involved in decisions about how my course is run</c:v>
                </c:pt>
                <c:pt idx="25">
                  <c:v>The library resources and services are good enough for my needs (including physical and online)</c:v>
                </c:pt>
                <c:pt idx="26">
                  <c:v>I have been able to access general IT resources (including physical and online) when I needed to</c:v>
                </c:pt>
                <c:pt idx="27">
                  <c:v>I have been able to access subject specific resources (e.g. equipment, facilities, software) necessary for my studies</c:v>
                </c:pt>
                <c:pt idx="28">
                  <c:v>I am aware of how to access the support services at my institution (e.g. health, finance, careers, accommodation)</c:v>
                </c:pt>
                <c:pt idx="29">
                  <c:v>As a result of the course I am more confident about independent learning
</c:v>
                </c:pt>
                <c:pt idx="30">
                  <c:v>My confidence to be innovative or creative has developed during my course</c:v>
                </c:pt>
                <c:pt idx="31">
                  <c:v>My research skills have developed during my course</c:v>
                </c:pt>
                <c:pt idx="32">
                  <c:v>My ability to communicate information effectively to diverse audiences has developed during my course</c:v>
                </c:pt>
                <c:pt idx="33">
                  <c:v>I have been encouraged to think about what skills I need to develop for my career</c:v>
                </c:pt>
                <c:pt idx="34">
                  <c:v>As a result of the course I feel better prepared for my future career</c:v>
                </c:pt>
                <c:pt idx="35">
                  <c:v>Overall, I am satisfied with the quality of the course
</c:v>
                </c:pt>
                <c:pt idx="36">
                  <c:v>The information provided by QMUL to help me choose my programme was:
Easy to find</c:v>
                </c:pt>
                <c:pt idx="37">
                  <c:v>The information provided by QMUL to help me choose my programme was:
Useful</c:v>
                </c:pt>
                <c:pt idx="38">
                  <c:v>The information provided by QMUL to help me choose my programme was:
Accurate</c:v>
                </c:pt>
                <c:pt idx="39">
                  <c:v>To what extent do you agree or disagree that you have received appropriate support for your language needs</c:v>
                </c:pt>
              </c:strCache>
            </c:strRef>
          </c:cat>
          <c:val>
            <c:numRef>
              <c:f>Sheet1!$G$2:$G$41</c:f>
              <c:numCache>
                <c:formatCode>0%</c:formatCode>
                <c:ptCount val="40"/>
                <c:pt idx="0">
                  <c:v>4.1214750542299353E-2</c:v>
                </c:pt>
                <c:pt idx="1">
                  <c:v>3.8294797687861273E-2</c:v>
                </c:pt>
                <c:pt idx="2">
                  <c:v>3.9739884393063585E-2</c:v>
                </c:pt>
                <c:pt idx="3">
                  <c:v>4.1214750542299353E-2</c:v>
                </c:pt>
                <c:pt idx="4">
                  <c:v>5.2821997105643996E-2</c:v>
                </c:pt>
                <c:pt idx="5">
                  <c:v>0.1098981077147016</c:v>
                </c:pt>
                <c:pt idx="6">
                  <c:v>8.6482558139534885E-2</c:v>
                </c:pt>
                <c:pt idx="7">
                  <c:v>4.4331395348837212E-2</c:v>
                </c:pt>
                <c:pt idx="8">
                  <c:v>0.10101744186046512</c:v>
                </c:pt>
                <c:pt idx="9">
                  <c:v>5.9334298118668596E-2</c:v>
                </c:pt>
                <c:pt idx="10">
                  <c:v>8.8534107402031936E-2</c:v>
                </c:pt>
                <c:pt idx="11">
                  <c:v>5.9636363636363633E-2</c:v>
                </c:pt>
                <c:pt idx="12">
                  <c:v>7.6867295141406819E-2</c:v>
                </c:pt>
                <c:pt idx="13">
                  <c:v>7.8388278388278387E-2</c:v>
                </c:pt>
                <c:pt idx="14">
                  <c:v>0.1337719298245614</c:v>
                </c:pt>
                <c:pt idx="15">
                  <c:v>0.10603829160530191</c:v>
                </c:pt>
                <c:pt idx="16">
                  <c:v>6.7183462532299745E-2</c:v>
                </c:pt>
                <c:pt idx="17">
                  <c:v>8.8550983899821106E-2</c:v>
                </c:pt>
                <c:pt idx="18">
                  <c:v>3.3944954128440369E-2</c:v>
                </c:pt>
                <c:pt idx="19">
                  <c:v>4.6065259117082535E-2</c:v>
                </c:pt>
                <c:pt idx="20">
                  <c:v>7.6923076923076927E-2</c:v>
                </c:pt>
                <c:pt idx="21">
                  <c:v>9.0043923865300149E-2</c:v>
                </c:pt>
                <c:pt idx="22">
                  <c:v>8.7617668356263584E-2</c:v>
                </c:pt>
                <c:pt idx="23">
                  <c:v>7.9710144927536225E-2</c:v>
                </c:pt>
                <c:pt idx="24">
                  <c:v>0.11257309941520467</c:v>
                </c:pt>
                <c:pt idx="25">
                  <c:v>5.1470588235294115E-2</c:v>
                </c:pt>
                <c:pt idx="26">
                  <c:v>1.9882179675994108E-2</c:v>
                </c:pt>
                <c:pt idx="27">
                  <c:v>3.5311795642374154E-2</c:v>
                </c:pt>
                <c:pt idx="28">
                  <c:v>5.0074738415545592E-2</c:v>
                </c:pt>
                <c:pt idx="29">
                  <c:v>3.2679738562091505E-2</c:v>
                </c:pt>
                <c:pt idx="30">
                  <c:v>5.4466230936819175E-2</c:v>
                </c:pt>
                <c:pt idx="31">
                  <c:v>3.5844915874177027E-2</c:v>
                </c:pt>
                <c:pt idx="32">
                  <c:v>5.6534508076358299E-2</c:v>
                </c:pt>
                <c:pt idx="33">
                  <c:v>6.1448427212874905E-2</c:v>
                </c:pt>
                <c:pt idx="34">
                  <c:v>5.6686046511627904E-2</c:v>
                </c:pt>
                <c:pt idx="35">
                  <c:v>8.2489146164978294E-2</c:v>
                </c:pt>
                <c:pt idx="36">
                  <c:v>3.7472446730345332E-2</c:v>
                </c:pt>
                <c:pt idx="37">
                  <c:v>2.9629629629629631E-2</c:v>
                </c:pt>
                <c:pt idx="38">
                  <c:v>5.4977711738484397E-2</c:v>
                </c:pt>
                <c:pt idx="39">
                  <c:v>8.5106382978723402E-2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B8-4907-BD37-46C9584455B1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Definitely disagree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Sheet1!$C$2:$C$41</c:f>
              <c:strCache>
                <c:ptCount val="40"/>
                <c:pt idx="0">
                  <c:v>Staff are good at explaining things
</c:v>
                </c:pt>
                <c:pt idx="1">
                  <c:v>Staff are enthusiastic about what they are teaching
</c:v>
                </c:pt>
                <c:pt idx="2">
                  <c:v>The course is intellectually stimulating
</c:v>
                </c:pt>
                <c:pt idx="3">
                  <c:v>The course has enhanced my academic ability</c:v>
                </c:pt>
                <c:pt idx="4">
                  <c:v>The learning materials provided on my course are useful</c:v>
                </c:pt>
                <c:pt idx="5">
                  <c:v>There is sufficient contact time (face to face and/or virtual/online) between staff and students to support effective learning
</c:v>
                </c:pt>
                <c:pt idx="6">
                  <c:v>I am happy with the teaching support I received from staff on my course
</c:v>
                </c:pt>
                <c:pt idx="7">
                  <c:v>I am encouraged to ask questions or make contributions in taught sessions (face to face and/or online)</c:v>
                </c:pt>
                <c:pt idx="8">
                  <c:v>The course has created sufficient opportunities to discuss my work with other students (face to face and/or online)</c:v>
                </c:pt>
                <c:pt idx="9">
                  <c:v>My course has challenged me to produce my best work</c:v>
                </c:pt>
                <c:pt idx="10">
                  <c:v>The workload on my course has been manageable</c:v>
                </c:pt>
                <c:pt idx="11">
                  <c:v>I have appropriate opportunities to give feedback on my experience</c:v>
                </c:pt>
                <c:pt idx="12">
                  <c:v>The criteria used in marking have been made clear in advance
</c:v>
                </c:pt>
                <c:pt idx="13">
                  <c:v>Assessment arrangements and marking have been fair
</c:v>
                </c:pt>
                <c:pt idx="14">
                  <c:v>Feedback on my work has been prompt
</c:v>
                </c:pt>
                <c:pt idx="15">
                  <c:v>Feedback on my work (written or oral) has been useful</c:v>
                </c:pt>
                <c:pt idx="16">
                  <c:v>I understand the required standards for the dissertation / major project</c:v>
                </c:pt>
                <c:pt idx="17">
                  <c:v>I am happy with the support I received for planning my dissertation / major project (topic selection, project outline, literature search, etc)</c:v>
                </c:pt>
                <c:pt idx="18">
                  <c:v>My supervisor has the skills and subject knowledge to adequately support my dissertation
</c:v>
                </c:pt>
                <c:pt idx="19">
                  <c:v>My supervisor provides helpful feedback on my progress.
</c:v>
                </c:pt>
                <c:pt idx="20">
                  <c:v>The timetable fits well with my other commitments
</c:v>
                </c:pt>
                <c:pt idx="21">
                  <c:v>Any changes in the course or teaching have been communicated effectively
</c:v>
                </c:pt>
                <c:pt idx="22">
                  <c:v>The course is well organised and is running smoothly
</c:v>
                </c:pt>
                <c:pt idx="23">
                  <c:v>I was given appropriate guidance and support when I started my course</c:v>
                </c:pt>
                <c:pt idx="24">
                  <c:v>I am encouraged to be involved in decisions about how my course is run</c:v>
                </c:pt>
                <c:pt idx="25">
                  <c:v>The library resources and services are good enough for my needs (including physical and online)</c:v>
                </c:pt>
                <c:pt idx="26">
                  <c:v>I have been able to access general IT resources (including physical and online) when I needed to</c:v>
                </c:pt>
                <c:pt idx="27">
                  <c:v>I have been able to access subject specific resources (e.g. equipment, facilities, software) necessary for my studies</c:v>
                </c:pt>
                <c:pt idx="28">
                  <c:v>I am aware of how to access the support services at my institution (e.g. health, finance, careers, accommodation)</c:v>
                </c:pt>
                <c:pt idx="29">
                  <c:v>As a result of the course I am more confident about independent learning
</c:v>
                </c:pt>
                <c:pt idx="30">
                  <c:v>My confidence to be innovative or creative has developed during my course</c:v>
                </c:pt>
                <c:pt idx="31">
                  <c:v>My research skills have developed during my course</c:v>
                </c:pt>
                <c:pt idx="32">
                  <c:v>My ability to communicate information effectively to diverse audiences has developed during my course</c:v>
                </c:pt>
                <c:pt idx="33">
                  <c:v>I have been encouraged to think about what skills I need to develop for my career</c:v>
                </c:pt>
                <c:pt idx="34">
                  <c:v>As a result of the course I feel better prepared for my future career</c:v>
                </c:pt>
                <c:pt idx="35">
                  <c:v>Overall, I am satisfied with the quality of the course
</c:v>
                </c:pt>
                <c:pt idx="36">
                  <c:v>The information provided by QMUL to help me choose my programme was:
Easy to find</c:v>
                </c:pt>
                <c:pt idx="37">
                  <c:v>The information provided by QMUL to help me choose my programme was:
Useful</c:v>
                </c:pt>
                <c:pt idx="38">
                  <c:v>The information provided by QMUL to help me choose my programme was:
Accurate</c:v>
                </c:pt>
                <c:pt idx="39">
                  <c:v>To what extent do you agree or disagree that you have received appropriate support for your language needs</c:v>
                </c:pt>
              </c:strCache>
            </c:strRef>
          </c:cat>
          <c:val>
            <c:numRef>
              <c:f>Sheet1!$H$2:$H$41</c:f>
              <c:numCache>
                <c:formatCode>0%</c:formatCode>
                <c:ptCount val="40"/>
                <c:pt idx="0">
                  <c:v>2.6030368763557483E-2</c:v>
                </c:pt>
                <c:pt idx="1">
                  <c:v>2.1676300578034682E-2</c:v>
                </c:pt>
                <c:pt idx="2">
                  <c:v>2.3843930635838149E-2</c:v>
                </c:pt>
                <c:pt idx="3">
                  <c:v>2.4584237165582067E-2</c:v>
                </c:pt>
                <c:pt idx="4">
                  <c:v>2.6772793053545588E-2</c:v>
                </c:pt>
                <c:pt idx="5">
                  <c:v>8.3697234352256192E-2</c:v>
                </c:pt>
                <c:pt idx="6">
                  <c:v>7.2674418604651167E-2</c:v>
                </c:pt>
                <c:pt idx="7">
                  <c:v>1.8895348837209301E-2</c:v>
                </c:pt>
                <c:pt idx="8">
                  <c:v>4.142441860465116E-2</c:v>
                </c:pt>
                <c:pt idx="9">
                  <c:v>3.2561505065123009E-2</c:v>
                </c:pt>
                <c:pt idx="10">
                  <c:v>6.0232220609579099E-2</c:v>
                </c:pt>
                <c:pt idx="11">
                  <c:v>5.2363636363636362E-2</c:v>
                </c:pt>
                <c:pt idx="12">
                  <c:v>6.5264684554024649E-2</c:v>
                </c:pt>
                <c:pt idx="13">
                  <c:v>5.2747252747252747E-2</c:v>
                </c:pt>
                <c:pt idx="14">
                  <c:v>0.125</c:v>
                </c:pt>
                <c:pt idx="15">
                  <c:v>8.9101620029455084E-2</c:v>
                </c:pt>
                <c:pt idx="16">
                  <c:v>3.5314384151593457E-2</c:v>
                </c:pt>
                <c:pt idx="17">
                  <c:v>7.2450805008944547E-2</c:v>
                </c:pt>
                <c:pt idx="18">
                  <c:v>2.1100917431192662E-2</c:v>
                </c:pt>
                <c:pt idx="19">
                  <c:v>4.2226487523992322E-2</c:v>
                </c:pt>
                <c:pt idx="20">
                  <c:v>4.716981132075472E-2</c:v>
                </c:pt>
                <c:pt idx="21">
                  <c:v>5.4904831625183018E-2</c:v>
                </c:pt>
                <c:pt idx="22">
                  <c:v>6.1549601737871107E-2</c:v>
                </c:pt>
                <c:pt idx="23">
                  <c:v>6.0869565217391307E-2</c:v>
                </c:pt>
                <c:pt idx="24">
                  <c:v>6.8713450292397657E-2</c:v>
                </c:pt>
                <c:pt idx="25">
                  <c:v>3.2352941176470591E-2</c:v>
                </c:pt>
                <c:pt idx="26">
                  <c:v>2.1354933726067747E-2</c:v>
                </c:pt>
                <c:pt idx="27">
                  <c:v>2.02854996243426E-2</c:v>
                </c:pt>
                <c:pt idx="28">
                  <c:v>3.8863976083707022E-2</c:v>
                </c:pt>
                <c:pt idx="29">
                  <c:v>2.3965141612200435E-2</c:v>
                </c:pt>
                <c:pt idx="30">
                  <c:v>4.4299201161946258E-2</c:v>
                </c:pt>
                <c:pt idx="31">
                  <c:v>3.2918800292611558E-2</c:v>
                </c:pt>
                <c:pt idx="32">
                  <c:v>3.6710719530102791E-2</c:v>
                </c:pt>
                <c:pt idx="33">
                  <c:v>5.0475493782004388E-2</c:v>
                </c:pt>
                <c:pt idx="34">
                  <c:v>4.8691860465116282E-2</c:v>
                </c:pt>
                <c:pt idx="35">
                  <c:v>4.7756874095513747E-2</c:v>
                </c:pt>
                <c:pt idx="36">
                  <c:v>1.6164584864070537E-2</c:v>
                </c:pt>
                <c:pt idx="37">
                  <c:v>1.4074074074074074E-2</c:v>
                </c:pt>
                <c:pt idx="38">
                  <c:v>2.7488855869242199E-2</c:v>
                </c:pt>
                <c:pt idx="39">
                  <c:v>4.2553191489361701E-2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B8-4907-BD37-46C958445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0512336"/>
        <c:axId val="500511352"/>
      </c:barChart>
      <c:catAx>
        <c:axId val="5005123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511352"/>
        <c:crosses val="autoZero"/>
        <c:auto val="1"/>
        <c:lblAlgn val="ctr"/>
        <c:lblOffset val="100"/>
        <c:noMultiLvlLbl val="0"/>
      </c:catAx>
      <c:valAx>
        <c:axId val="5005113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51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519111</xdr:colOff>
      <xdr:row>0</xdr:row>
      <xdr:rowOff>57151</xdr:rowOff>
    </xdr:from>
    <xdr:to>
      <xdr:col>23</xdr:col>
      <xdr:colOff>333374</xdr:colOff>
      <xdr:row>31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7"/>
  <sheetViews>
    <sheetView tabSelected="1" zoomScale="75" zoomScaleNormal="75"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H43" sqref="H43"/>
    </sheetView>
  </sheetViews>
  <sheetFormatPr defaultColWidth="14.85546875" defaultRowHeight="15" x14ac:dyDescent="0.25"/>
  <cols>
    <col min="1" max="1" width="6.140625" style="17" customWidth="1"/>
    <col min="2" max="2" width="14.42578125" style="25" customWidth="1"/>
    <col min="3" max="3" width="12" style="18" customWidth="1"/>
    <col min="4" max="5" width="13.7109375" style="18" customWidth="1"/>
    <col min="6" max="6" width="12.85546875" style="140" customWidth="1"/>
    <col min="7" max="7" width="18.140625" style="26" customWidth="1"/>
    <col min="8" max="8" width="17.28515625" style="26" customWidth="1"/>
    <col min="9" max="9" width="18.140625" style="26" customWidth="1"/>
    <col min="10" max="10" width="14.85546875" style="26"/>
    <col min="11" max="11" width="20" style="26" customWidth="1"/>
    <col min="12" max="13" width="18.140625" style="26" customWidth="1"/>
    <col min="14" max="18" width="14.85546875" style="17"/>
    <col min="19" max="22" width="18.140625" style="26" customWidth="1"/>
    <col min="23" max="23" width="17.42578125" style="26" customWidth="1"/>
    <col min="24" max="24" width="17.28515625" style="17" customWidth="1"/>
    <col min="25" max="29" width="17.42578125" style="26" customWidth="1"/>
    <col min="30" max="31" width="14.85546875" style="17"/>
    <col min="32" max="32" width="21.5703125" style="26" customWidth="1"/>
    <col min="33" max="33" width="24.140625" style="26" bestFit="1" customWidth="1"/>
    <col min="34" max="34" width="22.5703125" style="26" customWidth="1"/>
    <col min="35" max="35" width="31.85546875" style="26" customWidth="1"/>
    <col min="36" max="36" width="23.140625" style="26" customWidth="1"/>
    <col min="37" max="40" width="17.5703125" style="17" customWidth="1"/>
    <col min="41" max="41" width="16.85546875" style="26" customWidth="1"/>
    <col min="42" max="42" width="14.85546875" style="17"/>
    <col min="43" max="43" width="17.42578125" style="26" customWidth="1"/>
    <col min="44" max="46" width="14.85546875" style="17"/>
    <col min="47" max="47" width="14.85546875" style="26"/>
    <col min="48" max="51" width="15.85546875" style="17" customWidth="1"/>
    <col min="52" max="16384" width="14.85546875" style="17"/>
  </cols>
  <sheetData>
    <row r="1" spans="1:51" s="24" customFormat="1" x14ac:dyDescent="0.25">
      <c r="A1" s="25" t="s">
        <v>180</v>
      </c>
      <c r="C1" s="32"/>
      <c r="D1" s="32"/>
      <c r="E1" s="32"/>
      <c r="F1" s="138"/>
      <c r="G1" s="27"/>
      <c r="H1" s="27"/>
      <c r="I1" s="27"/>
      <c r="J1" s="27"/>
      <c r="K1" s="27"/>
      <c r="L1" s="27"/>
      <c r="M1" s="27"/>
      <c r="S1" s="27"/>
      <c r="T1" s="27"/>
      <c r="U1" s="27"/>
      <c r="V1" s="27"/>
      <c r="W1" s="27"/>
      <c r="Y1" s="27"/>
      <c r="Z1" s="27"/>
      <c r="AA1" s="27"/>
      <c r="AB1" s="27"/>
      <c r="AC1" s="27"/>
      <c r="AF1" s="27"/>
      <c r="AG1" s="27"/>
      <c r="AH1" s="27"/>
      <c r="AI1" s="27"/>
      <c r="AJ1" s="27"/>
      <c r="AO1" s="27"/>
      <c r="AQ1" s="27"/>
      <c r="AU1" s="27"/>
    </row>
    <row r="2" spans="1:51" s="24" customFormat="1" x14ac:dyDescent="0.25">
      <c r="A2" s="25"/>
      <c r="C2" s="32"/>
      <c r="D2" s="32"/>
      <c r="E2" s="32"/>
      <c r="F2" s="138"/>
      <c r="G2" s="27"/>
      <c r="H2" s="27"/>
      <c r="I2" s="27"/>
      <c r="J2" s="27"/>
      <c r="K2" s="27"/>
      <c r="L2" s="27"/>
      <c r="M2" s="27"/>
      <c r="S2" s="27"/>
      <c r="T2" s="27"/>
      <c r="U2" s="27"/>
      <c r="V2" s="27"/>
      <c r="W2" s="27"/>
      <c r="Y2" s="27"/>
      <c r="Z2" s="27"/>
      <c r="AA2" s="27"/>
      <c r="AB2" s="27"/>
      <c r="AC2" s="27"/>
      <c r="AF2" s="27"/>
      <c r="AG2" s="27"/>
      <c r="AH2" s="27"/>
      <c r="AI2" s="27"/>
      <c r="AJ2" s="27"/>
      <c r="AO2" s="27"/>
      <c r="AQ2" s="27"/>
      <c r="AU2" s="27"/>
    </row>
    <row r="3" spans="1:51" s="24" customFormat="1" ht="26.1" customHeight="1" x14ac:dyDescent="0.25">
      <c r="C3" s="32"/>
      <c r="D3" s="32"/>
      <c r="E3" s="32"/>
      <c r="F3" s="138"/>
      <c r="G3" s="423" t="s">
        <v>0</v>
      </c>
      <c r="H3" s="424"/>
      <c r="I3" s="424"/>
      <c r="J3" s="424"/>
      <c r="K3" s="424"/>
      <c r="L3" s="424"/>
      <c r="M3" s="425"/>
      <c r="N3" s="417" t="s">
        <v>1</v>
      </c>
      <c r="O3" s="418"/>
      <c r="P3" s="418"/>
      <c r="Q3" s="418"/>
      <c r="R3" s="419"/>
      <c r="S3" s="423" t="s">
        <v>2</v>
      </c>
      <c r="T3" s="424"/>
      <c r="U3" s="424"/>
      <c r="V3" s="425"/>
      <c r="W3" s="426" t="s">
        <v>3</v>
      </c>
      <c r="X3" s="427"/>
      <c r="Y3" s="427"/>
      <c r="Z3" s="428"/>
      <c r="AA3" s="423" t="s">
        <v>4</v>
      </c>
      <c r="AB3" s="424"/>
      <c r="AC3" s="424"/>
      <c r="AD3" s="424"/>
      <c r="AE3" s="425"/>
      <c r="AF3" s="423" t="s">
        <v>162</v>
      </c>
      <c r="AG3" s="424"/>
      <c r="AH3" s="424"/>
      <c r="AI3" s="424"/>
      <c r="AJ3" s="424"/>
      <c r="AK3" s="425"/>
      <c r="AL3" s="302"/>
      <c r="AM3" s="302" t="s">
        <v>166</v>
      </c>
      <c r="AN3" s="302"/>
      <c r="AO3" s="423" t="s">
        <v>6</v>
      </c>
      <c r="AP3" s="424"/>
      <c r="AQ3" s="424"/>
      <c r="AR3" s="424"/>
      <c r="AS3" s="424"/>
      <c r="AT3" s="425"/>
      <c r="AU3" s="57" t="s">
        <v>7</v>
      </c>
      <c r="AV3" s="417" t="s">
        <v>8</v>
      </c>
      <c r="AW3" s="418"/>
      <c r="AX3" s="418"/>
      <c r="AY3" s="419"/>
    </row>
    <row r="4" spans="1:51" s="22" customFormat="1" ht="15.75" x14ac:dyDescent="0.25">
      <c r="C4" s="34"/>
      <c r="D4" s="34"/>
      <c r="E4" s="34"/>
      <c r="F4" s="139"/>
      <c r="G4" s="53">
        <v>2.1</v>
      </c>
      <c r="H4" s="53">
        <v>2.2000000000000002</v>
      </c>
      <c r="I4" s="53">
        <v>2.2999999999999998</v>
      </c>
      <c r="J4" s="53">
        <v>2.4</v>
      </c>
      <c r="K4" s="53">
        <v>2.5</v>
      </c>
      <c r="L4" s="53">
        <v>2.6</v>
      </c>
      <c r="M4" s="53">
        <v>2.7</v>
      </c>
      <c r="N4" s="53">
        <v>4.0999999999999996</v>
      </c>
      <c r="O4" s="53">
        <v>4.2</v>
      </c>
      <c r="P4" s="53">
        <v>4.3</v>
      </c>
      <c r="Q4" s="53">
        <v>4.4000000000000004</v>
      </c>
      <c r="R4" s="53">
        <v>4.5</v>
      </c>
      <c r="S4" s="53">
        <v>6.1</v>
      </c>
      <c r="T4" s="53">
        <v>6.2</v>
      </c>
      <c r="U4" s="53">
        <v>6.3</v>
      </c>
      <c r="V4" s="53">
        <v>6.4</v>
      </c>
      <c r="W4" s="53">
        <v>11.1</v>
      </c>
      <c r="X4" s="53">
        <v>11.2</v>
      </c>
      <c r="Y4" s="53">
        <v>11.3</v>
      </c>
      <c r="Z4" s="53">
        <v>11.4</v>
      </c>
      <c r="AA4" s="53">
        <v>13.1</v>
      </c>
      <c r="AB4" s="53">
        <v>13.2</v>
      </c>
      <c r="AC4" s="53">
        <v>13.3</v>
      </c>
      <c r="AD4" s="53">
        <v>13.4</v>
      </c>
      <c r="AE4" s="53">
        <v>13.5</v>
      </c>
      <c r="AF4" s="53">
        <v>15.1</v>
      </c>
      <c r="AG4" s="53" t="s">
        <v>160</v>
      </c>
      <c r="AH4" s="53">
        <v>15.3</v>
      </c>
      <c r="AI4" s="53">
        <v>15.4</v>
      </c>
      <c r="AJ4" s="53" t="s">
        <v>161</v>
      </c>
      <c r="AK4" s="53">
        <v>15.5</v>
      </c>
      <c r="AL4" s="53">
        <v>17.100000000000001</v>
      </c>
      <c r="AM4" s="53">
        <v>17.2</v>
      </c>
      <c r="AN4" s="53">
        <v>17.3</v>
      </c>
      <c r="AO4" s="53">
        <v>19.100000000000001</v>
      </c>
      <c r="AP4" s="53">
        <v>19.2</v>
      </c>
      <c r="AQ4" s="53">
        <v>19.3</v>
      </c>
      <c r="AR4" s="53">
        <v>19.399999999999999</v>
      </c>
      <c r="AS4" s="53">
        <v>19.5</v>
      </c>
      <c r="AT4" s="53">
        <v>19.600000000000001</v>
      </c>
      <c r="AU4" s="53">
        <v>21.1</v>
      </c>
      <c r="AV4" s="266">
        <v>23.1</v>
      </c>
      <c r="AW4" s="266">
        <v>23.2</v>
      </c>
      <c r="AX4" s="266">
        <v>23.2</v>
      </c>
      <c r="AY4" s="266">
        <v>28</v>
      </c>
    </row>
    <row r="5" spans="1:51" s="259" customFormat="1" ht="108" customHeight="1" x14ac:dyDescent="0.2">
      <c r="B5" s="260"/>
      <c r="C5" s="260"/>
      <c r="D5" s="261" t="s">
        <v>9</v>
      </c>
      <c r="E5" s="246" t="s">
        <v>10</v>
      </c>
      <c r="F5" s="262" t="s">
        <v>11</v>
      </c>
      <c r="G5" s="263" t="s">
        <v>12</v>
      </c>
      <c r="H5" s="263" t="s">
        <v>13</v>
      </c>
      <c r="I5" s="263" t="s">
        <v>14</v>
      </c>
      <c r="J5" s="263" t="s">
        <v>15</v>
      </c>
      <c r="K5" s="264" t="s">
        <v>16</v>
      </c>
      <c r="L5" s="263" t="s">
        <v>17</v>
      </c>
      <c r="M5" s="263" t="s">
        <v>18</v>
      </c>
      <c r="N5" s="263" t="s">
        <v>19</v>
      </c>
      <c r="O5" s="263" t="s">
        <v>20</v>
      </c>
      <c r="P5" s="263" t="s">
        <v>21</v>
      </c>
      <c r="Q5" s="263" t="s">
        <v>22</v>
      </c>
      <c r="R5" s="263" t="s">
        <v>23</v>
      </c>
      <c r="S5" s="263" t="s">
        <v>24</v>
      </c>
      <c r="T5" s="263" t="s">
        <v>25</v>
      </c>
      <c r="U5" s="263" t="s">
        <v>26</v>
      </c>
      <c r="V5" s="263" t="s">
        <v>27</v>
      </c>
      <c r="W5" s="264" t="s">
        <v>28</v>
      </c>
      <c r="X5" s="263" t="s">
        <v>29</v>
      </c>
      <c r="Y5" s="263" t="s">
        <v>30</v>
      </c>
      <c r="Z5" s="263" t="s">
        <v>31</v>
      </c>
      <c r="AA5" s="263" t="s">
        <v>32</v>
      </c>
      <c r="AB5" s="263" t="s">
        <v>33</v>
      </c>
      <c r="AC5" s="263" t="s">
        <v>34</v>
      </c>
      <c r="AD5" s="263" t="s">
        <v>35</v>
      </c>
      <c r="AE5" s="263" t="s">
        <v>36</v>
      </c>
      <c r="AF5" s="264" t="s">
        <v>157</v>
      </c>
      <c r="AG5" s="264" t="s">
        <v>179</v>
      </c>
      <c r="AH5" s="264" t="s">
        <v>156</v>
      </c>
      <c r="AI5" s="264" t="s">
        <v>158</v>
      </c>
      <c r="AJ5" s="309" t="s">
        <v>159</v>
      </c>
      <c r="AK5" s="263" t="s">
        <v>40</v>
      </c>
      <c r="AL5" s="263" t="s">
        <v>163</v>
      </c>
      <c r="AM5" s="263" t="s">
        <v>164</v>
      </c>
      <c r="AN5" s="263" t="s">
        <v>165</v>
      </c>
      <c r="AO5" s="263" t="s">
        <v>41</v>
      </c>
      <c r="AP5" s="263" t="s">
        <v>42</v>
      </c>
      <c r="AQ5" s="264" t="s">
        <v>43</v>
      </c>
      <c r="AR5" s="263" t="s">
        <v>44</v>
      </c>
      <c r="AS5" s="263" t="s">
        <v>45</v>
      </c>
      <c r="AT5" s="263" t="s">
        <v>46</v>
      </c>
      <c r="AU5" s="265" t="s">
        <v>47</v>
      </c>
      <c r="AV5" s="246" t="s">
        <v>48</v>
      </c>
      <c r="AW5" s="246" t="s">
        <v>49</v>
      </c>
      <c r="AX5" s="246" t="s">
        <v>50</v>
      </c>
      <c r="AY5" s="246" t="s">
        <v>51</v>
      </c>
    </row>
    <row r="6" spans="1:51" ht="11.1" customHeight="1" x14ac:dyDescent="0.25"/>
    <row r="7" spans="1:51" hidden="1" x14ac:dyDescent="0.25">
      <c r="C7" s="52">
        <v>2010</v>
      </c>
      <c r="D7" s="28"/>
      <c r="E7" s="28"/>
      <c r="F7" s="135"/>
      <c r="G7" s="29">
        <v>0.80586080586080588</v>
      </c>
      <c r="H7" s="29">
        <v>0.82051282051282048</v>
      </c>
      <c r="I7" s="29">
        <v>0.81399631675874773</v>
      </c>
      <c r="J7" s="30" t="s">
        <v>52</v>
      </c>
      <c r="K7" s="29" t="s">
        <v>52</v>
      </c>
      <c r="L7" s="29">
        <v>0.64587155963302756</v>
      </c>
      <c r="M7" s="29">
        <v>0.66666666666666663</v>
      </c>
      <c r="N7" s="30" t="s">
        <v>52</v>
      </c>
      <c r="O7" s="30" t="s">
        <v>52</v>
      </c>
      <c r="P7" s="30" t="s">
        <v>52</v>
      </c>
      <c r="Q7" s="30" t="s">
        <v>52</v>
      </c>
      <c r="R7" s="30" t="s">
        <v>52</v>
      </c>
      <c r="S7" s="29">
        <v>0.57564575645756455</v>
      </c>
      <c r="T7" s="29">
        <v>0.56617647058823528</v>
      </c>
      <c r="U7" s="29">
        <v>0.45286506469500926</v>
      </c>
      <c r="V7" s="29" t="s">
        <v>52</v>
      </c>
      <c r="W7" s="29">
        <v>0.69831223628691985</v>
      </c>
      <c r="X7" s="30" t="s">
        <v>52</v>
      </c>
      <c r="Y7" s="29">
        <v>0.69639065817409762</v>
      </c>
      <c r="Z7" s="29">
        <v>0.49152542372881358</v>
      </c>
      <c r="AA7" s="29">
        <v>0.73062730627306272</v>
      </c>
      <c r="AB7" s="29">
        <v>0.69926199261992616</v>
      </c>
      <c r="AC7" s="29">
        <v>0.62661737523105365</v>
      </c>
      <c r="AD7" s="30" t="s">
        <v>52</v>
      </c>
      <c r="AE7" s="30" t="s">
        <v>52</v>
      </c>
      <c r="AF7" s="29">
        <v>0.61764705882352944</v>
      </c>
      <c r="AG7" s="29"/>
      <c r="AH7" s="29">
        <v>0.72304832713754652</v>
      </c>
      <c r="AI7" s="29">
        <v>0.38775510204081631</v>
      </c>
      <c r="AJ7" s="29"/>
      <c r="AK7" s="30" t="s">
        <v>52</v>
      </c>
      <c r="AL7" s="30"/>
      <c r="AM7" s="30"/>
      <c r="AN7" s="30"/>
      <c r="AO7" s="29">
        <v>0.71322160148975788</v>
      </c>
      <c r="AP7" s="30" t="s">
        <v>52</v>
      </c>
      <c r="AQ7" s="29">
        <v>0.71057513914656767</v>
      </c>
      <c r="AR7" s="30" t="s">
        <v>52</v>
      </c>
      <c r="AS7" s="30" t="s">
        <v>52</v>
      </c>
      <c r="AT7" s="30" t="s">
        <v>52</v>
      </c>
      <c r="AU7" s="29" t="s">
        <v>52</v>
      </c>
    </row>
    <row r="8" spans="1:51" ht="15" hidden="1" customHeight="1" x14ac:dyDescent="0.25">
      <c r="B8" s="420" t="s">
        <v>53</v>
      </c>
      <c r="C8" s="284">
        <v>2011</v>
      </c>
      <c r="D8" s="284">
        <v>254</v>
      </c>
      <c r="E8" s="284"/>
      <c r="F8" s="141" t="s">
        <v>52</v>
      </c>
      <c r="G8" s="61">
        <v>0.8</v>
      </c>
      <c r="H8" s="29">
        <v>0.83921568627450982</v>
      </c>
      <c r="I8" s="29">
        <v>0.83137254901960789</v>
      </c>
      <c r="J8" s="30" t="s">
        <v>52</v>
      </c>
      <c r="K8" s="29" t="s">
        <v>52</v>
      </c>
      <c r="L8" s="29">
        <v>0.69019607843137254</v>
      </c>
      <c r="M8" s="29">
        <v>0.70866141732283461</v>
      </c>
      <c r="N8" s="30" t="s">
        <v>52</v>
      </c>
      <c r="O8" s="30" t="s">
        <v>52</v>
      </c>
      <c r="P8" s="30" t="s">
        <v>52</v>
      </c>
      <c r="Q8" s="30" t="s">
        <v>52</v>
      </c>
      <c r="R8" s="30" t="s">
        <v>52</v>
      </c>
      <c r="S8" s="29">
        <v>0.65490196078431373</v>
      </c>
      <c r="T8" s="29">
        <v>0.56299212598425197</v>
      </c>
      <c r="U8" s="29">
        <v>0.46825396825396826</v>
      </c>
      <c r="V8" s="29" t="s">
        <v>52</v>
      </c>
      <c r="W8" s="29">
        <v>0.76987447698744771</v>
      </c>
      <c r="X8" s="30" t="s">
        <v>52</v>
      </c>
      <c r="Y8" s="29">
        <v>0.73949579831932777</v>
      </c>
      <c r="Z8" s="29">
        <v>0.5864978902953587</v>
      </c>
      <c r="AA8" s="29">
        <v>0.79365079365079361</v>
      </c>
      <c r="AB8" s="29">
        <v>0.70119521912350602</v>
      </c>
      <c r="AC8" s="29">
        <v>0.70238095238095233</v>
      </c>
      <c r="AD8" s="30" t="s">
        <v>52</v>
      </c>
      <c r="AE8" s="30" t="s">
        <v>52</v>
      </c>
      <c r="AF8" s="29">
        <v>0.71485943775100402</v>
      </c>
      <c r="AG8" s="29"/>
      <c r="AH8" s="29">
        <v>0.7967479674796748</v>
      </c>
      <c r="AI8" s="29">
        <v>0.41700404858299595</v>
      </c>
      <c r="AJ8" s="29"/>
      <c r="AK8" s="30" t="s">
        <v>52</v>
      </c>
      <c r="AL8" s="30"/>
      <c r="AM8" s="30"/>
      <c r="AN8" s="30"/>
      <c r="AO8" s="29">
        <v>0.75889328063241102</v>
      </c>
      <c r="AP8" s="30" t="s">
        <v>52</v>
      </c>
      <c r="AQ8" s="29">
        <v>0.80632411067193677</v>
      </c>
      <c r="AR8" s="30" t="s">
        <v>52</v>
      </c>
      <c r="AS8" s="30" t="s">
        <v>52</v>
      </c>
      <c r="AT8" s="30" t="s">
        <v>52</v>
      </c>
      <c r="AU8" s="29" t="s">
        <v>52</v>
      </c>
    </row>
    <row r="9" spans="1:51" ht="15" hidden="1" customHeight="1" x14ac:dyDescent="0.25">
      <c r="B9" s="421"/>
      <c r="C9" s="284">
        <v>2012</v>
      </c>
      <c r="D9" s="284">
        <v>617</v>
      </c>
      <c r="E9" s="284"/>
      <c r="F9" s="141">
        <v>0.24838969404186795</v>
      </c>
      <c r="G9" s="61">
        <v>0.79707792207792205</v>
      </c>
      <c r="H9" s="29">
        <v>0.79541734860883795</v>
      </c>
      <c r="I9" s="29">
        <v>0.81402936378466562</v>
      </c>
      <c r="J9" s="30" t="s">
        <v>52</v>
      </c>
      <c r="K9" s="29" t="s">
        <v>52</v>
      </c>
      <c r="L9" s="29">
        <v>0.63577235772357721</v>
      </c>
      <c r="M9" s="29">
        <v>0.70867430441898527</v>
      </c>
      <c r="N9" s="30" t="s">
        <v>52</v>
      </c>
      <c r="O9" s="30" t="s">
        <v>52</v>
      </c>
      <c r="P9" s="30" t="s">
        <v>52</v>
      </c>
      <c r="Q9" s="30" t="s">
        <v>52</v>
      </c>
      <c r="R9" s="30" t="s">
        <v>52</v>
      </c>
      <c r="S9" s="29">
        <v>0.64448051948051943</v>
      </c>
      <c r="T9" s="29">
        <v>0.60162601626016265</v>
      </c>
      <c r="U9" s="29">
        <v>0.49590834697217678</v>
      </c>
      <c r="V9" s="29" t="s">
        <v>52</v>
      </c>
      <c r="W9" s="29">
        <v>0.69926199261992616</v>
      </c>
      <c r="X9" s="30" t="s">
        <v>52</v>
      </c>
      <c r="Y9" s="29">
        <v>0.72676579925650553</v>
      </c>
      <c r="Z9" s="29">
        <v>0.54291044776119401</v>
      </c>
      <c r="AA9" s="29">
        <v>0.75907590759075905</v>
      </c>
      <c r="AB9" s="29">
        <v>0.73146622734761124</v>
      </c>
      <c r="AC9" s="29">
        <v>0.74337748344370858</v>
      </c>
      <c r="AD9" s="30" t="s">
        <v>52</v>
      </c>
      <c r="AE9" s="30" t="s">
        <v>52</v>
      </c>
      <c r="AF9" s="29">
        <v>0.71147540983606561</v>
      </c>
      <c r="AG9" s="29"/>
      <c r="AH9" s="29">
        <v>0.73057851239669425</v>
      </c>
      <c r="AI9" s="29">
        <v>0.45469522240527183</v>
      </c>
      <c r="AJ9" s="29"/>
      <c r="AK9" s="30" t="s">
        <v>52</v>
      </c>
      <c r="AL9" s="30"/>
      <c r="AM9" s="30"/>
      <c r="AN9" s="30"/>
      <c r="AO9" s="29">
        <v>0.76441515650741354</v>
      </c>
      <c r="AP9" s="30" t="s">
        <v>52</v>
      </c>
      <c r="AQ9" s="29">
        <v>0.77868852459016391</v>
      </c>
      <c r="AR9" s="30" t="s">
        <v>52</v>
      </c>
      <c r="AS9" s="30" t="s">
        <v>52</v>
      </c>
      <c r="AT9" s="30" t="s">
        <v>52</v>
      </c>
      <c r="AU9" s="29" t="s">
        <v>52</v>
      </c>
    </row>
    <row r="10" spans="1:51" ht="15" hidden="1" customHeight="1" x14ac:dyDescent="0.25">
      <c r="B10" s="421"/>
      <c r="C10" s="284">
        <v>2013</v>
      </c>
      <c r="D10" s="284">
        <v>871</v>
      </c>
      <c r="E10" s="255">
        <v>3139</v>
      </c>
      <c r="F10" s="141">
        <v>0.27747690347244347</v>
      </c>
      <c r="G10" s="62">
        <v>0.72716763005780349</v>
      </c>
      <c r="H10" s="30">
        <v>0.76798143851508116</v>
      </c>
      <c r="I10" s="30">
        <v>0.76223776223776218</v>
      </c>
      <c r="J10" s="30" t="s">
        <v>52</v>
      </c>
      <c r="K10" s="30" t="s">
        <v>52</v>
      </c>
      <c r="L10" s="30">
        <v>0.59090909090909094</v>
      </c>
      <c r="M10" s="30">
        <v>0.63921113689095133</v>
      </c>
      <c r="N10" s="30" t="s">
        <v>52</v>
      </c>
      <c r="O10" s="30" t="s">
        <v>52</v>
      </c>
      <c r="P10" s="30" t="s">
        <v>52</v>
      </c>
      <c r="Q10" s="30" t="s">
        <v>52</v>
      </c>
      <c r="R10" s="30" t="s">
        <v>52</v>
      </c>
      <c r="S10" s="30">
        <v>0.64084507042253525</v>
      </c>
      <c r="T10" s="30">
        <v>0.62749999999999995</v>
      </c>
      <c r="U10" s="30">
        <v>0.51368159203980102</v>
      </c>
      <c r="V10" s="30" t="s">
        <v>52</v>
      </c>
      <c r="W10" s="30">
        <v>0.72688477951635844</v>
      </c>
      <c r="X10" s="30" t="s">
        <v>52</v>
      </c>
      <c r="Y10" s="30">
        <v>0.78101071975497705</v>
      </c>
      <c r="Z10" s="30">
        <v>0.63315696649029984</v>
      </c>
      <c r="AA10" s="30">
        <v>0.72482435597189698</v>
      </c>
      <c r="AB10" s="30">
        <v>0.69058823529411761</v>
      </c>
      <c r="AC10" s="30">
        <v>0.6874279123414071</v>
      </c>
      <c r="AD10" s="30" t="s">
        <v>52</v>
      </c>
      <c r="AE10" s="30" t="s">
        <v>52</v>
      </c>
      <c r="AF10" s="30">
        <v>0.70752427184466016</v>
      </c>
      <c r="AG10" s="30"/>
      <c r="AH10" s="30">
        <v>0.76528117359413206</v>
      </c>
      <c r="AI10" s="30">
        <v>0.62767710049423397</v>
      </c>
      <c r="AJ10" s="30"/>
      <c r="AK10" s="30" t="s">
        <v>52</v>
      </c>
      <c r="AL10" s="30"/>
      <c r="AM10" s="30"/>
      <c r="AN10" s="30"/>
      <c r="AO10" s="30">
        <v>0.76436107854630719</v>
      </c>
      <c r="AP10" s="30" t="s">
        <v>52</v>
      </c>
      <c r="AQ10" s="30">
        <v>0.76595744680851063</v>
      </c>
      <c r="AR10" s="30" t="s">
        <v>52</v>
      </c>
      <c r="AS10" s="30" t="s">
        <v>52</v>
      </c>
      <c r="AT10" s="30" t="s">
        <v>52</v>
      </c>
      <c r="AU10" s="29" t="s">
        <v>52</v>
      </c>
    </row>
    <row r="11" spans="1:51" x14ac:dyDescent="0.25">
      <c r="B11" s="421"/>
      <c r="C11" s="284">
        <v>2014</v>
      </c>
      <c r="D11" s="284">
        <v>752</v>
      </c>
      <c r="E11" s="255">
        <v>3178</v>
      </c>
      <c r="F11" s="141">
        <v>0.23662680931403399</v>
      </c>
      <c r="G11" s="342">
        <v>0.8093959731543624</v>
      </c>
      <c r="H11" s="343">
        <v>0.84718498659517427</v>
      </c>
      <c r="I11" s="343">
        <v>0.82329317269076308</v>
      </c>
      <c r="J11" s="343">
        <v>0.84387617765814271</v>
      </c>
      <c r="K11" s="343">
        <v>0.77913279132791324</v>
      </c>
      <c r="L11" s="343">
        <v>0.58681022880215339</v>
      </c>
      <c r="M11" s="343">
        <v>0.660377358490566</v>
      </c>
      <c r="N11" s="343">
        <v>0.80836707152496623</v>
      </c>
      <c r="O11" s="343">
        <v>0.65034013605442176</v>
      </c>
      <c r="P11" s="343">
        <v>0.71140939597315433</v>
      </c>
      <c r="Q11" s="343">
        <v>0.70460704607046065</v>
      </c>
      <c r="R11" s="343">
        <v>0.71255060728744934</v>
      </c>
      <c r="S11" s="343">
        <v>0.67978290366350069</v>
      </c>
      <c r="T11" s="343">
        <v>0.66178623718887264</v>
      </c>
      <c r="U11" s="343">
        <v>0.51793400286944047</v>
      </c>
      <c r="V11" s="343">
        <v>0.59914407988587737</v>
      </c>
      <c r="W11" s="343">
        <v>0.76273885350318471</v>
      </c>
      <c r="X11" s="343">
        <v>0.65268456375838924</v>
      </c>
      <c r="Y11" s="343">
        <v>0.79722703639514736</v>
      </c>
      <c r="Z11" s="343">
        <v>0.73048327137546465</v>
      </c>
      <c r="AA11" s="343">
        <v>0.76923076923076927</v>
      </c>
      <c r="AB11" s="343">
        <v>0.76870748299319724</v>
      </c>
      <c r="AC11" s="343">
        <v>0.74528301886792447</v>
      </c>
      <c r="AD11" s="343">
        <v>0.68157181571815717</v>
      </c>
      <c r="AE11" s="343">
        <v>0.52269601100412655</v>
      </c>
      <c r="AF11" s="343">
        <v>0.74863387978142082</v>
      </c>
      <c r="AG11" s="343" t="s">
        <v>54</v>
      </c>
      <c r="AH11" s="343">
        <v>0.78434065934065933</v>
      </c>
      <c r="AI11" s="343">
        <v>0.77442528735632188</v>
      </c>
      <c r="AJ11" s="343" t="s">
        <v>54</v>
      </c>
      <c r="AK11" s="343">
        <v>0.7441860465116279</v>
      </c>
      <c r="AL11" s="343" t="s">
        <v>54</v>
      </c>
      <c r="AM11" s="343" t="s">
        <v>54</v>
      </c>
      <c r="AN11" s="343" t="s">
        <v>54</v>
      </c>
      <c r="AO11" s="343">
        <v>0.77297297297297296</v>
      </c>
      <c r="AP11" s="343">
        <v>0.69606512890094985</v>
      </c>
      <c r="AQ11" s="343">
        <v>0.76975476839237056</v>
      </c>
      <c r="AR11" s="343">
        <v>0.64325068870523416</v>
      </c>
      <c r="AS11" s="343">
        <v>0.663448275862069</v>
      </c>
      <c r="AT11" s="343">
        <v>0.71742112482853226</v>
      </c>
      <c r="AU11" s="343">
        <v>0.77567567567567564</v>
      </c>
      <c r="AV11" s="407" t="s">
        <v>54</v>
      </c>
      <c r="AW11" s="408"/>
      <c r="AX11" s="408"/>
      <c r="AY11" s="409"/>
    </row>
    <row r="12" spans="1:51" x14ac:dyDescent="0.25">
      <c r="B12" s="421"/>
      <c r="C12" s="284">
        <v>2015</v>
      </c>
      <c r="D12" s="284">
        <v>1181</v>
      </c>
      <c r="E12" s="255">
        <v>3653</v>
      </c>
      <c r="F12" s="141">
        <v>0.32329592116068984</v>
      </c>
      <c r="G12" s="343">
        <v>0.84491525423728808</v>
      </c>
      <c r="H12" s="343">
        <v>0.87955894826123837</v>
      </c>
      <c r="I12" s="343">
        <v>0.83276740237691005</v>
      </c>
      <c r="J12" s="343">
        <v>0.85386576040781648</v>
      </c>
      <c r="K12" s="343">
        <v>0.79117147707979629</v>
      </c>
      <c r="L12" s="343">
        <v>0.61433447098976113</v>
      </c>
      <c r="M12" s="343">
        <v>0.71306575576430398</v>
      </c>
      <c r="N12" s="343">
        <v>0.83959044368600677</v>
      </c>
      <c r="O12" s="343">
        <v>0.67549103330486759</v>
      </c>
      <c r="P12" s="343">
        <v>0.77172061328790464</v>
      </c>
      <c r="Q12" s="343">
        <v>0.72331340734415028</v>
      </c>
      <c r="R12" s="343">
        <v>0.69803250641574</v>
      </c>
      <c r="S12" s="343">
        <v>0.69658119658119655</v>
      </c>
      <c r="T12" s="343">
        <v>0.68872987477638636</v>
      </c>
      <c r="U12" s="343">
        <v>0.55026455026455023</v>
      </c>
      <c r="V12" s="343">
        <v>0.62701252236135963</v>
      </c>
      <c r="W12" s="343">
        <v>0.75578947368421057</v>
      </c>
      <c r="X12" s="343">
        <v>0.61692650334075727</v>
      </c>
      <c r="Y12" s="343">
        <v>0.76525821596244137</v>
      </c>
      <c r="Z12" s="343">
        <v>0.63692688971499378</v>
      </c>
      <c r="AA12" s="343">
        <v>0.7662116040955631</v>
      </c>
      <c r="AB12" s="343">
        <v>0.77815993121238181</v>
      </c>
      <c r="AC12" s="343">
        <v>0.74808510638297876</v>
      </c>
      <c r="AD12" s="343">
        <v>0.7378309137489325</v>
      </c>
      <c r="AE12" s="343">
        <v>0.54757785467128028</v>
      </c>
      <c r="AF12" s="343">
        <v>0.7214101461736887</v>
      </c>
      <c r="AG12" s="343" t="s">
        <v>54</v>
      </c>
      <c r="AH12" s="343">
        <v>0.78055077452667809</v>
      </c>
      <c r="AI12" s="343">
        <v>0.76764968722073279</v>
      </c>
      <c r="AJ12" s="343" t="s">
        <v>54</v>
      </c>
      <c r="AK12" s="343">
        <v>0.73566308243727596</v>
      </c>
      <c r="AL12" s="343" t="s">
        <v>54</v>
      </c>
      <c r="AM12" s="343" t="s">
        <v>54</v>
      </c>
      <c r="AN12" s="343" t="s">
        <v>54</v>
      </c>
      <c r="AO12" s="343">
        <v>0.78498293515358364</v>
      </c>
      <c r="AP12" s="343">
        <v>0.67636986301369861</v>
      </c>
      <c r="AQ12" s="343">
        <v>0.77815993121238181</v>
      </c>
      <c r="AR12" s="343">
        <v>0.65800865800865804</v>
      </c>
      <c r="AS12" s="343">
        <v>0.67329299913569574</v>
      </c>
      <c r="AT12" s="343">
        <v>0.73229706390328153</v>
      </c>
      <c r="AU12" s="343">
        <v>0.79813401187446986</v>
      </c>
      <c r="AV12" s="410"/>
      <c r="AW12" s="411"/>
      <c r="AX12" s="411"/>
      <c r="AY12" s="412"/>
    </row>
    <row r="13" spans="1:51" x14ac:dyDescent="0.25">
      <c r="B13" s="421"/>
      <c r="C13" s="284">
        <v>2016</v>
      </c>
      <c r="D13" s="255">
        <v>1328</v>
      </c>
      <c r="E13" s="255">
        <v>3630.9999999999995</v>
      </c>
      <c r="F13" s="141">
        <v>0.36573946571192512</v>
      </c>
      <c r="G13" s="344">
        <v>0.86494688922610019</v>
      </c>
      <c r="H13" s="344">
        <v>0.88342165026495079</v>
      </c>
      <c r="I13" s="344">
        <v>0.86146858440575325</v>
      </c>
      <c r="J13" s="344">
        <v>0.87396226415094336</v>
      </c>
      <c r="K13" s="344">
        <v>0.85022692889561269</v>
      </c>
      <c r="L13" s="344">
        <v>0.65451784358390286</v>
      </c>
      <c r="M13" s="344">
        <v>0.73065250379362667</v>
      </c>
      <c r="N13" s="344">
        <v>0.84182509505703418</v>
      </c>
      <c r="O13" s="344">
        <v>0.68409090909090908</v>
      </c>
      <c r="P13" s="344">
        <v>0.78139183055975792</v>
      </c>
      <c r="Q13" s="344">
        <v>0.71006813020439064</v>
      </c>
      <c r="R13" s="344">
        <v>0.73202119606358818</v>
      </c>
      <c r="S13" s="344">
        <v>0.71647509578544066</v>
      </c>
      <c r="T13" s="344">
        <v>0.69679999999999997</v>
      </c>
      <c r="U13" s="344">
        <v>0.56240126382306477</v>
      </c>
      <c r="V13" s="344">
        <v>0.63404932378679391</v>
      </c>
      <c r="W13" s="344">
        <v>0.7974568574023615</v>
      </c>
      <c r="X13" s="344">
        <v>0.68243243243243246</v>
      </c>
      <c r="Y13" s="344">
        <v>0.79822834645669294</v>
      </c>
      <c r="Z13" s="344">
        <v>0.72668810289389063</v>
      </c>
      <c r="AA13" s="344">
        <v>0.78274034822104466</v>
      </c>
      <c r="AB13" s="344">
        <v>0.79619771863117872</v>
      </c>
      <c r="AC13" s="344">
        <v>0.77450980392156865</v>
      </c>
      <c r="AD13" s="344">
        <v>0.7416918429003021</v>
      </c>
      <c r="AE13" s="344">
        <v>0.60215053763440862</v>
      </c>
      <c r="AF13" s="344">
        <v>0.78074866310160429</v>
      </c>
      <c r="AG13" s="343" t="s">
        <v>54</v>
      </c>
      <c r="AH13" s="344">
        <v>0.83114880493446419</v>
      </c>
      <c r="AI13" s="344">
        <v>0.79096045197740117</v>
      </c>
      <c r="AJ13" s="343" t="s">
        <v>54</v>
      </c>
      <c r="AK13" s="344">
        <v>0.73658927141713371</v>
      </c>
      <c r="AL13" s="343" t="s">
        <v>54</v>
      </c>
      <c r="AM13" s="343" t="s">
        <v>54</v>
      </c>
      <c r="AN13" s="343" t="s">
        <v>54</v>
      </c>
      <c r="AO13" s="344">
        <v>0.80681818181818177</v>
      </c>
      <c r="AP13" s="344">
        <v>0.7021276595744681</v>
      </c>
      <c r="AQ13" s="344">
        <v>0.7845092024539877</v>
      </c>
      <c r="AR13" s="344">
        <v>0.6808018504240555</v>
      </c>
      <c r="AS13" s="344">
        <v>0.69946605644546145</v>
      </c>
      <c r="AT13" s="344">
        <v>0.75399847677075404</v>
      </c>
      <c r="AU13" s="344">
        <v>0.83836858006042292</v>
      </c>
      <c r="AV13" s="410"/>
      <c r="AW13" s="411"/>
      <c r="AX13" s="411"/>
      <c r="AY13" s="412"/>
    </row>
    <row r="14" spans="1:51" x14ac:dyDescent="0.25">
      <c r="B14" s="421"/>
      <c r="C14" s="284">
        <v>2017</v>
      </c>
      <c r="D14" s="255">
        <v>1499</v>
      </c>
      <c r="E14" s="255">
        <v>4016</v>
      </c>
      <c r="F14" s="141">
        <v>0.37300796812749004</v>
      </c>
      <c r="G14" s="344">
        <v>0.86746987951807231</v>
      </c>
      <c r="H14" s="344">
        <v>0.88397048960429248</v>
      </c>
      <c r="I14" s="344">
        <v>0.86461126005361932</v>
      </c>
      <c r="J14" s="344">
        <v>0.86519114688128773</v>
      </c>
      <c r="K14" s="344">
        <v>0.82281879194630869</v>
      </c>
      <c r="L14" s="344">
        <v>0.67272727272727273</v>
      </c>
      <c r="M14" s="344">
        <v>0.7301480484522207</v>
      </c>
      <c r="N14" s="344">
        <v>0.83344571813890767</v>
      </c>
      <c r="O14" s="344">
        <v>0.71138211382113825</v>
      </c>
      <c r="P14" s="344">
        <v>0.79071332436069985</v>
      </c>
      <c r="Q14" s="344">
        <v>0.71486213853396097</v>
      </c>
      <c r="R14" s="344">
        <v>0.74443695212407279</v>
      </c>
      <c r="S14" s="344">
        <v>0.70161290322580649</v>
      </c>
      <c r="T14" s="344">
        <v>0.71389459274469547</v>
      </c>
      <c r="U14" s="344">
        <v>0.56327372764786798</v>
      </c>
      <c r="V14" s="344">
        <v>0.63438596491228072</v>
      </c>
      <c r="W14" s="344">
        <v>0.7857740585774059</v>
      </c>
      <c r="X14" s="344">
        <v>0.69217238346525944</v>
      </c>
      <c r="Y14" s="344">
        <v>0.80758556891766886</v>
      </c>
      <c r="Z14" s="344">
        <v>0.73809523809523814</v>
      </c>
      <c r="AA14" s="344">
        <v>0.75739247311827962</v>
      </c>
      <c r="AB14" s="344">
        <v>0.75221238938053092</v>
      </c>
      <c r="AC14" s="344">
        <v>0.74932795698924726</v>
      </c>
      <c r="AD14" s="344">
        <v>0.73472128945601078</v>
      </c>
      <c r="AE14" s="344">
        <v>0.58775510204081638</v>
      </c>
      <c r="AF14" s="344">
        <v>0.75444596443228451</v>
      </c>
      <c r="AG14" s="343" t="s">
        <v>54</v>
      </c>
      <c r="AH14" s="344">
        <v>0.83116883116883122</v>
      </c>
      <c r="AI14" s="344">
        <v>0.80243378668575516</v>
      </c>
      <c r="AJ14" s="343" t="s">
        <v>54</v>
      </c>
      <c r="AK14" s="344">
        <v>0.72699999999999998</v>
      </c>
      <c r="AL14" s="343" t="s">
        <v>54</v>
      </c>
      <c r="AM14" s="343" t="s">
        <v>54</v>
      </c>
      <c r="AN14" s="343" t="s">
        <v>54</v>
      </c>
      <c r="AO14" s="344">
        <v>0.80497646267652989</v>
      </c>
      <c r="AP14" s="344">
        <v>0.71505739365293719</v>
      </c>
      <c r="AQ14" s="344">
        <v>0.79918311776718853</v>
      </c>
      <c r="AR14" s="344">
        <v>0.70027247956403271</v>
      </c>
      <c r="AS14" s="344">
        <v>0.71293161814488826</v>
      </c>
      <c r="AT14" s="344">
        <v>0.75827143821742071</v>
      </c>
      <c r="AU14" s="344">
        <v>0.82807253190060448</v>
      </c>
      <c r="AV14" s="413"/>
      <c r="AW14" s="414"/>
      <c r="AX14" s="414"/>
      <c r="AY14" s="415"/>
    </row>
    <row r="15" spans="1:51" x14ac:dyDescent="0.25">
      <c r="B15" s="421"/>
      <c r="C15" s="284">
        <v>2018</v>
      </c>
      <c r="D15" s="255">
        <v>1485</v>
      </c>
      <c r="E15" s="255">
        <v>5103</v>
      </c>
      <c r="F15" s="141">
        <v>0.29100529100529099</v>
      </c>
      <c r="G15" s="344">
        <v>0.83199999999999996</v>
      </c>
      <c r="H15" s="344">
        <v>0.85</v>
      </c>
      <c r="I15" s="344">
        <v>0.82499999999999996</v>
      </c>
      <c r="J15" s="344">
        <v>0.80900000000000005</v>
      </c>
      <c r="K15" s="344">
        <v>0.76900000000000002</v>
      </c>
      <c r="L15" s="344">
        <v>0.623</v>
      </c>
      <c r="M15" s="344">
        <v>0.65600000000000003</v>
      </c>
      <c r="N15" s="344">
        <v>0.82299999999999995</v>
      </c>
      <c r="O15" s="344">
        <v>0.64200000000000002</v>
      </c>
      <c r="P15" s="344">
        <v>0.75</v>
      </c>
      <c r="Q15" s="344">
        <v>0.67900000000000005</v>
      </c>
      <c r="R15" s="344">
        <v>0.68700000000000006</v>
      </c>
      <c r="S15" s="344">
        <v>0.68200000000000005</v>
      </c>
      <c r="T15" s="344">
        <v>0.65700000000000003</v>
      </c>
      <c r="U15" s="344">
        <v>0.53900000000000003</v>
      </c>
      <c r="V15" s="344">
        <v>0.60499999999999998</v>
      </c>
      <c r="W15" s="344">
        <v>0.73799999999999999</v>
      </c>
      <c r="X15" s="344">
        <v>0.61699999999999999</v>
      </c>
      <c r="Y15" s="344">
        <v>0.755</v>
      </c>
      <c r="Z15" s="344">
        <v>0.67700000000000005</v>
      </c>
      <c r="AA15" s="344">
        <v>0.73299999999999998</v>
      </c>
      <c r="AB15" s="344">
        <v>0.74399999999999999</v>
      </c>
      <c r="AC15" s="344">
        <v>0.68400000000000005</v>
      </c>
      <c r="AD15" s="344">
        <v>0.67700000000000005</v>
      </c>
      <c r="AE15" s="344">
        <v>0.56200000000000006</v>
      </c>
      <c r="AF15" s="344">
        <v>0.77400000000000002</v>
      </c>
      <c r="AG15" s="343" t="s">
        <v>54</v>
      </c>
      <c r="AH15" s="344">
        <v>0.84199999999999997</v>
      </c>
      <c r="AI15" s="344">
        <v>0.79600000000000004</v>
      </c>
      <c r="AJ15" s="343" t="s">
        <v>54</v>
      </c>
      <c r="AK15" s="344">
        <v>0.755</v>
      </c>
      <c r="AL15" s="343" t="s">
        <v>54</v>
      </c>
      <c r="AM15" s="343" t="s">
        <v>54</v>
      </c>
      <c r="AN15" s="343" t="s">
        <v>54</v>
      </c>
      <c r="AO15" s="344">
        <v>0.77</v>
      </c>
      <c r="AP15" s="344">
        <v>0.67700000000000005</v>
      </c>
      <c r="AQ15" s="344">
        <v>0.753</v>
      </c>
      <c r="AR15" s="344">
        <v>0.64900000000000002</v>
      </c>
      <c r="AS15" s="344">
        <v>0.66700000000000004</v>
      </c>
      <c r="AT15" s="344">
        <v>0.68899999999999995</v>
      </c>
      <c r="AU15" s="344">
        <v>0.72899999999999998</v>
      </c>
      <c r="AV15" s="344">
        <v>0.83699999999999997</v>
      </c>
      <c r="AW15" s="344">
        <v>0.82</v>
      </c>
      <c r="AX15" s="344">
        <v>0.73599999999999999</v>
      </c>
      <c r="AY15" s="344">
        <v>0.59399999999999997</v>
      </c>
    </row>
    <row r="16" spans="1:51" x14ac:dyDescent="0.25">
      <c r="B16" s="421"/>
      <c r="C16" s="284">
        <v>2019</v>
      </c>
      <c r="D16" s="255">
        <v>1386</v>
      </c>
      <c r="E16" s="255">
        <v>5056</v>
      </c>
      <c r="F16" s="141">
        <v>0.27400000000000002</v>
      </c>
      <c r="G16" s="344">
        <v>0.83441793203181491</v>
      </c>
      <c r="H16" s="344">
        <v>0.83381502890173409</v>
      </c>
      <c r="I16" s="344">
        <v>0.82586705202312138</v>
      </c>
      <c r="J16" s="344">
        <v>0.8170643528561099</v>
      </c>
      <c r="K16" s="344">
        <v>0.77351664254703334</v>
      </c>
      <c r="L16" s="344">
        <v>0.63682678311499274</v>
      </c>
      <c r="M16" s="344">
        <v>0.67400000000000004</v>
      </c>
      <c r="N16" s="344">
        <v>0.8125</v>
      </c>
      <c r="O16" s="344">
        <v>0.66424418604651159</v>
      </c>
      <c r="P16" s="344">
        <v>0.75687409551374818</v>
      </c>
      <c r="Q16" s="344">
        <v>0.68359941944847602</v>
      </c>
      <c r="R16" s="344">
        <v>0.70181818181818179</v>
      </c>
      <c r="S16" s="344">
        <v>0.71211022480058017</v>
      </c>
      <c r="T16" s="344">
        <v>0.67912087912087915</v>
      </c>
      <c r="U16" s="344">
        <v>0.55628654970760238</v>
      </c>
      <c r="V16" s="344">
        <v>0.62297496318114876</v>
      </c>
      <c r="W16" s="344">
        <v>0.75882859603789832</v>
      </c>
      <c r="X16" s="344">
        <v>0.67352415026833634</v>
      </c>
      <c r="Y16" s="344">
        <v>0.82935779816513766</v>
      </c>
      <c r="Z16" s="344">
        <v>0.74760076775431861</v>
      </c>
      <c r="AA16" s="344">
        <v>0.73512336719883886</v>
      </c>
      <c r="AB16" s="344">
        <v>0.7152269399707174</v>
      </c>
      <c r="AC16" s="344">
        <v>0.69804489500362055</v>
      </c>
      <c r="AD16" s="344">
        <v>0.70289855072463769</v>
      </c>
      <c r="AE16" s="344">
        <v>0.5957602339181286</v>
      </c>
      <c r="AF16" s="344">
        <v>0.79705882352941182</v>
      </c>
      <c r="AG16" s="343" t="s">
        <v>54</v>
      </c>
      <c r="AH16" s="344">
        <v>0.8571428571428571</v>
      </c>
      <c r="AI16" s="344">
        <v>0.81517655897821184</v>
      </c>
      <c r="AJ16" s="343" t="s">
        <v>54</v>
      </c>
      <c r="AK16" s="344">
        <v>0.74514200298953659</v>
      </c>
      <c r="AL16" s="343" t="s">
        <v>54</v>
      </c>
      <c r="AM16" s="343" t="s">
        <v>54</v>
      </c>
      <c r="AN16" s="343" t="s">
        <v>54</v>
      </c>
      <c r="AO16" s="344">
        <v>0.80101670297748728</v>
      </c>
      <c r="AP16" s="344">
        <v>0.69934640522875813</v>
      </c>
      <c r="AQ16" s="344">
        <v>0.77322604242867599</v>
      </c>
      <c r="AR16" s="344">
        <v>0.6879588839941263</v>
      </c>
      <c r="AS16" s="344">
        <v>0.70446232626188732</v>
      </c>
      <c r="AT16" s="344">
        <v>0.71511627906976749</v>
      </c>
      <c r="AU16" s="344">
        <v>0.74602026049204051</v>
      </c>
      <c r="AV16" s="344">
        <v>0.84864070536370317</v>
      </c>
      <c r="AW16" s="344">
        <v>0.83851851851851855</v>
      </c>
      <c r="AX16" s="344">
        <v>0.74888558692421991</v>
      </c>
      <c r="AY16" s="344">
        <v>0.63600000000000001</v>
      </c>
    </row>
    <row r="17" spans="2:51" x14ac:dyDescent="0.25">
      <c r="B17" s="421"/>
      <c r="C17" s="293">
        <v>2020</v>
      </c>
      <c r="D17" s="255">
        <v>903</v>
      </c>
      <c r="E17" s="255">
        <v>5325</v>
      </c>
      <c r="F17" s="141">
        <v>0.16950000000000001</v>
      </c>
      <c r="G17" s="344">
        <v>0.82499999999999996</v>
      </c>
      <c r="H17" s="344">
        <v>0.85599999999999998</v>
      </c>
      <c r="I17" s="344">
        <v>0.8306</v>
      </c>
      <c r="J17" s="344">
        <v>0.83169999999999999</v>
      </c>
      <c r="K17" s="344">
        <v>0.78510000000000002</v>
      </c>
      <c r="L17" s="344">
        <v>0.62009999999999998</v>
      </c>
      <c r="M17" s="344">
        <v>0.69430000000000003</v>
      </c>
      <c r="N17" s="344">
        <v>0.85160000000000002</v>
      </c>
      <c r="O17" s="344">
        <v>0.66879999999999995</v>
      </c>
      <c r="P17" s="344">
        <v>0.74639999999999995</v>
      </c>
      <c r="Q17" s="344">
        <v>0.73970000000000002</v>
      </c>
      <c r="R17" s="344">
        <v>0.71309999999999996</v>
      </c>
      <c r="S17" s="344">
        <v>0.74529999999999996</v>
      </c>
      <c r="T17" s="344">
        <v>0.6976</v>
      </c>
      <c r="U17" s="344">
        <v>0.55920000000000003</v>
      </c>
      <c r="V17" s="344">
        <v>0.63009999999999999</v>
      </c>
      <c r="W17" s="344">
        <v>0.75029999999999997</v>
      </c>
      <c r="X17" s="344">
        <v>0.66490000000000005</v>
      </c>
      <c r="Y17" s="344">
        <v>0.79786999999999997</v>
      </c>
      <c r="Z17" s="344">
        <v>0.72714000000000001</v>
      </c>
      <c r="AA17" s="344">
        <v>0.76897000000000004</v>
      </c>
      <c r="AB17" s="344">
        <v>0.72909999999999997</v>
      </c>
      <c r="AC17" s="344">
        <v>0.66815000000000002</v>
      </c>
      <c r="AD17" s="344">
        <v>0.70489000000000002</v>
      </c>
      <c r="AE17" s="344">
        <v>0.58609999999999995</v>
      </c>
      <c r="AF17" s="344">
        <v>0.80405000000000004</v>
      </c>
      <c r="AG17" s="343" t="s">
        <v>54</v>
      </c>
      <c r="AH17" s="344">
        <v>0.84416999999999998</v>
      </c>
      <c r="AI17" s="344">
        <v>0.81084000000000001</v>
      </c>
      <c r="AJ17" s="343" t="s">
        <v>54</v>
      </c>
      <c r="AK17" s="344">
        <v>0.77588000000000001</v>
      </c>
      <c r="AL17" s="343" t="s">
        <v>54</v>
      </c>
      <c r="AM17" s="343" t="s">
        <v>54</v>
      </c>
      <c r="AN17" s="343" t="s">
        <v>54</v>
      </c>
      <c r="AO17" s="344">
        <v>0.78110000000000002</v>
      </c>
      <c r="AP17" s="344">
        <v>0.69369999999999998</v>
      </c>
      <c r="AQ17" s="344">
        <v>0.79264000000000001</v>
      </c>
      <c r="AR17" s="344">
        <v>0.70945999999999998</v>
      </c>
      <c r="AS17" s="344">
        <v>0.72377999999999998</v>
      </c>
      <c r="AT17" s="344">
        <v>0.72809999999999997</v>
      </c>
      <c r="AU17" s="344">
        <v>0.73419999999999996</v>
      </c>
      <c r="AV17" s="344">
        <v>0.84</v>
      </c>
      <c r="AW17" s="344">
        <v>0.82299999999999995</v>
      </c>
      <c r="AX17" s="344">
        <v>0.7369</v>
      </c>
      <c r="AY17" s="344">
        <v>0.65590000000000004</v>
      </c>
    </row>
    <row r="18" spans="2:51" x14ac:dyDescent="0.25">
      <c r="B18" s="421"/>
      <c r="C18" s="301">
        <v>2021</v>
      </c>
      <c r="D18" s="255">
        <v>1198</v>
      </c>
      <c r="E18" s="255">
        <v>6140</v>
      </c>
      <c r="F18" s="141">
        <v>0.19500000000000001</v>
      </c>
      <c r="G18" s="344">
        <v>0.83499999999999996</v>
      </c>
      <c r="H18" s="344">
        <v>0.85099999999999998</v>
      </c>
      <c r="I18" s="344">
        <v>0.83199999999999996</v>
      </c>
      <c r="J18" s="344">
        <v>0.83199999999999996</v>
      </c>
      <c r="K18" s="344">
        <v>0.79100000000000004</v>
      </c>
      <c r="L18" s="344">
        <v>0.57799999999999996</v>
      </c>
      <c r="M18" s="344">
        <v>0.66</v>
      </c>
      <c r="N18" s="344">
        <v>0.81899999999999995</v>
      </c>
      <c r="O18" s="344">
        <v>0.55900000000000005</v>
      </c>
      <c r="P18" s="344">
        <v>0.73599999999999999</v>
      </c>
      <c r="Q18" s="344">
        <v>0.64700000000000002</v>
      </c>
      <c r="R18" s="344">
        <v>0.69499999999999995</v>
      </c>
      <c r="S18" s="344">
        <v>0.72799999999999998</v>
      </c>
      <c r="T18" s="344">
        <v>0.69899999999999995</v>
      </c>
      <c r="U18" s="344">
        <v>0.58199999999999996</v>
      </c>
      <c r="V18" s="344">
        <v>0.65100000000000002</v>
      </c>
      <c r="W18" s="344">
        <v>0.748</v>
      </c>
      <c r="X18" s="344">
        <v>0.68700000000000006</v>
      </c>
      <c r="Y18" s="344">
        <v>0.8</v>
      </c>
      <c r="Z18" s="344">
        <v>0.748</v>
      </c>
      <c r="AA18" s="344">
        <v>0.72699999999999998</v>
      </c>
      <c r="AB18" s="344">
        <v>0.73399999999999999</v>
      </c>
      <c r="AC18" s="344">
        <v>0.69399999999999995</v>
      </c>
      <c r="AD18" s="344">
        <v>0.67500000000000004</v>
      </c>
      <c r="AE18" s="344">
        <v>0.57799999999999996</v>
      </c>
      <c r="AF18" s="344">
        <v>0.60299999999999998</v>
      </c>
      <c r="AG18" s="344">
        <v>0.745</v>
      </c>
      <c r="AH18" s="344">
        <v>0.64700000000000002</v>
      </c>
      <c r="AI18" s="344">
        <v>0.61599999999999999</v>
      </c>
      <c r="AJ18" s="344">
        <v>0.76</v>
      </c>
      <c r="AK18" s="343" t="s">
        <v>54</v>
      </c>
      <c r="AL18" s="343">
        <v>0.69599999999999995</v>
      </c>
      <c r="AM18" s="343">
        <v>0.70399999999999996</v>
      </c>
      <c r="AN18" s="343">
        <v>0.6</v>
      </c>
      <c r="AO18" s="344">
        <v>0.76400000000000001</v>
      </c>
      <c r="AP18" s="344">
        <v>0.68100000000000005</v>
      </c>
      <c r="AQ18" s="344">
        <v>0.77500000000000002</v>
      </c>
      <c r="AR18" s="344">
        <v>0.65700000000000003</v>
      </c>
      <c r="AS18" s="344">
        <v>0.69</v>
      </c>
      <c r="AT18" s="344">
        <v>0.71499999999999997</v>
      </c>
      <c r="AU18" s="344">
        <v>0.72199999999999998</v>
      </c>
      <c r="AV18" s="344" t="s">
        <v>54</v>
      </c>
      <c r="AW18" s="344" t="s">
        <v>54</v>
      </c>
      <c r="AX18" s="344" t="s">
        <v>54</v>
      </c>
      <c r="AY18" s="344" t="s">
        <v>54</v>
      </c>
    </row>
    <row r="19" spans="2:51" x14ac:dyDescent="0.25">
      <c r="B19" s="422"/>
      <c r="C19" s="406" t="s">
        <v>154</v>
      </c>
      <c r="D19" s="406"/>
      <c r="E19" s="406"/>
      <c r="F19" s="406"/>
      <c r="G19" s="343">
        <f>G18-G17</f>
        <v>1.0000000000000009E-2</v>
      </c>
      <c r="H19" s="343">
        <f t="shared" ref="H19:AU19" si="0">H18-H17</f>
        <v>-5.0000000000000044E-3</v>
      </c>
      <c r="I19" s="343">
        <f t="shared" si="0"/>
        <v>1.3999999999999568E-3</v>
      </c>
      <c r="J19" s="343">
        <f t="shared" si="0"/>
        <v>2.9999999999996696E-4</v>
      </c>
      <c r="K19" s="343">
        <f t="shared" si="0"/>
        <v>5.9000000000000163E-3</v>
      </c>
      <c r="L19" s="343">
        <f t="shared" si="0"/>
        <v>-4.2100000000000026E-2</v>
      </c>
      <c r="M19" s="343">
        <f t="shared" si="0"/>
        <v>-3.4299999999999997E-2</v>
      </c>
      <c r="N19" s="343">
        <f t="shared" si="0"/>
        <v>-3.2600000000000073E-2</v>
      </c>
      <c r="O19" s="343">
        <f t="shared" si="0"/>
        <v>-0.1097999999999999</v>
      </c>
      <c r="P19" s="343">
        <f t="shared" si="0"/>
        <v>-1.0399999999999965E-2</v>
      </c>
      <c r="Q19" s="343">
        <f t="shared" si="0"/>
        <v>-9.2700000000000005E-2</v>
      </c>
      <c r="R19" s="343">
        <f t="shared" si="0"/>
        <v>-1.8100000000000005E-2</v>
      </c>
      <c r="S19" s="343">
        <f t="shared" si="0"/>
        <v>-1.7299999999999982E-2</v>
      </c>
      <c r="T19" s="343">
        <f t="shared" si="0"/>
        <v>1.3999999999999568E-3</v>
      </c>
      <c r="U19" s="343">
        <f t="shared" si="0"/>
        <v>2.2799999999999931E-2</v>
      </c>
      <c r="V19" s="343">
        <f t="shared" si="0"/>
        <v>2.090000000000003E-2</v>
      </c>
      <c r="W19" s="343">
        <f t="shared" si="0"/>
        <v>-2.2999999999999687E-3</v>
      </c>
      <c r="X19" s="343">
        <f t="shared" si="0"/>
        <v>2.2100000000000009E-2</v>
      </c>
      <c r="Y19" s="343">
        <f t="shared" si="0"/>
        <v>2.1300000000000763E-3</v>
      </c>
      <c r="Z19" s="343">
        <f t="shared" si="0"/>
        <v>2.085999999999999E-2</v>
      </c>
      <c r="AA19" s="343">
        <f t="shared" si="0"/>
        <v>-4.1970000000000063E-2</v>
      </c>
      <c r="AB19" s="343">
        <f t="shared" si="0"/>
        <v>4.9000000000000155E-3</v>
      </c>
      <c r="AC19" s="343">
        <f t="shared" si="0"/>
        <v>2.5849999999999929E-2</v>
      </c>
      <c r="AD19" s="343">
        <f t="shared" si="0"/>
        <v>-2.9889999999999972E-2</v>
      </c>
      <c r="AE19" s="343">
        <f t="shared" si="0"/>
        <v>-8.0999999999999961E-3</v>
      </c>
      <c r="AF19" s="343">
        <f t="shared" si="0"/>
        <v>-0.20105000000000006</v>
      </c>
      <c r="AG19" s="343" t="s">
        <v>54</v>
      </c>
      <c r="AH19" s="343">
        <f t="shared" si="0"/>
        <v>-0.19716999999999996</v>
      </c>
      <c r="AI19" s="343">
        <f t="shared" si="0"/>
        <v>-0.19484000000000001</v>
      </c>
      <c r="AJ19" s="343" t="s">
        <v>54</v>
      </c>
      <c r="AK19" s="343" t="s">
        <v>54</v>
      </c>
      <c r="AL19" s="343" t="s">
        <v>54</v>
      </c>
      <c r="AM19" s="343" t="s">
        <v>54</v>
      </c>
      <c r="AN19" s="343" t="s">
        <v>54</v>
      </c>
      <c r="AO19" s="343">
        <f t="shared" si="0"/>
        <v>-1.7100000000000004E-2</v>
      </c>
      <c r="AP19" s="343">
        <f t="shared" si="0"/>
        <v>-1.2699999999999934E-2</v>
      </c>
      <c r="AQ19" s="343">
        <f t="shared" si="0"/>
        <v>-1.7639999999999989E-2</v>
      </c>
      <c r="AR19" s="343">
        <f t="shared" si="0"/>
        <v>-5.2459999999999951E-2</v>
      </c>
      <c r="AS19" s="343">
        <f t="shared" si="0"/>
        <v>-3.3780000000000032E-2</v>
      </c>
      <c r="AT19" s="343">
        <f t="shared" si="0"/>
        <v>-1.3100000000000001E-2</v>
      </c>
      <c r="AU19" s="343">
        <f t="shared" si="0"/>
        <v>-1.2199999999999989E-2</v>
      </c>
      <c r="AV19" s="344" t="s">
        <v>54</v>
      </c>
      <c r="AW19" s="344" t="s">
        <v>54</v>
      </c>
      <c r="AX19" s="344" t="s">
        <v>54</v>
      </c>
      <c r="AY19" s="344" t="s">
        <v>54</v>
      </c>
    </row>
    <row r="20" spans="2:51" x14ac:dyDescent="0.25"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6"/>
      <c r="AW20" s="346"/>
      <c r="AX20" s="346"/>
      <c r="AY20" s="346"/>
    </row>
    <row r="21" spans="2:51" s="24" customFormat="1" x14ac:dyDescent="0.25">
      <c r="B21" s="416" t="s">
        <v>58</v>
      </c>
      <c r="C21" s="252">
        <v>2014</v>
      </c>
      <c r="D21" s="179">
        <v>26346</v>
      </c>
      <c r="E21" s="179">
        <v>74005.617977528091</v>
      </c>
      <c r="F21" s="141">
        <v>0.35599999999999998</v>
      </c>
      <c r="G21" s="347">
        <v>0.88370670540561203</v>
      </c>
      <c r="H21" s="347">
        <v>0.89883462393621094</v>
      </c>
      <c r="I21" s="347">
        <v>0.85361187633914903</v>
      </c>
      <c r="J21" s="347">
        <v>0.86080417434008594</v>
      </c>
      <c r="K21" s="347">
        <v>0.82646127712145778</v>
      </c>
      <c r="L21" s="347">
        <v>0.66855556840522723</v>
      </c>
      <c r="M21" s="347">
        <v>0.75639941578906911</v>
      </c>
      <c r="N21" s="347">
        <v>0.86660753538236091</v>
      </c>
      <c r="O21" s="347">
        <v>0.75946976995106164</v>
      </c>
      <c r="P21" s="347">
        <v>0.79944749261405057</v>
      </c>
      <c r="Q21" s="347">
        <v>0.73065086936451762</v>
      </c>
      <c r="R21" s="347">
        <v>0.75037570806519982</v>
      </c>
      <c r="S21" s="347">
        <v>0.72217531470678542</v>
      </c>
      <c r="T21" s="347">
        <v>0.71591932641472489</v>
      </c>
      <c r="U21" s="347">
        <v>0.64311353882169331</v>
      </c>
      <c r="V21" s="347">
        <v>0.7122130538500645</v>
      </c>
      <c r="W21" s="347">
        <v>0.79185310908810369</v>
      </c>
      <c r="X21" s="347">
        <v>0.69972848672909627</v>
      </c>
      <c r="Y21" s="347">
        <v>0.83216415292879686</v>
      </c>
      <c r="Z21" s="347">
        <v>0.76437144662034118</v>
      </c>
      <c r="AA21" s="347">
        <v>0.77842790053121869</v>
      </c>
      <c r="AB21" s="347">
        <v>0.78767471907912767</v>
      </c>
      <c r="AC21" s="347">
        <v>0.75171594002837527</v>
      </c>
      <c r="AD21" s="347">
        <v>0.76656406310119274</v>
      </c>
      <c r="AE21" s="347">
        <v>0.60444219698148438</v>
      </c>
      <c r="AF21" s="347">
        <v>0.84560939565995175</v>
      </c>
      <c r="AG21" s="348" t="s">
        <v>52</v>
      </c>
      <c r="AH21" s="347">
        <v>0.87860614612731269</v>
      </c>
      <c r="AI21" s="347">
        <v>0.84218313332237382</v>
      </c>
      <c r="AJ21" s="348" t="s">
        <v>52</v>
      </c>
      <c r="AK21" s="347">
        <v>0.7848291553244221</v>
      </c>
      <c r="AL21" s="348" t="s">
        <v>52</v>
      </c>
      <c r="AM21" s="348" t="s">
        <v>52</v>
      </c>
      <c r="AN21" s="348" t="s">
        <v>52</v>
      </c>
      <c r="AO21" s="347">
        <v>0.82016987585994849</v>
      </c>
      <c r="AP21" s="347">
        <v>0.72413128900531631</v>
      </c>
      <c r="AQ21" s="347">
        <v>0.81613290477481315</v>
      </c>
      <c r="AR21" s="347">
        <v>0.73227302849569254</v>
      </c>
      <c r="AS21" s="347">
        <v>0.73578439009191465</v>
      </c>
      <c r="AT21" s="347">
        <v>0.76369357470282029</v>
      </c>
      <c r="AU21" s="347">
        <v>0.82715292675452035</v>
      </c>
      <c r="AV21" s="407" t="s">
        <v>54</v>
      </c>
      <c r="AW21" s="408"/>
      <c r="AX21" s="408"/>
      <c r="AY21" s="409"/>
    </row>
    <row r="22" spans="2:51" s="24" customFormat="1" x14ac:dyDescent="0.25">
      <c r="B22" s="416"/>
      <c r="C22" s="252">
        <v>2015</v>
      </c>
      <c r="D22" s="179">
        <v>25805</v>
      </c>
      <c r="E22" s="179">
        <v>69743.24324324324</v>
      </c>
      <c r="F22" s="141">
        <v>0.37</v>
      </c>
      <c r="G22" s="349">
        <v>0.8879803761242846</v>
      </c>
      <c r="H22" s="349">
        <v>0.89951687056806673</v>
      </c>
      <c r="I22" s="349">
        <v>0.85418772843922541</v>
      </c>
      <c r="J22" s="349">
        <v>0.85943884500136203</v>
      </c>
      <c r="K22" s="349">
        <v>0.82260578196836276</v>
      </c>
      <c r="L22" s="349">
        <v>0.66998128217126818</v>
      </c>
      <c r="M22" s="349">
        <v>0.75233826968043649</v>
      </c>
      <c r="N22" s="349">
        <v>0.86355118294682598</v>
      </c>
      <c r="O22" s="349">
        <v>0.76448568977618347</v>
      </c>
      <c r="P22" s="349">
        <v>0.80209061941400484</v>
      </c>
      <c r="Q22" s="349">
        <v>0.71990038135263446</v>
      </c>
      <c r="R22" s="349">
        <v>0.75897415909888144</v>
      </c>
      <c r="S22" s="349">
        <v>0.72876071706936862</v>
      </c>
      <c r="T22" s="349">
        <v>0.71512847923347977</v>
      </c>
      <c r="U22" s="349">
        <v>0.64432440957300008</v>
      </c>
      <c r="V22" s="349">
        <v>0.71061894403796722</v>
      </c>
      <c r="W22" s="349">
        <v>0.79508502585425667</v>
      </c>
      <c r="X22" s="349">
        <v>0.70334602056467643</v>
      </c>
      <c r="Y22" s="349">
        <v>0.82641146021427714</v>
      </c>
      <c r="Z22" s="349">
        <v>0.7555940244918895</v>
      </c>
      <c r="AA22" s="349">
        <v>0.77557007079438334</v>
      </c>
      <c r="AB22" s="349">
        <v>0.78592677799373289</v>
      </c>
      <c r="AC22" s="349">
        <v>0.75166452517229299</v>
      </c>
      <c r="AD22" s="349">
        <v>0.76998559246135279</v>
      </c>
      <c r="AE22" s="349">
        <v>0.61740227980909557</v>
      </c>
      <c r="AF22" s="349">
        <v>0.85121989487722605</v>
      </c>
      <c r="AG22" s="348" t="s">
        <v>52</v>
      </c>
      <c r="AH22" s="349">
        <v>0.88383460128503288</v>
      </c>
      <c r="AI22" s="349">
        <v>0.8535654172995607</v>
      </c>
      <c r="AJ22" s="348" t="s">
        <v>52</v>
      </c>
      <c r="AK22" s="349">
        <v>0.7849050452359605</v>
      </c>
      <c r="AL22" s="348" t="s">
        <v>52</v>
      </c>
      <c r="AM22" s="348" t="s">
        <v>52</v>
      </c>
      <c r="AN22" s="348" t="s">
        <v>52</v>
      </c>
      <c r="AO22" s="349">
        <v>0.81745474406991259</v>
      </c>
      <c r="AP22" s="349">
        <v>0.72595139485816984</v>
      </c>
      <c r="AQ22" s="349">
        <v>0.81915477497255762</v>
      </c>
      <c r="AR22" s="349">
        <v>0.73515873952555177</v>
      </c>
      <c r="AS22" s="349">
        <v>0.72937971334939</v>
      </c>
      <c r="AT22" s="349">
        <v>0.76155602803370348</v>
      </c>
      <c r="AU22" s="349">
        <v>0.82747094718022463</v>
      </c>
      <c r="AV22" s="410"/>
      <c r="AW22" s="411"/>
      <c r="AX22" s="411"/>
      <c r="AY22" s="412"/>
    </row>
    <row r="23" spans="2:51" s="24" customFormat="1" x14ac:dyDescent="0.25">
      <c r="B23" s="416"/>
      <c r="C23" s="254">
        <v>2016</v>
      </c>
      <c r="D23" s="179">
        <v>33990</v>
      </c>
      <c r="E23" s="179">
        <v>89447.368421052626</v>
      </c>
      <c r="F23" s="141">
        <v>0.38</v>
      </c>
      <c r="G23" s="349">
        <v>0.88600000000000001</v>
      </c>
      <c r="H23" s="349">
        <v>0.90100000000000002</v>
      </c>
      <c r="I23" s="349">
        <v>0.85599999999999998</v>
      </c>
      <c r="J23" s="349">
        <v>0.86299999999999999</v>
      </c>
      <c r="K23" s="349">
        <v>0.82899999999999996</v>
      </c>
      <c r="L23" s="349">
        <v>0.67600000000000005</v>
      </c>
      <c r="M23" s="349">
        <v>0.75</v>
      </c>
      <c r="N23" s="349">
        <v>0.86199999999999999</v>
      </c>
      <c r="O23" s="349">
        <v>0.76</v>
      </c>
      <c r="P23" s="349">
        <v>0.80600000000000005</v>
      </c>
      <c r="Q23" s="349">
        <v>0.71499999999999997</v>
      </c>
      <c r="R23" s="349">
        <v>0.76300000000000001</v>
      </c>
      <c r="S23" s="349">
        <v>0.73599999999999999</v>
      </c>
      <c r="T23" s="349">
        <v>0.72199999999999998</v>
      </c>
      <c r="U23" s="349">
        <v>0.65200000000000002</v>
      </c>
      <c r="V23" s="349">
        <v>0.71699999999999997</v>
      </c>
      <c r="W23" s="349">
        <v>0.80600000000000005</v>
      </c>
      <c r="X23" s="349">
        <v>0.72299999999999998</v>
      </c>
      <c r="Y23" s="349">
        <v>0.84199999999999997</v>
      </c>
      <c r="Z23" s="349">
        <v>0.77100000000000002</v>
      </c>
      <c r="AA23" s="349">
        <v>0.77880000000000005</v>
      </c>
      <c r="AB23" s="349">
        <v>0.79400000000000004</v>
      </c>
      <c r="AC23" s="349">
        <v>0.748</v>
      </c>
      <c r="AD23" s="349">
        <v>0.77100000000000002</v>
      </c>
      <c r="AE23" s="349">
        <v>0.63500000000000001</v>
      </c>
      <c r="AF23" s="349">
        <v>0.85699999999999998</v>
      </c>
      <c r="AG23" s="348" t="s">
        <v>52</v>
      </c>
      <c r="AH23" s="349">
        <v>0.89100000000000001</v>
      </c>
      <c r="AI23" s="349">
        <v>0.85899999999999999</v>
      </c>
      <c r="AJ23" s="348" t="s">
        <v>52</v>
      </c>
      <c r="AK23" s="349">
        <v>0.79300000000000004</v>
      </c>
      <c r="AL23" s="348" t="s">
        <v>52</v>
      </c>
      <c r="AM23" s="348" t="s">
        <v>52</v>
      </c>
      <c r="AN23" s="348" t="s">
        <v>52</v>
      </c>
      <c r="AO23" s="349">
        <v>0.81799999999999995</v>
      </c>
      <c r="AP23" s="349">
        <v>0.72499999999999998</v>
      </c>
      <c r="AQ23" s="349">
        <v>0.82</v>
      </c>
      <c r="AR23" s="349">
        <v>0.73899999999999999</v>
      </c>
      <c r="AS23" s="349">
        <v>0.73399999999999999</v>
      </c>
      <c r="AT23" s="349">
        <v>0.76300000000000001</v>
      </c>
      <c r="AU23" s="349">
        <v>0.82599999999999996</v>
      </c>
      <c r="AV23" s="410"/>
      <c r="AW23" s="411"/>
      <c r="AX23" s="411"/>
      <c r="AY23" s="412"/>
    </row>
    <row r="24" spans="2:51" s="24" customFormat="1" x14ac:dyDescent="0.25">
      <c r="B24" s="416"/>
      <c r="C24" s="252">
        <v>2017</v>
      </c>
      <c r="D24" s="179">
        <v>36885</v>
      </c>
      <c r="E24" s="179">
        <v>89896</v>
      </c>
      <c r="F24" s="141">
        <v>0.39200000000000002</v>
      </c>
      <c r="G24" s="349">
        <v>0.89400000000000002</v>
      </c>
      <c r="H24" s="349">
        <v>0.90200000000000002</v>
      </c>
      <c r="I24" s="349">
        <v>0.85899999999999999</v>
      </c>
      <c r="J24" s="349">
        <v>0.86399999999999999</v>
      </c>
      <c r="K24" s="349">
        <v>0.83299999999999996</v>
      </c>
      <c r="L24" s="349">
        <v>0.68400000000000005</v>
      </c>
      <c r="M24" s="349">
        <v>0.76</v>
      </c>
      <c r="N24" s="349">
        <v>0.86499999999999999</v>
      </c>
      <c r="O24" s="349">
        <v>0.77200000000000002</v>
      </c>
      <c r="P24" s="349">
        <v>0.81079999999999997</v>
      </c>
      <c r="Q24" s="349">
        <v>0.71789999999999998</v>
      </c>
      <c r="R24" s="349">
        <v>0.78200000000000003</v>
      </c>
      <c r="S24" s="349">
        <v>0.75260000000000005</v>
      </c>
      <c r="T24" s="349">
        <v>0.7288</v>
      </c>
      <c r="U24" s="349">
        <v>0.67</v>
      </c>
      <c r="V24" s="349">
        <v>0.72270000000000001</v>
      </c>
      <c r="W24" s="349">
        <v>0.76600000000000001</v>
      </c>
      <c r="X24" s="349">
        <v>0.65900000000000003</v>
      </c>
      <c r="Y24" s="349">
        <v>0.73480000000000001</v>
      </c>
      <c r="Z24" s="349">
        <v>0.64159999999999995</v>
      </c>
      <c r="AA24" s="349">
        <v>0.77459999999999996</v>
      </c>
      <c r="AB24" s="349">
        <v>0.78100000000000003</v>
      </c>
      <c r="AC24" s="349">
        <v>0.75249999999999995</v>
      </c>
      <c r="AD24" s="349">
        <v>0.77559999999999996</v>
      </c>
      <c r="AE24" s="349">
        <v>0.64380000000000004</v>
      </c>
      <c r="AF24" s="349">
        <v>0.85</v>
      </c>
      <c r="AG24" s="348" t="s">
        <v>52</v>
      </c>
      <c r="AH24" s="349">
        <v>0.87780000000000002</v>
      </c>
      <c r="AI24" s="349">
        <v>0.82240000000000002</v>
      </c>
      <c r="AJ24" s="348" t="s">
        <v>52</v>
      </c>
      <c r="AK24" s="349">
        <v>0.77</v>
      </c>
      <c r="AL24" s="348" t="s">
        <v>52</v>
      </c>
      <c r="AM24" s="348" t="s">
        <v>52</v>
      </c>
      <c r="AN24" s="348" t="s">
        <v>52</v>
      </c>
      <c r="AO24" s="349">
        <v>0.8226</v>
      </c>
      <c r="AP24" s="349">
        <v>0.73299999999999998</v>
      </c>
      <c r="AQ24" s="349">
        <v>0.8206</v>
      </c>
      <c r="AR24" s="349">
        <v>0.74539999999999995</v>
      </c>
      <c r="AS24" s="349">
        <v>0.74070000000000003</v>
      </c>
      <c r="AT24" s="349">
        <v>0.76380000000000003</v>
      </c>
      <c r="AU24" s="349">
        <v>0.83020000000000005</v>
      </c>
      <c r="AV24" s="413"/>
      <c r="AW24" s="414"/>
      <c r="AX24" s="414"/>
      <c r="AY24" s="415"/>
    </row>
    <row r="25" spans="2:51" x14ac:dyDescent="0.25">
      <c r="B25" s="416"/>
      <c r="C25" s="284">
        <v>2018</v>
      </c>
      <c r="D25" s="179">
        <v>32748</v>
      </c>
      <c r="E25" s="268">
        <v>101011</v>
      </c>
      <c r="F25" s="141">
        <v>0.32420231459940008</v>
      </c>
      <c r="G25" s="344">
        <v>0.88035102739726023</v>
      </c>
      <c r="H25" s="344">
        <v>0.89601810508287971</v>
      </c>
      <c r="I25" s="344">
        <v>0.85247503588114937</v>
      </c>
      <c r="J25" s="344">
        <v>0.85327465542006664</v>
      </c>
      <c r="K25" s="344">
        <v>0.82553621148609369</v>
      </c>
      <c r="L25" s="344">
        <v>0.67066621658943748</v>
      </c>
      <c r="M25" s="344">
        <v>0.74042644445806016</v>
      </c>
      <c r="N25" s="344">
        <v>0.86703482129160914</v>
      </c>
      <c r="O25" s="344">
        <v>0.75781729000613118</v>
      </c>
      <c r="P25" s="344">
        <v>0.80088617265087858</v>
      </c>
      <c r="Q25" s="344">
        <v>0.72060713629965112</v>
      </c>
      <c r="R25" s="344">
        <v>0.78097982708933722</v>
      </c>
      <c r="S25" s="344">
        <v>0.75402066899039932</v>
      </c>
      <c r="T25" s="344">
        <v>0.72859395775998026</v>
      </c>
      <c r="U25" s="344">
        <v>0.66278353057199213</v>
      </c>
      <c r="V25" s="344">
        <v>0.71863705168206116</v>
      </c>
      <c r="W25" s="344">
        <v>0.80077491796149136</v>
      </c>
      <c r="X25" s="344">
        <v>0.7234068982650822</v>
      </c>
      <c r="Y25" s="344">
        <v>0.8491349777321</v>
      </c>
      <c r="Z25" s="344">
        <v>0.78727239949522265</v>
      </c>
      <c r="AA25" s="344">
        <v>0.77144613493161207</v>
      </c>
      <c r="AB25" s="344">
        <v>0.7671606622434427</v>
      </c>
      <c r="AC25" s="344">
        <v>0.70826957213686725</v>
      </c>
      <c r="AD25" s="344">
        <v>0.7602754399387911</v>
      </c>
      <c r="AE25" s="344">
        <v>0.64201961451597933</v>
      </c>
      <c r="AF25" s="344">
        <v>0.86093349396101693</v>
      </c>
      <c r="AG25" s="348" t="s">
        <v>52</v>
      </c>
      <c r="AH25" s="344">
        <v>0.8946177919623215</v>
      </c>
      <c r="AI25" s="344">
        <v>0.86528464155060647</v>
      </c>
      <c r="AJ25" s="348" t="s">
        <v>52</v>
      </c>
      <c r="AK25" s="344">
        <v>0.79618359325472299</v>
      </c>
      <c r="AL25" s="348" t="s">
        <v>52</v>
      </c>
      <c r="AM25" s="348" t="s">
        <v>52</v>
      </c>
      <c r="AN25" s="348" t="s">
        <v>52</v>
      </c>
      <c r="AO25" s="344">
        <v>0.82096136760515914</v>
      </c>
      <c r="AP25" s="344">
        <v>0.72322085889570553</v>
      </c>
      <c r="AQ25" s="344">
        <v>0.81522776973542366</v>
      </c>
      <c r="AR25" s="344">
        <v>0.74314529809086138</v>
      </c>
      <c r="AS25" s="344">
        <v>0.73082753286929625</v>
      </c>
      <c r="AT25" s="344">
        <v>0.74767567567567572</v>
      </c>
      <c r="AU25" s="344">
        <v>0.79839990228410895</v>
      </c>
      <c r="AV25" s="344">
        <v>0.87179168092586257</v>
      </c>
      <c r="AW25" s="344">
        <v>0.86780276925004696</v>
      </c>
      <c r="AX25" s="344">
        <v>0.79747988939165415</v>
      </c>
      <c r="AY25" s="344">
        <v>0.57993474714518756</v>
      </c>
    </row>
    <row r="26" spans="2:51" x14ac:dyDescent="0.25">
      <c r="B26" s="416"/>
      <c r="C26" s="284">
        <v>2019</v>
      </c>
      <c r="D26" s="179">
        <v>11290</v>
      </c>
      <c r="E26" s="268">
        <v>34622</v>
      </c>
      <c r="F26" s="141">
        <v>0.32600000000000001</v>
      </c>
      <c r="G26" s="344">
        <v>0.89</v>
      </c>
      <c r="H26" s="344">
        <v>0.91</v>
      </c>
      <c r="I26" s="344">
        <v>0.86</v>
      </c>
      <c r="J26" s="344">
        <v>0.87</v>
      </c>
      <c r="K26" s="344">
        <v>0.84</v>
      </c>
      <c r="L26" s="344">
        <v>0.7</v>
      </c>
      <c r="M26" s="344">
        <v>0.77</v>
      </c>
      <c r="N26" s="344">
        <v>0.88</v>
      </c>
      <c r="O26" s="344">
        <v>0.77</v>
      </c>
      <c r="P26" s="344">
        <v>0.82</v>
      </c>
      <c r="Q26" s="344">
        <v>0.72</v>
      </c>
      <c r="R26" s="344">
        <v>0.79</v>
      </c>
      <c r="S26" s="344">
        <v>0.77</v>
      </c>
      <c r="T26" s="344">
        <v>0.74</v>
      </c>
      <c r="U26" s="344">
        <v>0.69</v>
      </c>
      <c r="V26" s="344">
        <v>0.74</v>
      </c>
      <c r="W26" s="344">
        <v>0.82</v>
      </c>
      <c r="X26" s="344">
        <v>0.74</v>
      </c>
      <c r="Y26" s="344">
        <v>0.86</v>
      </c>
      <c r="Z26" s="344">
        <v>0.8</v>
      </c>
      <c r="AA26" s="344">
        <v>0.78</v>
      </c>
      <c r="AB26" s="344">
        <v>0.8</v>
      </c>
      <c r="AC26" s="344">
        <v>0.75</v>
      </c>
      <c r="AD26" s="344">
        <v>0.78</v>
      </c>
      <c r="AE26" s="344">
        <v>0.67</v>
      </c>
      <c r="AF26" s="344">
        <v>0.87</v>
      </c>
      <c r="AG26" s="348" t="s">
        <v>52</v>
      </c>
      <c r="AH26" s="344">
        <v>0.9</v>
      </c>
      <c r="AI26" s="344">
        <v>0.87</v>
      </c>
      <c r="AJ26" s="348" t="s">
        <v>52</v>
      </c>
      <c r="AK26" s="344">
        <v>0.8</v>
      </c>
      <c r="AL26" s="348" t="s">
        <v>52</v>
      </c>
      <c r="AM26" s="348" t="s">
        <v>52</v>
      </c>
      <c r="AN26" s="348" t="s">
        <v>52</v>
      </c>
      <c r="AO26" s="344">
        <v>0.83</v>
      </c>
      <c r="AP26" s="344">
        <v>0.75</v>
      </c>
      <c r="AQ26" s="344">
        <v>0.83</v>
      </c>
      <c r="AR26" s="344">
        <v>0.77</v>
      </c>
      <c r="AS26" s="344">
        <v>0.75</v>
      </c>
      <c r="AT26" s="344">
        <v>0.76</v>
      </c>
      <c r="AU26" s="344">
        <v>0.82</v>
      </c>
      <c r="AV26" s="344">
        <v>0.87</v>
      </c>
      <c r="AW26" s="344">
        <v>0.87</v>
      </c>
      <c r="AX26" s="344">
        <v>0.81</v>
      </c>
      <c r="AY26" s="344">
        <v>0.55000000000000004</v>
      </c>
    </row>
    <row r="27" spans="2:51" x14ac:dyDescent="0.25">
      <c r="B27" s="416"/>
      <c r="C27" s="322">
        <v>2020</v>
      </c>
      <c r="D27" s="320">
        <v>15372</v>
      </c>
      <c r="E27" s="321">
        <v>69943</v>
      </c>
      <c r="F27" s="319">
        <v>0.22</v>
      </c>
      <c r="G27" s="344">
        <v>0.87878985459998693</v>
      </c>
      <c r="H27" s="344">
        <v>0.90568745108270288</v>
      </c>
      <c r="I27" s="344">
        <v>0.85890330573123819</v>
      </c>
      <c r="J27" s="344">
        <v>0.85484713875097984</v>
      </c>
      <c r="K27" s="344">
        <v>0.8309711971784991</v>
      </c>
      <c r="L27" s="344">
        <v>0.6461719979024646</v>
      </c>
      <c r="M27" s="344">
        <v>0.74375245322517336</v>
      </c>
      <c r="N27" s="344">
        <v>0.88040778983139456</v>
      </c>
      <c r="O27" s="344">
        <v>0.73891722244017266</v>
      </c>
      <c r="P27" s="344">
        <v>0.80339204174820611</v>
      </c>
      <c r="Q27" s="344">
        <v>0.74834999673266678</v>
      </c>
      <c r="R27" s="344">
        <v>0.75627615062761511</v>
      </c>
      <c r="S27" s="344">
        <v>0.76122422344035501</v>
      </c>
      <c r="T27" s="344">
        <v>0.74341412012644892</v>
      </c>
      <c r="U27" s="344">
        <v>0.64454509649468295</v>
      </c>
      <c r="V27" s="344">
        <v>0.71855066745577689</v>
      </c>
      <c r="W27" s="344">
        <v>0.79174545753514758</v>
      </c>
      <c r="X27" s="344">
        <v>0.72618441161487524</v>
      </c>
      <c r="Y27" s="344">
        <v>0.86212914485165792</v>
      </c>
      <c r="Z27" s="344">
        <v>0.81328594860579551</v>
      </c>
      <c r="AA27" s="344">
        <v>0.78926650045925728</v>
      </c>
      <c r="AB27" s="344">
        <v>0.77734067663257278</v>
      </c>
      <c r="AC27" s="344">
        <v>0.69787512258908135</v>
      </c>
      <c r="AD27" s="344">
        <v>0.77090956612650285</v>
      </c>
      <c r="AE27" s="344">
        <v>0.63485695494902994</v>
      </c>
      <c r="AF27" s="344">
        <v>0.85641836264242899</v>
      </c>
      <c r="AG27" s="348" t="s">
        <v>52</v>
      </c>
      <c r="AH27" s="344">
        <v>0.87568287808127909</v>
      </c>
      <c r="AI27" s="344">
        <v>0.83750687947165658</v>
      </c>
      <c r="AJ27" s="348" t="s">
        <v>52</v>
      </c>
      <c r="AK27" s="344">
        <v>0.7978153062592146</v>
      </c>
      <c r="AL27" s="348" t="s">
        <v>52</v>
      </c>
      <c r="AM27" s="348" t="s">
        <v>52</v>
      </c>
      <c r="AN27" s="348" t="s">
        <v>52</v>
      </c>
      <c r="AO27" s="344">
        <v>0.81328886272971024</v>
      </c>
      <c r="AP27" s="344">
        <v>0.72997187888300308</v>
      </c>
      <c r="AQ27" s="344">
        <v>0.81623146568691773</v>
      </c>
      <c r="AR27" s="344">
        <v>0.73113052617749463</v>
      </c>
      <c r="AS27" s="344">
        <v>0.7133526850507983</v>
      </c>
      <c r="AT27" s="344">
        <v>0.72490779768177027</v>
      </c>
      <c r="AU27" s="344">
        <v>0.78200000000000003</v>
      </c>
      <c r="AV27" s="344">
        <v>0.86997885835095135</v>
      </c>
      <c r="AW27" s="344">
        <v>0.86650275765831619</v>
      </c>
      <c r="AX27" s="344">
        <v>0.79702904343192116</v>
      </c>
      <c r="AY27" s="344">
        <v>0.58050139275766022</v>
      </c>
    </row>
    <row r="28" spans="2:51" x14ac:dyDescent="0.25">
      <c r="B28" s="416"/>
      <c r="C28" s="301">
        <v>2021</v>
      </c>
      <c r="D28" s="179">
        <v>18572</v>
      </c>
      <c r="E28" s="268">
        <v>83006</v>
      </c>
      <c r="F28" s="141">
        <f>D28/E28</f>
        <v>0.22374286196178589</v>
      </c>
      <c r="G28" s="344">
        <v>0.87348746758859119</v>
      </c>
      <c r="H28" s="344">
        <v>0.8901918400432316</v>
      </c>
      <c r="I28" s="344">
        <v>0.86399999999999999</v>
      </c>
      <c r="J28" s="344">
        <v>0.85322092520536097</v>
      </c>
      <c r="K28" s="344">
        <v>0.82935135135135141</v>
      </c>
      <c r="L28" s="344">
        <v>0.57723665615827813</v>
      </c>
      <c r="M28" s="344">
        <v>0.69705834552250934</v>
      </c>
      <c r="N28" s="344">
        <v>0.84824628081224884</v>
      </c>
      <c r="O28" s="344">
        <v>0.59040910322405848</v>
      </c>
      <c r="P28" s="344">
        <v>0.77830647777657613</v>
      </c>
      <c r="Q28" s="344">
        <v>0.66321888876854762</v>
      </c>
      <c r="R28" s="344">
        <v>0.73750948303890751</v>
      </c>
      <c r="S28" s="344">
        <v>0.76635615251299827</v>
      </c>
      <c r="T28" s="344">
        <v>0.73742741316971627</v>
      </c>
      <c r="U28" s="344">
        <v>0.6417185282236052</v>
      </c>
      <c r="V28" s="344">
        <v>0.71248223849601044</v>
      </c>
      <c r="W28" s="344">
        <v>0.77740973832394833</v>
      </c>
      <c r="X28" s="344">
        <v>0.71375942426319394</v>
      </c>
      <c r="Y28" s="344">
        <v>0.85192697768762682</v>
      </c>
      <c r="Z28" s="344">
        <v>0.80183486238532109</v>
      </c>
      <c r="AA28" s="344">
        <v>0.77846723274548224</v>
      </c>
      <c r="AB28" s="344">
        <v>0.77402924585136101</v>
      </c>
      <c r="AC28" s="344">
        <v>0.73229155401751922</v>
      </c>
      <c r="AD28" s="344">
        <v>0.7321650711233707</v>
      </c>
      <c r="AE28" s="344">
        <v>0.62245732671647491</v>
      </c>
      <c r="AF28" s="344">
        <v>0.56069020230067435</v>
      </c>
      <c r="AG28" s="344">
        <v>0.8462209619369615</v>
      </c>
      <c r="AH28" s="344">
        <v>0.65381104518484712</v>
      </c>
      <c r="AI28" s="344">
        <v>0.64057187017001549</v>
      </c>
      <c r="AJ28" s="344">
        <v>0.80611962596137887</v>
      </c>
      <c r="AK28" s="348" t="s">
        <v>52</v>
      </c>
      <c r="AL28" s="344">
        <v>0.73595125253893023</v>
      </c>
      <c r="AM28" s="344">
        <v>0.77454134913914763</v>
      </c>
      <c r="AN28" s="344">
        <v>0.67308801476525548</v>
      </c>
      <c r="AO28" s="344">
        <v>0.77964448298287448</v>
      </c>
      <c r="AP28" s="344">
        <v>0.69729201714874911</v>
      </c>
      <c r="AQ28" s="344">
        <v>0.80875237836368574</v>
      </c>
      <c r="AR28" s="344">
        <v>0.70817184344123585</v>
      </c>
      <c r="AS28" s="344">
        <v>0.70632827949901122</v>
      </c>
      <c r="AT28" s="344">
        <v>0.71644000877385394</v>
      </c>
      <c r="AU28" s="344">
        <v>0.76013422092331007</v>
      </c>
      <c r="AV28" s="350" t="s">
        <v>54</v>
      </c>
      <c r="AW28" s="350" t="s">
        <v>54</v>
      </c>
      <c r="AX28" s="350" t="s">
        <v>54</v>
      </c>
      <c r="AY28" s="350" t="s">
        <v>54</v>
      </c>
    </row>
    <row r="29" spans="2:51" x14ac:dyDescent="0.25">
      <c r="B29" s="416"/>
      <c r="C29" s="406" t="s">
        <v>154</v>
      </c>
      <c r="D29" s="406"/>
      <c r="E29" s="406"/>
      <c r="F29" s="406"/>
      <c r="G29" s="349">
        <f>G28-G27</f>
        <v>-5.3023870113957372E-3</v>
      </c>
      <c r="H29" s="349">
        <f t="shared" ref="H29:AU29" si="1">H28-H27</f>
        <v>-1.549561103947128E-2</v>
      </c>
      <c r="I29" s="349">
        <f t="shared" si="1"/>
        <v>5.0966942687618033E-3</v>
      </c>
      <c r="J29" s="349">
        <f t="shared" si="1"/>
        <v>-1.6262135456188709E-3</v>
      </c>
      <c r="K29" s="349">
        <f t="shared" si="1"/>
        <v>-1.6198458271476923E-3</v>
      </c>
      <c r="L29" s="349">
        <f t="shared" si="1"/>
        <v>-6.8935341744186474E-2</v>
      </c>
      <c r="M29" s="349">
        <f t="shared" si="1"/>
        <v>-4.6694107702664023E-2</v>
      </c>
      <c r="N29" s="349">
        <f t="shared" si="1"/>
        <v>-3.2161509019145718E-2</v>
      </c>
      <c r="O29" s="349">
        <f t="shared" si="1"/>
        <v>-0.14850811921611418</v>
      </c>
      <c r="P29" s="349">
        <f t="shared" si="1"/>
        <v>-2.5085563971629976E-2</v>
      </c>
      <c r="Q29" s="349">
        <f t="shared" si="1"/>
        <v>-8.5131107964119157E-2</v>
      </c>
      <c r="R29" s="349">
        <f t="shared" si="1"/>
        <v>-1.8766667588707597E-2</v>
      </c>
      <c r="S29" s="349">
        <f t="shared" si="1"/>
        <v>5.1319290726432598E-3</v>
      </c>
      <c r="T29" s="349">
        <f t="shared" si="1"/>
        <v>-5.9867069567326459E-3</v>
      </c>
      <c r="U29" s="349">
        <f t="shared" si="1"/>
        <v>-2.8265682710777451E-3</v>
      </c>
      <c r="V29" s="349">
        <f t="shared" si="1"/>
        <v>-6.0684289597664476E-3</v>
      </c>
      <c r="W29" s="349">
        <f t="shared" si="1"/>
        <v>-1.4335719211199249E-2</v>
      </c>
      <c r="X29" s="349">
        <f t="shared" si="1"/>
        <v>-1.2424987351681294E-2</v>
      </c>
      <c r="Y29" s="349">
        <f t="shared" si="1"/>
        <v>-1.0202167164031106E-2</v>
      </c>
      <c r="Z29" s="349">
        <f t="shared" si="1"/>
        <v>-1.1451086220474416E-2</v>
      </c>
      <c r="AA29" s="349">
        <f t="shared" si="1"/>
        <v>-1.079926771377504E-2</v>
      </c>
      <c r="AB29" s="349">
        <f t="shared" si="1"/>
        <v>-3.311430781211766E-3</v>
      </c>
      <c r="AC29" s="349">
        <f t="shared" si="1"/>
        <v>3.4416431428437866E-2</v>
      </c>
      <c r="AD29" s="349">
        <f t="shared" si="1"/>
        <v>-3.8744495003132151E-2</v>
      </c>
      <c r="AE29" s="349">
        <f t="shared" si="1"/>
        <v>-1.2399628232555027E-2</v>
      </c>
      <c r="AF29" s="349">
        <f t="shared" si="1"/>
        <v>-0.29572816034175464</v>
      </c>
      <c r="AG29" s="348" t="s">
        <v>52</v>
      </c>
      <c r="AH29" s="349">
        <f t="shared" si="1"/>
        <v>-0.22187183289643198</v>
      </c>
      <c r="AI29" s="349">
        <f t="shared" si="1"/>
        <v>-0.1969350093016411</v>
      </c>
      <c r="AJ29" s="348" t="s">
        <v>52</v>
      </c>
      <c r="AK29" s="348" t="s">
        <v>52</v>
      </c>
      <c r="AL29" s="348" t="s">
        <v>52</v>
      </c>
      <c r="AM29" s="348" t="s">
        <v>52</v>
      </c>
      <c r="AN29" s="348" t="s">
        <v>52</v>
      </c>
      <c r="AO29" s="349">
        <f t="shared" si="1"/>
        <v>-3.3644379746835762E-2</v>
      </c>
      <c r="AP29" s="349">
        <f t="shared" si="1"/>
        <v>-3.2679861734253968E-2</v>
      </c>
      <c r="AQ29" s="349">
        <f t="shared" si="1"/>
        <v>-7.4790873232319921E-3</v>
      </c>
      <c r="AR29" s="349">
        <f t="shared" si="1"/>
        <v>-2.2958682736258784E-2</v>
      </c>
      <c r="AS29" s="349">
        <f t="shared" si="1"/>
        <v>-7.0244055517870718E-3</v>
      </c>
      <c r="AT29" s="349">
        <f t="shared" si="1"/>
        <v>-8.4677889079163293E-3</v>
      </c>
      <c r="AU29" s="349">
        <f t="shared" si="1"/>
        <v>-2.1865779076689962E-2</v>
      </c>
      <c r="AV29" s="350" t="s">
        <v>54</v>
      </c>
      <c r="AW29" s="350" t="s">
        <v>54</v>
      </c>
      <c r="AX29" s="350" t="s">
        <v>54</v>
      </c>
      <c r="AY29" s="350" t="s">
        <v>54</v>
      </c>
    </row>
    <row r="30" spans="2:51" s="24" customFormat="1" x14ac:dyDescent="0.25">
      <c r="B30" s="416"/>
      <c r="C30" s="406" t="s">
        <v>59</v>
      </c>
      <c r="D30" s="406"/>
      <c r="E30" s="406"/>
      <c r="F30" s="406"/>
      <c r="G30" s="343">
        <f t="shared" ref="G30:AJ30" si="2">G18-G28</f>
        <v>-3.8487467588591229E-2</v>
      </c>
      <c r="H30" s="343">
        <f t="shared" si="2"/>
        <v>-3.9191840043231618E-2</v>
      </c>
      <c r="I30" s="343">
        <f t="shared" si="2"/>
        <v>-3.2000000000000028E-2</v>
      </c>
      <c r="J30" s="343">
        <f t="shared" si="2"/>
        <v>-2.1220925205361008E-2</v>
      </c>
      <c r="K30" s="343">
        <f t="shared" si="2"/>
        <v>-3.835135135135137E-2</v>
      </c>
      <c r="L30" s="343">
        <f t="shared" si="2"/>
        <v>7.6334384172183078E-4</v>
      </c>
      <c r="M30" s="343">
        <f t="shared" si="2"/>
        <v>-3.7058345522509306E-2</v>
      </c>
      <c r="N30" s="343">
        <f t="shared" si="2"/>
        <v>-2.9246280812248893E-2</v>
      </c>
      <c r="O30" s="343">
        <f t="shared" si="2"/>
        <v>-3.1409103224058432E-2</v>
      </c>
      <c r="P30" s="343">
        <f t="shared" si="2"/>
        <v>-4.2306477776576146E-2</v>
      </c>
      <c r="Q30" s="343">
        <f t="shared" si="2"/>
        <v>-1.6218888768547601E-2</v>
      </c>
      <c r="R30" s="343">
        <f t="shared" si="2"/>
        <v>-4.2509483038907558E-2</v>
      </c>
      <c r="S30" s="343">
        <f t="shared" si="2"/>
        <v>-3.8356152512998287E-2</v>
      </c>
      <c r="T30" s="343">
        <f t="shared" si="2"/>
        <v>-3.8427413169716318E-2</v>
      </c>
      <c r="U30" s="343">
        <f t="shared" si="2"/>
        <v>-5.9718528223605238E-2</v>
      </c>
      <c r="V30" s="343">
        <f t="shared" si="2"/>
        <v>-6.1482238496010422E-2</v>
      </c>
      <c r="W30" s="343">
        <f t="shared" si="2"/>
        <v>-2.9409738323948331E-2</v>
      </c>
      <c r="X30" s="343">
        <f t="shared" si="2"/>
        <v>-2.6759424263193887E-2</v>
      </c>
      <c r="Y30" s="343">
        <f t="shared" si="2"/>
        <v>-5.1926977687626774E-2</v>
      </c>
      <c r="Z30" s="343">
        <f t="shared" si="2"/>
        <v>-5.3834862385321092E-2</v>
      </c>
      <c r="AA30" s="343">
        <f t="shared" si="2"/>
        <v>-5.1467232745482261E-2</v>
      </c>
      <c r="AB30" s="343">
        <f t="shared" si="2"/>
        <v>-4.0029245851361028E-2</v>
      </c>
      <c r="AC30" s="343">
        <f t="shared" si="2"/>
        <v>-3.8291554017519269E-2</v>
      </c>
      <c r="AD30" s="343">
        <f t="shared" si="2"/>
        <v>-5.7165071123370659E-2</v>
      </c>
      <c r="AE30" s="343">
        <f t="shared" si="2"/>
        <v>-4.4457326716474954E-2</v>
      </c>
      <c r="AF30" s="343">
        <f t="shared" si="2"/>
        <v>4.2309797699325635E-2</v>
      </c>
      <c r="AG30" s="343">
        <f t="shared" si="2"/>
        <v>-0.10122096193696151</v>
      </c>
      <c r="AH30" s="343">
        <f t="shared" si="2"/>
        <v>-6.8110451848470976E-3</v>
      </c>
      <c r="AI30" s="343">
        <f t="shared" si="2"/>
        <v>-2.4571870170015497E-2</v>
      </c>
      <c r="AJ30" s="343">
        <f t="shared" si="2"/>
        <v>-4.6119625961378863E-2</v>
      </c>
      <c r="AK30" s="348" t="s">
        <v>52</v>
      </c>
      <c r="AL30" s="343">
        <f t="shared" ref="AL30:AU30" si="3">AL18-AL28</f>
        <v>-3.9951252538930282E-2</v>
      </c>
      <c r="AM30" s="343">
        <f t="shared" si="3"/>
        <v>-7.0541349139147669E-2</v>
      </c>
      <c r="AN30" s="343">
        <f t="shared" si="3"/>
        <v>-7.3088014765255505E-2</v>
      </c>
      <c r="AO30" s="343">
        <f t="shared" si="3"/>
        <v>-1.5644482982874464E-2</v>
      </c>
      <c r="AP30" s="343">
        <f t="shared" si="3"/>
        <v>-1.6292017148749061E-2</v>
      </c>
      <c r="AQ30" s="343">
        <f t="shared" si="3"/>
        <v>-3.375237836368572E-2</v>
      </c>
      <c r="AR30" s="343">
        <f t="shared" si="3"/>
        <v>-5.117184344123582E-2</v>
      </c>
      <c r="AS30" s="343">
        <f t="shared" si="3"/>
        <v>-1.6328279499011278E-2</v>
      </c>
      <c r="AT30" s="343">
        <f t="shared" si="3"/>
        <v>-1.4400087738539735E-3</v>
      </c>
      <c r="AU30" s="343">
        <f t="shared" si="3"/>
        <v>-3.8134220923310092E-2</v>
      </c>
      <c r="AV30" s="350" t="s">
        <v>54</v>
      </c>
      <c r="AW30" s="350" t="s">
        <v>54</v>
      </c>
      <c r="AX30" s="350" t="s">
        <v>54</v>
      </c>
      <c r="AY30" s="350" t="s">
        <v>54</v>
      </c>
    </row>
    <row r="31" spans="2:51" s="24" customFormat="1" x14ac:dyDescent="0.25">
      <c r="B31" s="19"/>
      <c r="C31" s="19"/>
      <c r="D31" s="19"/>
      <c r="E31" s="19"/>
      <c r="F31" s="19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2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3"/>
      <c r="AW31" s="353"/>
      <c r="AX31" s="353"/>
      <c r="AY31" s="353"/>
    </row>
    <row r="32" spans="2:51" s="24" customFormat="1" hidden="1" x14ac:dyDescent="0.25">
      <c r="B32" s="416" t="s">
        <v>60</v>
      </c>
      <c r="C32" s="284">
        <v>2013</v>
      </c>
      <c r="D32" s="284" t="s">
        <v>52</v>
      </c>
      <c r="E32" s="284" t="s">
        <v>52</v>
      </c>
      <c r="F32" s="141">
        <v>0.26400000000000001</v>
      </c>
      <c r="G32" s="350">
        <v>0.77855711422845686</v>
      </c>
      <c r="H32" s="350">
        <v>0.81130171543895058</v>
      </c>
      <c r="I32" s="350">
        <v>0.80341023069207629</v>
      </c>
      <c r="J32" s="343" t="s">
        <v>52</v>
      </c>
      <c r="K32" s="343" t="s">
        <v>52</v>
      </c>
      <c r="L32" s="350">
        <v>0.66498993963782704</v>
      </c>
      <c r="M32" s="350">
        <v>0.7155778894472361</v>
      </c>
      <c r="N32" s="343" t="s">
        <v>52</v>
      </c>
      <c r="O32" s="343" t="s">
        <v>52</v>
      </c>
      <c r="P32" s="343" t="s">
        <v>52</v>
      </c>
      <c r="Q32" s="343" t="s">
        <v>52</v>
      </c>
      <c r="R32" s="343" t="s">
        <v>52</v>
      </c>
      <c r="S32" s="350">
        <v>0.73360242179616553</v>
      </c>
      <c r="T32" s="350">
        <v>0.73092783505154646</v>
      </c>
      <c r="U32" s="350">
        <v>0.644398766700925</v>
      </c>
      <c r="V32" s="354" t="s">
        <v>52</v>
      </c>
      <c r="W32" s="350">
        <v>0.78419811320754729</v>
      </c>
      <c r="X32" s="343" t="s">
        <v>52</v>
      </c>
      <c r="Y32" s="350">
        <v>0.81589403973509944</v>
      </c>
      <c r="Z32" s="350">
        <v>0.70030120481927705</v>
      </c>
      <c r="AA32" s="350">
        <v>0.75203252032520329</v>
      </c>
      <c r="AB32" s="350">
        <v>0.75285565939771548</v>
      </c>
      <c r="AC32" s="350">
        <v>0.72517552657973927</v>
      </c>
      <c r="AD32" s="343" t="s">
        <v>52</v>
      </c>
      <c r="AE32" s="343" t="s">
        <v>52</v>
      </c>
      <c r="AF32" s="350">
        <v>0.78211716341212745</v>
      </c>
      <c r="AG32" s="350"/>
      <c r="AH32" s="350">
        <v>0.81216648879402342</v>
      </c>
      <c r="AI32" s="350">
        <v>0.70852017937219725</v>
      </c>
      <c r="AJ32" s="350"/>
      <c r="AK32" s="343" t="s">
        <v>52</v>
      </c>
      <c r="AL32" s="343"/>
      <c r="AM32" s="343"/>
      <c r="AN32" s="343"/>
      <c r="AO32" s="350">
        <v>0.78137651821862353</v>
      </c>
      <c r="AP32" s="343" t="s">
        <v>52</v>
      </c>
      <c r="AQ32" s="350">
        <v>0.81059063136456222</v>
      </c>
      <c r="AR32" s="343" t="s">
        <v>52</v>
      </c>
      <c r="AS32" s="343" t="s">
        <v>52</v>
      </c>
      <c r="AT32" s="343" t="s">
        <v>52</v>
      </c>
      <c r="AU32" s="343" t="s">
        <v>52</v>
      </c>
      <c r="AV32" s="353"/>
      <c r="AW32" s="353"/>
      <c r="AX32" s="353"/>
      <c r="AY32" s="353"/>
    </row>
    <row r="33" spans="2:51" s="24" customFormat="1" x14ac:dyDescent="0.25">
      <c r="B33" s="416"/>
      <c r="C33" s="284">
        <v>2014</v>
      </c>
      <c r="D33" s="179">
        <v>67797</v>
      </c>
      <c r="E33" s="179">
        <v>239565.37102473501</v>
      </c>
      <c r="F33" s="141">
        <v>0.28299999999999997</v>
      </c>
      <c r="G33" s="347">
        <v>0.8746270883054893</v>
      </c>
      <c r="H33" s="347">
        <v>0.89760218065269815</v>
      </c>
      <c r="I33" s="347">
        <v>0.85674483745046037</v>
      </c>
      <c r="J33" s="347">
        <v>0.85777917283230942</v>
      </c>
      <c r="K33" s="347">
        <v>0.81968569065343255</v>
      </c>
      <c r="L33" s="347">
        <v>0.67299403805433333</v>
      </c>
      <c r="M33" s="347">
        <v>0.75253892520079568</v>
      </c>
      <c r="N33" s="347">
        <v>0.87260925352856822</v>
      </c>
      <c r="O33" s="347">
        <v>0.76904919413038253</v>
      </c>
      <c r="P33" s="347">
        <v>0.80429230700300192</v>
      </c>
      <c r="Q33" s="347">
        <v>0.72703856233620368</v>
      </c>
      <c r="R33" s="347">
        <v>0.74459244592445928</v>
      </c>
      <c r="S33" s="347">
        <v>0.75320906017174827</v>
      </c>
      <c r="T33" s="347">
        <v>0.73414090867482373</v>
      </c>
      <c r="U33" s="347">
        <v>0.66161723593047284</v>
      </c>
      <c r="V33" s="347">
        <v>0.73574553047507274</v>
      </c>
      <c r="W33" s="347">
        <v>0.80404995230248899</v>
      </c>
      <c r="X33" s="347">
        <v>0.70569583362476973</v>
      </c>
      <c r="Y33" s="347">
        <v>0.82981281126567064</v>
      </c>
      <c r="Z33" s="347">
        <v>0.76232302045097011</v>
      </c>
      <c r="AA33" s="347">
        <v>0.7746491557223264</v>
      </c>
      <c r="AB33" s="347">
        <v>0.77490515236813118</v>
      </c>
      <c r="AC33" s="347">
        <v>0.73929856517909132</v>
      </c>
      <c r="AD33" s="347">
        <v>0.76378483667965236</v>
      </c>
      <c r="AE33" s="347">
        <v>0.59511179340639297</v>
      </c>
      <c r="AF33" s="347">
        <v>0.82844414813018974</v>
      </c>
      <c r="AG33" s="348" t="s">
        <v>52</v>
      </c>
      <c r="AH33" s="347">
        <v>0.86079106418789686</v>
      </c>
      <c r="AI33" s="347">
        <v>0.82264363198071511</v>
      </c>
      <c r="AJ33" s="348" t="s">
        <v>52</v>
      </c>
      <c r="AK33" s="347">
        <v>0.77404147828745196</v>
      </c>
      <c r="AL33" s="348" t="s">
        <v>52</v>
      </c>
      <c r="AM33" s="348" t="s">
        <v>52</v>
      </c>
      <c r="AN33" s="348" t="s">
        <v>52</v>
      </c>
      <c r="AO33" s="347">
        <v>0.81615465307957435</v>
      </c>
      <c r="AP33" s="347">
        <v>0.73801657856799618</v>
      </c>
      <c r="AQ33" s="347">
        <v>0.81473995414504641</v>
      </c>
      <c r="AR33" s="347">
        <v>0.74050642536689226</v>
      </c>
      <c r="AS33" s="347">
        <v>0.75528016422109023</v>
      </c>
      <c r="AT33" s="347">
        <v>0.77875299905852335</v>
      </c>
      <c r="AU33" s="347">
        <v>0.8261933174224344</v>
      </c>
      <c r="AV33" s="407" t="s">
        <v>54</v>
      </c>
      <c r="AW33" s="408"/>
      <c r="AX33" s="408"/>
      <c r="AY33" s="409"/>
    </row>
    <row r="34" spans="2:51" s="24" customFormat="1" x14ac:dyDescent="0.25">
      <c r="B34" s="416"/>
      <c r="C34" s="284">
        <v>2015</v>
      </c>
      <c r="D34" s="179">
        <v>72297</v>
      </c>
      <c r="E34" s="179">
        <v>245908.16326530612</v>
      </c>
      <c r="F34" s="141">
        <v>0.29399999999999998</v>
      </c>
      <c r="G34" s="355">
        <v>0.87651094870110813</v>
      </c>
      <c r="H34" s="355">
        <v>0.8933030646992054</v>
      </c>
      <c r="I34" s="355">
        <v>0.85554705432287681</v>
      </c>
      <c r="J34" s="355">
        <v>0.85949999304386537</v>
      </c>
      <c r="K34" s="355">
        <v>0.82017176956109528</v>
      </c>
      <c r="L34" s="355">
        <v>0.67578862038602916</v>
      </c>
      <c r="M34" s="355">
        <v>0.74844863410076556</v>
      </c>
      <c r="N34" s="355">
        <v>0.86779508519372439</v>
      </c>
      <c r="O34" s="355">
        <v>0.77044733125445719</v>
      </c>
      <c r="P34" s="355">
        <v>0.80861623154558349</v>
      </c>
      <c r="Q34" s="355">
        <v>0.71890523034966403</v>
      </c>
      <c r="R34" s="355">
        <v>0.75051638474850668</v>
      </c>
      <c r="S34" s="355">
        <v>0.75865581869182352</v>
      </c>
      <c r="T34" s="355">
        <v>0.73040196370550092</v>
      </c>
      <c r="U34" s="355">
        <v>0.66295233112264373</v>
      </c>
      <c r="V34" s="355">
        <v>0.73506103179891402</v>
      </c>
      <c r="W34" s="355">
        <v>0.8058409513793382</v>
      </c>
      <c r="X34" s="355">
        <v>0.7082349405349706</v>
      </c>
      <c r="Y34" s="355">
        <v>0.82829307895270954</v>
      </c>
      <c r="Z34" s="355">
        <v>0.75897448162054859</v>
      </c>
      <c r="AA34" s="355">
        <v>0.7737146385271666</v>
      </c>
      <c r="AB34" s="355">
        <v>0.77540466019972287</v>
      </c>
      <c r="AC34" s="355">
        <v>0.73989575203478652</v>
      </c>
      <c r="AD34" s="355">
        <v>0.76597849102864146</v>
      </c>
      <c r="AE34" s="355">
        <v>0.60914180426617537</v>
      </c>
      <c r="AF34" s="355">
        <v>0.76597849102864146</v>
      </c>
      <c r="AG34" s="348" t="s">
        <v>52</v>
      </c>
      <c r="AH34" s="355">
        <v>0.83805952330791167</v>
      </c>
      <c r="AI34" s="355">
        <v>0.86598812553011029</v>
      </c>
      <c r="AJ34" s="348" t="s">
        <v>52</v>
      </c>
      <c r="AK34" s="355">
        <v>0.83250000000000002</v>
      </c>
      <c r="AL34" s="348" t="s">
        <v>52</v>
      </c>
      <c r="AM34" s="348" t="s">
        <v>52</v>
      </c>
      <c r="AN34" s="348" t="s">
        <v>52</v>
      </c>
      <c r="AO34" s="355">
        <v>0.81633479487251093</v>
      </c>
      <c r="AP34" s="355">
        <v>0.736406354889237</v>
      </c>
      <c r="AQ34" s="355">
        <v>0.81991950299409599</v>
      </c>
      <c r="AR34" s="355">
        <v>0.74471833467224779</v>
      </c>
      <c r="AS34" s="355">
        <v>0.75266913992806772</v>
      </c>
      <c r="AT34" s="355">
        <v>0.77629811838217622</v>
      </c>
      <c r="AU34" s="349">
        <v>0.82499999999999996</v>
      </c>
      <c r="AV34" s="410"/>
      <c r="AW34" s="411"/>
      <c r="AX34" s="411"/>
      <c r="AY34" s="412"/>
    </row>
    <row r="35" spans="2:51" s="24" customFormat="1" x14ac:dyDescent="0.25">
      <c r="B35" s="416"/>
      <c r="C35" s="255">
        <v>2016</v>
      </c>
      <c r="D35" s="179">
        <v>79753</v>
      </c>
      <c r="E35" s="179">
        <v>257267.74193548388</v>
      </c>
      <c r="F35" s="141">
        <v>0.31</v>
      </c>
      <c r="G35" s="349">
        <v>0.878</v>
      </c>
      <c r="H35" s="349">
        <v>0.89700000000000002</v>
      </c>
      <c r="I35" s="349">
        <v>0.85399999999999998</v>
      </c>
      <c r="J35" s="349">
        <v>0.86099999999999999</v>
      </c>
      <c r="K35" s="349">
        <v>0.82399999999999995</v>
      </c>
      <c r="L35" s="349">
        <v>0.68700000000000006</v>
      </c>
      <c r="M35" s="349">
        <v>0.754</v>
      </c>
      <c r="N35" s="349">
        <v>0.87</v>
      </c>
      <c r="O35" s="349">
        <v>0.77300000000000002</v>
      </c>
      <c r="P35" s="349">
        <v>0.81100000000000005</v>
      </c>
      <c r="Q35" s="349">
        <v>0.71499999999999997</v>
      </c>
      <c r="R35" s="349">
        <v>0.76</v>
      </c>
      <c r="S35" s="349">
        <v>0.76600000000000001</v>
      </c>
      <c r="T35" s="349">
        <v>0.73699999999999999</v>
      </c>
      <c r="U35" s="349">
        <v>0.67900000000000005</v>
      </c>
      <c r="V35" s="349">
        <v>0.74299999999999999</v>
      </c>
      <c r="W35" s="349">
        <v>0.81399999999999995</v>
      </c>
      <c r="X35" s="349">
        <v>0.72499999999999998</v>
      </c>
      <c r="Y35" s="349">
        <v>0.83699999999999997</v>
      </c>
      <c r="Z35" s="349">
        <v>0.77200000000000002</v>
      </c>
      <c r="AA35" s="349">
        <v>0.77500000000000002</v>
      </c>
      <c r="AB35" s="349">
        <v>0.78100000000000003</v>
      </c>
      <c r="AC35" s="349">
        <v>0.74</v>
      </c>
      <c r="AD35" s="349">
        <v>0.76900000000000002</v>
      </c>
      <c r="AE35" s="349">
        <v>0.629</v>
      </c>
      <c r="AF35" s="349">
        <v>0.85</v>
      </c>
      <c r="AG35" s="348" t="s">
        <v>52</v>
      </c>
      <c r="AH35" s="349">
        <v>0.88200000000000001</v>
      </c>
      <c r="AI35" s="349">
        <v>0.84599999999999997</v>
      </c>
      <c r="AJ35" s="348" t="s">
        <v>52</v>
      </c>
      <c r="AK35" s="349">
        <v>0.78800000000000003</v>
      </c>
      <c r="AL35" s="348" t="s">
        <v>52</v>
      </c>
      <c r="AM35" s="348" t="s">
        <v>52</v>
      </c>
      <c r="AN35" s="348" t="s">
        <v>52</v>
      </c>
      <c r="AO35" s="349">
        <v>0.81899999999999995</v>
      </c>
      <c r="AP35" s="349">
        <v>0.73899999999999999</v>
      </c>
      <c r="AQ35" s="349">
        <v>0.82299999999999995</v>
      </c>
      <c r="AR35" s="349">
        <v>0.751</v>
      </c>
      <c r="AS35" s="349">
        <v>0.75700000000000001</v>
      </c>
      <c r="AT35" s="349">
        <v>0.77600000000000002</v>
      </c>
      <c r="AU35" s="349">
        <v>0.82599999999999996</v>
      </c>
      <c r="AV35" s="410"/>
      <c r="AW35" s="411"/>
      <c r="AX35" s="411"/>
      <c r="AY35" s="412"/>
    </row>
    <row r="36" spans="2:51" s="218" customFormat="1" x14ac:dyDescent="0.25">
      <c r="B36" s="416"/>
      <c r="C36" s="219">
        <v>2017</v>
      </c>
      <c r="D36" s="251">
        <v>84345</v>
      </c>
      <c r="E36" s="300">
        <v>266266</v>
      </c>
      <c r="F36" s="253">
        <v>0.318</v>
      </c>
      <c r="G36" s="356">
        <v>0.87350000000000005</v>
      </c>
      <c r="H36" s="356">
        <v>0.89270000000000005</v>
      </c>
      <c r="I36" s="356">
        <v>0.85499999999999998</v>
      </c>
      <c r="J36" s="356">
        <v>0.85699999999999998</v>
      </c>
      <c r="K36" s="356">
        <v>0.82330000000000003</v>
      </c>
      <c r="L36" s="356">
        <v>0.6855</v>
      </c>
      <c r="M36" s="356">
        <v>0.754</v>
      </c>
      <c r="N36" s="356">
        <v>0.86629999999999996</v>
      </c>
      <c r="O36" s="356">
        <v>0.7762</v>
      </c>
      <c r="P36" s="356">
        <v>0.80879999999999996</v>
      </c>
      <c r="Q36" s="356">
        <v>0.70399999999999996</v>
      </c>
      <c r="R36" s="356">
        <v>0.76780000000000004</v>
      </c>
      <c r="S36" s="356">
        <v>0.76939999999999997</v>
      </c>
      <c r="T36" s="356">
        <v>0.73199999999999998</v>
      </c>
      <c r="U36" s="356">
        <v>0.67689999999999995</v>
      </c>
      <c r="V36" s="356">
        <v>0.73219999999999996</v>
      </c>
      <c r="W36" s="356">
        <v>0.7591</v>
      </c>
      <c r="X36" s="356">
        <v>0.64539999999999997</v>
      </c>
      <c r="Y36" s="356">
        <v>0.71740000000000004</v>
      </c>
      <c r="Z36" s="356">
        <v>0.62839999999999996</v>
      </c>
      <c r="AA36" s="356">
        <v>0.76700000000000002</v>
      </c>
      <c r="AB36" s="356">
        <v>0.76370000000000005</v>
      </c>
      <c r="AC36" s="356">
        <v>0.73450000000000004</v>
      </c>
      <c r="AD36" s="356">
        <v>0.76780000000000004</v>
      </c>
      <c r="AE36" s="356">
        <v>0.627</v>
      </c>
      <c r="AF36" s="356">
        <v>0.84</v>
      </c>
      <c r="AG36" s="348" t="s">
        <v>52</v>
      </c>
      <c r="AH36" s="356">
        <v>0.86899999999999999</v>
      </c>
      <c r="AI36" s="356">
        <v>0.80930000000000002</v>
      </c>
      <c r="AJ36" s="348" t="s">
        <v>52</v>
      </c>
      <c r="AK36" s="356">
        <v>0.75960000000000005</v>
      </c>
      <c r="AL36" s="348" t="s">
        <v>52</v>
      </c>
      <c r="AM36" s="348" t="s">
        <v>52</v>
      </c>
      <c r="AN36" s="348" t="s">
        <v>52</v>
      </c>
      <c r="AO36" s="356">
        <v>0.81499999999999995</v>
      </c>
      <c r="AP36" s="356">
        <v>0.73699999999999999</v>
      </c>
      <c r="AQ36" s="356">
        <v>0.81269999999999998</v>
      </c>
      <c r="AR36" s="356">
        <v>0.74450000000000005</v>
      </c>
      <c r="AS36" s="356">
        <v>0.74919999999999998</v>
      </c>
      <c r="AT36" s="356">
        <v>0.76400000000000001</v>
      </c>
      <c r="AU36" s="356">
        <v>0.82110000000000005</v>
      </c>
      <c r="AV36" s="413"/>
      <c r="AW36" s="414"/>
      <c r="AX36" s="414"/>
      <c r="AY36" s="415"/>
    </row>
    <row r="37" spans="2:51" x14ac:dyDescent="0.25">
      <c r="B37" s="416"/>
      <c r="C37" s="284">
        <v>2018</v>
      </c>
      <c r="D37" s="179">
        <v>85404</v>
      </c>
      <c r="E37" s="179">
        <v>291678</v>
      </c>
      <c r="F37" s="141">
        <v>0.29280233682348344</v>
      </c>
      <c r="G37" s="344">
        <v>0.87398864235115037</v>
      </c>
      <c r="H37" s="344">
        <v>0.89356812905948835</v>
      </c>
      <c r="I37" s="344">
        <v>0.85074452418242597</v>
      </c>
      <c r="J37" s="344">
        <v>0.8483402902007553</v>
      </c>
      <c r="K37" s="344">
        <v>0.815247823998688</v>
      </c>
      <c r="L37" s="344">
        <v>0.68207820887808202</v>
      </c>
      <c r="M37" s="344">
        <v>0.74651833442745941</v>
      </c>
      <c r="N37" s="344">
        <v>0.87248211596385539</v>
      </c>
      <c r="O37" s="344">
        <v>0.77619315914266263</v>
      </c>
      <c r="P37" s="344">
        <v>0.80596700842910085</v>
      </c>
      <c r="Q37" s="344">
        <v>0.71109706567412245</v>
      </c>
      <c r="R37" s="344">
        <v>0.76773694209254872</v>
      </c>
      <c r="S37" s="344">
        <v>0.78102232529810012</v>
      </c>
      <c r="T37" s="344">
        <v>0.74460781984892399</v>
      </c>
      <c r="U37" s="344">
        <v>0.69489858781158187</v>
      </c>
      <c r="V37" s="344">
        <v>0.74594145240781429</v>
      </c>
      <c r="W37" s="344">
        <v>0.81151289813108718</v>
      </c>
      <c r="X37" s="344">
        <v>0.71957270847691246</v>
      </c>
      <c r="Y37" s="344">
        <v>0.83416779915599748</v>
      </c>
      <c r="Z37" s="344">
        <v>0.77545364319020238</v>
      </c>
      <c r="AA37" s="344">
        <v>0.7742482597788064</v>
      </c>
      <c r="AB37" s="344">
        <v>0.76331706155494705</v>
      </c>
      <c r="AC37" s="344">
        <v>0.7104422043482842</v>
      </c>
      <c r="AD37" s="344">
        <v>0.76005200220189506</v>
      </c>
      <c r="AE37" s="344">
        <v>0.63498558872718214</v>
      </c>
      <c r="AF37" s="344">
        <v>0.85355856121906559</v>
      </c>
      <c r="AG37" s="348" t="s">
        <v>52</v>
      </c>
      <c r="AH37" s="344">
        <v>0.88464687941326559</v>
      </c>
      <c r="AI37" s="344">
        <v>0.85226923974023738</v>
      </c>
      <c r="AJ37" s="348" t="s">
        <v>52</v>
      </c>
      <c r="AK37" s="344">
        <v>0.7966903649866468</v>
      </c>
      <c r="AL37" s="348" t="s">
        <v>52</v>
      </c>
      <c r="AM37" s="348" t="s">
        <v>52</v>
      </c>
      <c r="AN37" s="348" t="s">
        <v>52</v>
      </c>
      <c r="AO37" s="344">
        <v>0.81696978224927008</v>
      </c>
      <c r="AP37" s="344">
        <v>0.73890572509220753</v>
      </c>
      <c r="AQ37" s="344">
        <v>0.81644526097606929</v>
      </c>
      <c r="AR37" s="344">
        <v>0.75405708882453759</v>
      </c>
      <c r="AS37" s="344">
        <v>0.75720198773675529</v>
      </c>
      <c r="AT37" s="344">
        <v>0.76385399383740227</v>
      </c>
      <c r="AU37" s="344">
        <v>0.80378187084642427</v>
      </c>
      <c r="AV37" s="344">
        <v>0.86829838219339761</v>
      </c>
      <c r="AW37" s="344">
        <v>0.86803818776452479</v>
      </c>
      <c r="AX37" s="344">
        <v>0.79955112580543963</v>
      </c>
      <c r="AY37" s="344">
        <v>0.60641995501942347</v>
      </c>
    </row>
    <row r="38" spans="2:51" x14ac:dyDescent="0.25">
      <c r="B38" s="416"/>
      <c r="C38" s="284">
        <v>2019</v>
      </c>
      <c r="D38" s="299">
        <v>71098</v>
      </c>
      <c r="E38" s="179">
        <v>226016</v>
      </c>
      <c r="F38" s="141">
        <f>D38/E38</f>
        <v>0.31457064986549627</v>
      </c>
      <c r="G38" s="344">
        <v>0.88</v>
      </c>
      <c r="H38" s="344">
        <v>0.9</v>
      </c>
      <c r="I38" s="344">
        <v>0.86</v>
      </c>
      <c r="J38" s="344">
        <v>0.86</v>
      </c>
      <c r="K38" s="344">
        <v>0.83</v>
      </c>
      <c r="L38" s="344">
        <v>0.7</v>
      </c>
      <c r="M38" s="344">
        <v>0.76</v>
      </c>
      <c r="N38" s="344">
        <v>0.88</v>
      </c>
      <c r="O38" s="344">
        <v>0.79</v>
      </c>
      <c r="P38" s="344">
        <v>0.82</v>
      </c>
      <c r="Q38" s="344">
        <v>0.71</v>
      </c>
      <c r="R38" s="344">
        <v>0.78</v>
      </c>
      <c r="S38" s="344">
        <v>0.79</v>
      </c>
      <c r="T38" s="344">
        <v>0.75</v>
      </c>
      <c r="U38" s="344">
        <v>0.71</v>
      </c>
      <c r="V38" s="344">
        <v>0.75</v>
      </c>
      <c r="W38" s="344">
        <v>0.82</v>
      </c>
      <c r="X38" s="344">
        <v>0.73</v>
      </c>
      <c r="Y38" s="344">
        <v>0.84</v>
      </c>
      <c r="Z38" s="344">
        <v>0.78</v>
      </c>
      <c r="AA38" s="344">
        <v>0.78</v>
      </c>
      <c r="AB38" s="344">
        <v>0.78</v>
      </c>
      <c r="AC38" s="344">
        <v>0.74</v>
      </c>
      <c r="AD38" s="344">
        <v>0.77</v>
      </c>
      <c r="AE38" s="344">
        <v>0.66</v>
      </c>
      <c r="AF38" s="344">
        <v>0.86</v>
      </c>
      <c r="AG38" s="348" t="s">
        <v>52</v>
      </c>
      <c r="AH38" s="344">
        <v>0.89</v>
      </c>
      <c r="AI38" s="344">
        <v>0.86</v>
      </c>
      <c r="AJ38" s="348" t="s">
        <v>52</v>
      </c>
      <c r="AK38" s="344">
        <v>0.8</v>
      </c>
      <c r="AL38" s="348" t="s">
        <v>52</v>
      </c>
      <c r="AM38" s="348" t="s">
        <v>52</v>
      </c>
      <c r="AN38" s="348" t="s">
        <v>52</v>
      </c>
      <c r="AO38" s="344">
        <v>0.82</v>
      </c>
      <c r="AP38" s="344">
        <v>0.76</v>
      </c>
      <c r="AQ38" s="344">
        <v>0.83</v>
      </c>
      <c r="AR38" s="344">
        <v>0.77</v>
      </c>
      <c r="AS38" s="344">
        <v>0.77</v>
      </c>
      <c r="AT38" s="344">
        <v>0.77</v>
      </c>
      <c r="AU38" s="344">
        <v>0.82</v>
      </c>
      <c r="AV38" s="344">
        <v>0.87</v>
      </c>
      <c r="AW38" s="344">
        <v>0.88</v>
      </c>
      <c r="AX38" s="344">
        <v>0.81</v>
      </c>
      <c r="AY38" s="344">
        <v>0.56999999999999995</v>
      </c>
    </row>
    <row r="39" spans="2:51" x14ac:dyDescent="0.25">
      <c r="B39" s="416"/>
      <c r="C39" s="325">
        <v>2020</v>
      </c>
      <c r="D39" s="326">
        <v>41185</v>
      </c>
      <c r="E39" s="324">
        <v>209712</v>
      </c>
      <c r="F39" s="323">
        <v>0.19</v>
      </c>
      <c r="G39" s="344">
        <v>0.87210208455094484</v>
      </c>
      <c r="H39" s="344">
        <v>0.90121891760117012</v>
      </c>
      <c r="I39" s="344">
        <v>0.85126867672508344</v>
      </c>
      <c r="J39" s="344">
        <v>0.84495424039048195</v>
      </c>
      <c r="K39" s="344">
        <v>0.81903599755948753</v>
      </c>
      <c r="L39" s="344">
        <v>0.67604357938548165</v>
      </c>
      <c r="M39" s="344">
        <v>0.75260804769001488</v>
      </c>
      <c r="N39" s="344">
        <v>0.8830711262264197</v>
      </c>
      <c r="O39" s="344">
        <v>0.75930545365615065</v>
      </c>
      <c r="P39" s="344">
        <v>0.80614881997269361</v>
      </c>
      <c r="Q39" s="344">
        <v>0.72978183415491238</v>
      </c>
      <c r="R39" s="344">
        <v>0.76077454643127485</v>
      </c>
      <c r="S39" s="344">
        <v>0.78827981931388114</v>
      </c>
      <c r="T39" s="344">
        <v>0.75706326606413277</v>
      </c>
      <c r="U39" s="344">
        <v>0.70342139667974046</v>
      </c>
      <c r="V39" s="344">
        <v>0.75518620962165361</v>
      </c>
      <c r="W39" s="344">
        <v>0.79166207529843891</v>
      </c>
      <c r="X39" s="344">
        <v>0.71380999770343723</v>
      </c>
      <c r="Y39" s="344">
        <v>0.83597002497918405</v>
      </c>
      <c r="Z39" s="344">
        <v>0.78277741083223251</v>
      </c>
      <c r="AA39" s="344">
        <v>0.78320135330603835</v>
      </c>
      <c r="AB39" s="344">
        <v>0.77600295348264825</v>
      </c>
      <c r="AC39" s="344">
        <v>0.71001757469244287</v>
      </c>
      <c r="AD39" s="344">
        <v>0.76620618959289266</v>
      </c>
      <c r="AE39" s="344">
        <v>0.64172307692307695</v>
      </c>
      <c r="AF39" s="344">
        <v>0.85413954859149743</v>
      </c>
      <c r="AG39" s="348" t="s">
        <v>52</v>
      </c>
      <c r="AH39" s="344">
        <v>0.87321636846415362</v>
      </c>
      <c r="AI39" s="344">
        <v>0.83243008333759394</v>
      </c>
      <c r="AJ39" s="348" t="s">
        <v>52</v>
      </c>
      <c r="AK39" s="344">
        <v>0.80597014925373134</v>
      </c>
      <c r="AL39" s="348" t="s">
        <v>52</v>
      </c>
      <c r="AM39" s="348" t="s">
        <v>52</v>
      </c>
      <c r="AN39" s="348" t="s">
        <v>52</v>
      </c>
      <c r="AO39" s="344">
        <v>0.80757105501111948</v>
      </c>
      <c r="AP39" s="344">
        <v>0.73980302548938148</v>
      </c>
      <c r="AQ39" s="344">
        <v>0.81411009893231467</v>
      </c>
      <c r="AR39" s="344">
        <v>0.74438602525674413</v>
      </c>
      <c r="AS39" s="344">
        <v>0.74889366857029838</v>
      </c>
      <c r="AT39" s="344">
        <v>0.74290802067618034</v>
      </c>
      <c r="AU39" s="344">
        <v>0.79200000000000004</v>
      </c>
      <c r="AV39" s="344">
        <v>0.86965023886729864</v>
      </c>
      <c r="AW39" s="344">
        <v>0.87074456128081523</v>
      </c>
      <c r="AX39" s="344">
        <v>0.80432329412944803</v>
      </c>
      <c r="AY39" s="344">
        <v>0.59799403632420711</v>
      </c>
    </row>
    <row r="40" spans="2:51" x14ac:dyDescent="0.25">
      <c r="B40" s="416"/>
      <c r="C40" s="301">
        <v>2021</v>
      </c>
      <c r="D40" s="299">
        <v>69076</v>
      </c>
      <c r="E40" s="179">
        <v>298465</v>
      </c>
      <c r="F40" s="141">
        <f>D40/E40</f>
        <v>0.23143752198750273</v>
      </c>
      <c r="G40" s="344">
        <v>0.86928598413298075</v>
      </c>
      <c r="H40" s="344">
        <v>0.892317536027455</v>
      </c>
      <c r="I40" s="344">
        <v>0.85883893496289831</v>
      </c>
      <c r="J40" s="344">
        <v>0.84989453778456614</v>
      </c>
      <c r="K40" s="344">
        <v>0.82382567431840348</v>
      </c>
      <c r="L40" s="344">
        <v>0.62483383244467172</v>
      </c>
      <c r="M40" s="344">
        <v>0.72569454566655978</v>
      </c>
      <c r="N40" s="344">
        <v>0.86548920989531553</v>
      </c>
      <c r="O40" s="344">
        <v>0.64841002291201499</v>
      </c>
      <c r="P40" s="344">
        <v>0.7946179344033496</v>
      </c>
      <c r="Q40" s="344">
        <v>0.673785417728895</v>
      </c>
      <c r="R40" s="344">
        <v>0.75819307832422589</v>
      </c>
      <c r="S40" s="344">
        <v>0.80553775343742717</v>
      </c>
      <c r="T40" s="344">
        <v>0.76061861772976169</v>
      </c>
      <c r="U40" s="344">
        <v>0.7053762488747215</v>
      </c>
      <c r="V40" s="344">
        <v>0.76629704549145838</v>
      </c>
      <c r="W40" s="344">
        <v>0.79884185210264558</v>
      </c>
      <c r="X40" s="344">
        <v>0.72773154101861059</v>
      </c>
      <c r="Y40" s="344">
        <v>0.83922732531817501</v>
      </c>
      <c r="Z40" s="344">
        <v>0.79212664028327429</v>
      </c>
      <c r="AA40" s="344">
        <v>0.78602977740076641</v>
      </c>
      <c r="AB40" s="344">
        <v>0.78108968689191582</v>
      </c>
      <c r="AC40" s="344">
        <v>0.74465330113189976</v>
      </c>
      <c r="AD40" s="344">
        <v>0.74847536569390871</v>
      </c>
      <c r="AE40" s="344">
        <v>0.63980241396039461</v>
      </c>
      <c r="AF40" s="344">
        <v>0.60789035969228633</v>
      </c>
      <c r="AG40" s="344">
        <v>0.839645022405764</v>
      </c>
      <c r="AH40" s="344">
        <v>0.67441537576611066</v>
      </c>
      <c r="AI40" s="344">
        <v>0.65831653326413697</v>
      </c>
      <c r="AJ40" s="344">
        <v>0.79850435610002679</v>
      </c>
      <c r="AK40" s="348" t="s">
        <v>52</v>
      </c>
      <c r="AL40" s="344">
        <v>0.75890597772558532</v>
      </c>
      <c r="AM40" s="344">
        <v>0.77774592204735105</v>
      </c>
      <c r="AN40" s="344">
        <v>0.68070605232576398</v>
      </c>
      <c r="AO40" s="344">
        <v>0.79034539066030995</v>
      </c>
      <c r="AP40" s="344">
        <v>0.73023866871031307</v>
      </c>
      <c r="AQ40" s="344">
        <v>0.82022570459595368</v>
      </c>
      <c r="AR40" s="344">
        <v>0.7366734291846756</v>
      </c>
      <c r="AS40" s="344">
        <v>0.7562791797175108</v>
      </c>
      <c r="AT40" s="344">
        <v>0.74751890359168238</v>
      </c>
      <c r="AU40" s="344">
        <v>0.78431315525439504</v>
      </c>
      <c r="AV40" s="350" t="s">
        <v>54</v>
      </c>
      <c r="AW40" s="350" t="s">
        <v>54</v>
      </c>
      <c r="AX40" s="350" t="s">
        <v>54</v>
      </c>
      <c r="AY40" s="350" t="s">
        <v>54</v>
      </c>
    </row>
    <row r="41" spans="2:51" x14ac:dyDescent="0.25">
      <c r="B41" s="416"/>
      <c r="C41" s="406" t="s">
        <v>154</v>
      </c>
      <c r="D41" s="406"/>
      <c r="E41" s="406"/>
      <c r="F41" s="406"/>
      <c r="G41" s="343">
        <f>G40-G39</f>
        <v>-2.8161004179640958E-3</v>
      </c>
      <c r="H41" s="343">
        <f t="shared" ref="H41:AF41" si="4">H40-H39</f>
        <v>-8.901381573715117E-3</v>
      </c>
      <c r="I41" s="343">
        <f t="shared" si="4"/>
        <v>7.5702582378148753E-3</v>
      </c>
      <c r="J41" s="343">
        <f t="shared" si="4"/>
        <v>4.9402973940841921E-3</v>
      </c>
      <c r="K41" s="343">
        <f t="shared" si="4"/>
        <v>4.7896767589159506E-3</v>
      </c>
      <c r="L41" s="343">
        <f t="shared" si="4"/>
        <v>-5.120974694080993E-2</v>
      </c>
      <c r="M41" s="343">
        <f t="shared" si="4"/>
        <v>-2.6913502023455105E-2</v>
      </c>
      <c r="N41" s="343">
        <f t="shared" si="4"/>
        <v>-1.7581916331104175E-2</v>
      </c>
      <c r="O41" s="343">
        <f t="shared" si="4"/>
        <v>-0.11089543074413566</v>
      </c>
      <c r="P41" s="343">
        <f t="shared" si="4"/>
        <v>-1.1530885569344007E-2</v>
      </c>
      <c r="Q41" s="343">
        <f t="shared" si="4"/>
        <v>-5.5996416426017381E-2</v>
      </c>
      <c r="R41" s="343">
        <f t="shared" si="4"/>
        <v>-2.5814681070489565E-3</v>
      </c>
      <c r="S41" s="343">
        <f t="shared" si="4"/>
        <v>1.7257934123546037E-2</v>
      </c>
      <c r="T41" s="343">
        <f t="shared" si="4"/>
        <v>3.5553516656289252E-3</v>
      </c>
      <c r="U41" s="343">
        <f t="shared" si="4"/>
        <v>1.9548521949810382E-3</v>
      </c>
      <c r="V41" s="343">
        <f t="shared" si="4"/>
        <v>1.1110835869804769E-2</v>
      </c>
      <c r="W41" s="343">
        <f t="shared" si="4"/>
        <v>7.1797768042066723E-3</v>
      </c>
      <c r="X41" s="343">
        <f t="shared" si="4"/>
        <v>1.3921543315173368E-2</v>
      </c>
      <c r="Y41" s="343">
        <f t="shared" si="4"/>
        <v>3.2573003389909649E-3</v>
      </c>
      <c r="Z41" s="343">
        <f t="shared" si="4"/>
        <v>9.3492294510417739E-3</v>
      </c>
      <c r="AA41" s="343">
        <f t="shared" si="4"/>
        <v>2.8284240947280548E-3</v>
      </c>
      <c r="AB41" s="343">
        <f t="shared" si="4"/>
        <v>5.0867334092675742E-3</v>
      </c>
      <c r="AC41" s="343">
        <f t="shared" si="4"/>
        <v>3.4635726439456893E-2</v>
      </c>
      <c r="AD41" s="343">
        <f t="shared" si="4"/>
        <v>-1.773082389898395E-2</v>
      </c>
      <c r="AE41" s="343">
        <f t="shared" si="4"/>
        <v>-1.9206629626823402E-3</v>
      </c>
      <c r="AF41" s="343">
        <f t="shared" si="4"/>
        <v>-0.2462491888992111</v>
      </c>
      <c r="AG41" s="348" t="s">
        <v>52</v>
      </c>
      <c r="AH41" s="343">
        <f>AH40-AH39</f>
        <v>-0.19880099269804297</v>
      </c>
      <c r="AI41" s="343">
        <f>AI40-AI39</f>
        <v>-0.17411355007345697</v>
      </c>
      <c r="AJ41" s="348" t="s">
        <v>52</v>
      </c>
      <c r="AK41" s="343">
        <f t="shared" ref="AK41" si="5">AK39-AK38</f>
        <v>5.9701492537312939E-3</v>
      </c>
      <c r="AL41" s="348" t="s">
        <v>52</v>
      </c>
      <c r="AM41" s="348" t="s">
        <v>52</v>
      </c>
      <c r="AN41" s="348" t="s">
        <v>52</v>
      </c>
      <c r="AO41" s="343">
        <f>AO40-AO39</f>
        <v>-1.7225664350809522E-2</v>
      </c>
      <c r="AP41" s="343">
        <f t="shared" ref="AP41:AU41" si="6">AP40-AP39</f>
        <v>-9.564356779068417E-3</v>
      </c>
      <c r="AQ41" s="343">
        <f t="shared" si="6"/>
        <v>6.115605663639001E-3</v>
      </c>
      <c r="AR41" s="343">
        <f t="shared" si="6"/>
        <v>-7.7125960720685338E-3</v>
      </c>
      <c r="AS41" s="343">
        <f t="shared" si="6"/>
        <v>7.3855111472124202E-3</v>
      </c>
      <c r="AT41" s="343">
        <f t="shared" si="6"/>
        <v>4.6108829155020459E-3</v>
      </c>
      <c r="AU41" s="343">
        <f t="shared" si="6"/>
        <v>-7.6868447456049926E-3</v>
      </c>
      <c r="AV41" s="350" t="s">
        <v>54</v>
      </c>
      <c r="AW41" s="350" t="s">
        <v>54</v>
      </c>
      <c r="AX41" s="350" t="s">
        <v>54</v>
      </c>
      <c r="AY41" s="350" t="s">
        <v>54</v>
      </c>
    </row>
    <row r="42" spans="2:51" s="24" customFormat="1" x14ac:dyDescent="0.25">
      <c r="B42" s="416"/>
      <c r="C42" s="406" t="s">
        <v>61</v>
      </c>
      <c r="D42" s="406"/>
      <c r="E42" s="406"/>
      <c r="F42" s="406"/>
      <c r="G42" s="349">
        <f t="shared" ref="G42:AJ42" si="7">G18-G40</f>
        <v>-3.4285984132980785E-2</v>
      </c>
      <c r="H42" s="349">
        <f t="shared" si="7"/>
        <v>-4.1317536027455026E-2</v>
      </c>
      <c r="I42" s="349">
        <f t="shared" si="7"/>
        <v>-2.6838934962898353E-2</v>
      </c>
      <c r="J42" s="349">
        <f t="shared" si="7"/>
        <v>-1.7894537784566178E-2</v>
      </c>
      <c r="K42" s="349">
        <f t="shared" si="7"/>
        <v>-3.2825674318403442E-2</v>
      </c>
      <c r="L42" s="349">
        <f t="shared" si="7"/>
        <v>-4.6833832444671764E-2</v>
      </c>
      <c r="M42" s="349">
        <f t="shared" si="7"/>
        <v>-6.5694545666559745E-2</v>
      </c>
      <c r="N42" s="349">
        <f t="shared" si="7"/>
        <v>-4.6489209895315575E-2</v>
      </c>
      <c r="O42" s="349">
        <f t="shared" si="7"/>
        <v>-8.9410022912014941E-2</v>
      </c>
      <c r="P42" s="349">
        <f t="shared" si="7"/>
        <v>-5.8617934403349614E-2</v>
      </c>
      <c r="Q42" s="349">
        <f t="shared" si="7"/>
        <v>-2.6785417728894978E-2</v>
      </c>
      <c r="R42" s="349">
        <f t="shared" si="7"/>
        <v>-6.3193078324225938E-2</v>
      </c>
      <c r="S42" s="349">
        <f t="shared" si="7"/>
        <v>-7.7537753437427193E-2</v>
      </c>
      <c r="T42" s="349">
        <f t="shared" si="7"/>
        <v>-6.1618617729761738E-2</v>
      </c>
      <c r="U42" s="349">
        <f t="shared" si="7"/>
        <v>-0.12337624887472154</v>
      </c>
      <c r="V42" s="349">
        <f t="shared" si="7"/>
        <v>-0.11529704549145836</v>
      </c>
      <c r="W42" s="349">
        <f t="shared" si="7"/>
        <v>-5.0841852102645579E-2</v>
      </c>
      <c r="X42" s="349">
        <f t="shared" si="7"/>
        <v>-4.073154101861054E-2</v>
      </c>
      <c r="Y42" s="349">
        <f t="shared" si="7"/>
        <v>-3.9227325318174966E-2</v>
      </c>
      <c r="Z42" s="349">
        <f t="shared" si="7"/>
        <v>-4.4126640283274288E-2</v>
      </c>
      <c r="AA42" s="349">
        <f t="shared" si="7"/>
        <v>-5.9029777400766426E-2</v>
      </c>
      <c r="AB42" s="349">
        <f t="shared" si="7"/>
        <v>-4.7089686891915838E-2</v>
      </c>
      <c r="AC42" s="349">
        <f t="shared" si="7"/>
        <v>-5.0653301131899808E-2</v>
      </c>
      <c r="AD42" s="349">
        <f t="shared" si="7"/>
        <v>-7.3475365693908667E-2</v>
      </c>
      <c r="AE42" s="349">
        <f t="shared" si="7"/>
        <v>-6.1802413960394653E-2</v>
      </c>
      <c r="AF42" s="349">
        <f t="shared" si="7"/>
        <v>-4.8903596922863501E-3</v>
      </c>
      <c r="AG42" s="349">
        <f t="shared" si="7"/>
        <v>-9.4645022405764001E-2</v>
      </c>
      <c r="AH42" s="349">
        <f t="shared" si="7"/>
        <v>-2.7415375766110639E-2</v>
      </c>
      <c r="AI42" s="349">
        <f t="shared" si="7"/>
        <v>-4.231653326413698E-2</v>
      </c>
      <c r="AJ42" s="349">
        <f t="shared" si="7"/>
        <v>-3.8504356100026782E-2</v>
      </c>
      <c r="AK42" s="348" t="s">
        <v>52</v>
      </c>
      <c r="AL42" s="349">
        <f t="shared" ref="AL42:AU42" si="8">AL18-AL40</f>
        <v>-6.2905977725585371E-2</v>
      </c>
      <c r="AM42" s="349">
        <f t="shared" si="8"/>
        <v>-7.3745922047351087E-2</v>
      </c>
      <c r="AN42" s="349">
        <f t="shared" si="8"/>
        <v>-8.0706052325763999E-2</v>
      </c>
      <c r="AO42" s="349">
        <f t="shared" si="8"/>
        <v>-2.6345390660309942E-2</v>
      </c>
      <c r="AP42" s="349">
        <f t="shared" si="8"/>
        <v>-4.9238668710313016E-2</v>
      </c>
      <c r="AQ42" s="349">
        <f t="shared" si="8"/>
        <v>-4.5225704595953653E-2</v>
      </c>
      <c r="AR42" s="349">
        <f t="shared" si="8"/>
        <v>-7.967342918467557E-2</v>
      </c>
      <c r="AS42" s="349">
        <f t="shared" si="8"/>
        <v>-6.627917971751085E-2</v>
      </c>
      <c r="AT42" s="349">
        <f t="shared" si="8"/>
        <v>-3.2518903591682413E-2</v>
      </c>
      <c r="AU42" s="349">
        <f t="shared" si="8"/>
        <v>-6.231315525439507E-2</v>
      </c>
      <c r="AV42" s="350" t="s">
        <v>54</v>
      </c>
      <c r="AW42" s="350" t="s">
        <v>54</v>
      </c>
      <c r="AX42" s="350" t="s">
        <v>54</v>
      </c>
      <c r="AY42" s="350" t="s">
        <v>54</v>
      </c>
    </row>
    <row r="43" spans="2:51" s="24" customFormat="1" x14ac:dyDescent="0.25">
      <c r="B43" s="19"/>
      <c r="C43" s="19"/>
      <c r="D43" s="19"/>
      <c r="E43" s="19"/>
      <c r="F43" s="133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49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</row>
    <row r="44" spans="2:51" x14ac:dyDescent="0.25">
      <c r="B44" s="54" t="s">
        <v>62</v>
      </c>
      <c r="C44" s="26"/>
      <c r="D44" s="26"/>
      <c r="E44" s="26"/>
      <c r="F44" s="134"/>
      <c r="S44" s="47"/>
      <c r="W44" s="47"/>
      <c r="Z44" s="47"/>
      <c r="AE44" s="48"/>
      <c r="AT44" s="48"/>
    </row>
    <row r="45" spans="2:51" x14ac:dyDescent="0.25">
      <c r="B45" s="26"/>
      <c r="C45" s="55" t="s">
        <v>168</v>
      </c>
      <c r="D45" s="55"/>
      <c r="E45" s="55"/>
      <c r="F45" s="136"/>
    </row>
    <row r="46" spans="2:51" x14ac:dyDescent="0.25">
      <c r="B46" s="26"/>
      <c r="C46" s="56" t="s">
        <v>169</v>
      </c>
      <c r="D46" s="56"/>
      <c r="E46" s="56"/>
      <c r="F46" s="137"/>
    </row>
    <row r="47" spans="2:51" s="36" customFormat="1" x14ac:dyDescent="0.25">
      <c r="B47" s="38"/>
      <c r="C47" s="38"/>
      <c r="D47" s="38"/>
      <c r="E47" s="38"/>
      <c r="F47" s="40"/>
      <c r="G47" s="38"/>
      <c r="H47" s="38"/>
      <c r="I47" s="38"/>
      <c r="J47" s="38"/>
      <c r="K47" s="38"/>
      <c r="L47" s="38"/>
      <c r="M47" s="38"/>
      <c r="S47" s="38"/>
      <c r="T47" s="38"/>
      <c r="U47" s="38"/>
      <c r="V47" s="38"/>
      <c r="W47" s="38"/>
      <c r="Y47" s="38"/>
      <c r="Z47" s="38"/>
      <c r="AA47" s="38"/>
      <c r="AB47" s="38"/>
      <c r="AC47" s="38"/>
      <c r="AF47" s="38"/>
      <c r="AG47" s="38"/>
      <c r="AH47" s="38"/>
      <c r="AI47" s="38"/>
      <c r="AJ47" s="38"/>
      <c r="AO47" s="38"/>
      <c r="AQ47" s="38"/>
      <c r="AU47" s="38"/>
    </row>
  </sheetData>
  <mergeCells count="19">
    <mergeCell ref="AV3:AY3"/>
    <mergeCell ref="AV11:AY14"/>
    <mergeCell ref="B8:B19"/>
    <mergeCell ref="AO3:AT3"/>
    <mergeCell ref="S3:V3"/>
    <mergeCell ref="W3:Z3"/>
    <mergeCell ref="G3:M3"/>
    <mergeCell ref="N3:R3"/>
    <mergeCell ref="AA3:AE3"/>
    <mergeCell ref="AF3:AK3"/>
    <mergeCell ref="C19:F19"/>
    <mergeCell ref="C41:F41"/>
    <mergeCell ref="AV21:AY24"/>
    <mergeCell ref="AV33:AY36"/>
    <mergeCell ref="B32:B42"/>
    <mergeCell ref="C42:F42"/>
    <mergeCell ref="B21:B30"/>
    <mergeCell ref="C30:F30"/>
    <mergeCell ref="C29:F29"/>
  </mergeCells>
  <conditionalFormatting sqref="AK41 AH41:AI41 AO41:AU41 G41:AF42 AG42:AJ42 AL42:AU42 G30:AJ30 AL30:AU30">
    <cfRule type="cellIs" dxfId="162" priority="75" operator="lessThanOrEqual">
      <formula>-0.05</formula>
    </cfRule>
    <cfRule type="cellIs" dxfId="161" priority="76" operator="greaterThanOrEqual">
      <formula>0.05</formula>
    </cfRule>
  </conditionalFormatting>
  <conditionalFormatting sqref="G29:AF29 AH29:AI29 AO29:AU29">
    <cfRule type="cellIs" dxfId="160" priority="62" operator="greaterThan">
      <formula>0.05</formula>
    </cfRule>
    <cfRule type="cellIs" dxfId="159" priority="63" operator="lessThanOrEqual">
      <formula>-0.05</formula>
    </cfRule>
  </conditionalFormatting>
  <conditionalFormatting sqref="G19:AF19 AH19:AI19 AO19:AU19">
    <cfRule type="cellIs" dxfId="158" priority="42" operator="lessThanOrEqual">
      <formula>-0.05</formula>
    </cfRule>
    <cfRule type="cellIs" dxfId="157" priority="43" operator="greaterThanOrEqual">
      <formula>0.05</formula>
    </cfRule>
  </conditionalFormatting>
  <conditionalFormatting sqref="H19:AF19 AH19:AI19 AO19:AU19">
    <cfRule type="cellIs" dxfId="156" priority="40" operator="lessThanOrEqual">
      <formula>-0.05</formula>
    </cfRule>
    <cfRule type="cellIs" dxfId="155" priority="41" operator="greaterThanOrEqual">
      <formula>0.05</formula>
    </cfRule>
  </conditionalFormatting>
  <conditionalFormatting sqref="G19:AF19 AH19:AI19 AO19:AU19 AK41 G41:AF41 AH41:AI41 AO41:AU41 G30:AJ30 AL30:AU30">
    <cfRule type="cellIs" dxfId="154" priority="39" operator="greaterThan">
      <formula>0.05</formula>
    </cfRule>
  </conditionalFormatting>
  <pageMargins left="0.23622047244094491" right="0.23622047244094491" top="0.74803149606299213" bottom="0.74803149606299213" header="0.31496062992125984" footer="0.31496062992125984"/>
  <pageSetup paperSize="9" scale="56" fitToWidth="0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2"/>
  <sheetViews>
    <sheetView zoomScale="75" zoomScaleNormal="75" workbookViewId="0">
      <selection activeCell="B8" sqref="B8:B19"/>
    </sheetView>
  </sheetViews>
  <sheetFormatPr defaultRowHeight="15" x14ac:dyDescent="0.25"/>
  <cols>
    <col min="2" max="2" width="11.85546875" bestFit="1" customWidth="1"/>
    <col min="4" max="4" width="15.42578125" bestFit="1" customWidth="1"/>
    <col min="5" max="5" width="13.85546875" customWidth="1"/>
    <col min="6" max="6" width="12.42578125" customWidth="1"/>
    <col min="7" max="7" width="18.85546875" customWidth="1"/>
    <col min="8" max="8" width="16.5703125" customWidth="1"/>
    <col min="9" max="9" width="14.85546875" customWidth="1"/>
    <col min="10" max="10" width="14.140625" customWidth="1"/>
    <col min="11" max="11" width="13.5703125" customWidth="1"/>
    <col min="12" max="12" width="19.140625" customWidth="1"/>
    <col min="13" max="13" width="15.5703125" customWidth="1"/>
    <col min="14" max="14" width="18" bestFit="1" customWidth="1"/>
    <col min="15" max="15" width="15.5703125" bestFit="1" customWidth="1"/>
    <col min="16" max="16" width="11.42578125" bestFit="1" customWidth="1"/>
    <col min="17" max="17" width="11" bestFit="1" customWidth="1"/>
    <col min="18" max="18" width="11.140625" bestFit="1" customWidth="1"/>
    <col min="19" max="19" width="10.85546875" bestFit="1" customWidth="1"/>
    <col min="20" max="20" width="11.5703125" bestFit="1" customWidth="1"/>
    <col min="21" max="21" width="10.5703125" bestFit="1" customWidth="1"/>
    <col min="22" max="22" width="11.42578125" bestFit="1" customWidth="1"/>
    <col min="23" max="23" width="10.85546875" bestFit="1" customWidth="1"/>
    <col min="24" max="24" width="18.85546875" bestFit="1" customWidth="1"/>
    <col min="25" max="25" width="15.140625" bestFit="1" customWidth="1"/>
    <col min="26" max="27" width="11.42578125" bestFit="1" customWidth="1"/>
    <col min="28" max="28" width="11" bestFit="1" customWidth="1"/>
    <col min="29" max="29" width="11.42578125" bestFit="1" customWidth="1"/>
    <col min="30" max="30" width="11.28515625" bestFit="1" customWidth="1"/>
    <col min="31" max="31" width="11.7109375" bestFit="1" customWidth="1"/>
    <col min="32" max="32" width="23" bestFit="1" customWidth="1"/>
    <col min="33" max="33" width="24.140625" bestFit="1" customWidth="1"/>
    <col min="34" max="34" width="25" bestFit="1" customWidth="1"/>
    <col min="35" max="35" width="33.85546875" customWidth="1"/>
    <col min="36" max="36" width="24.140625" bestFit="1" customWidth="1"/>
    <col min="37" max="37" width="14.5703125" bestFit="1" customWidth="1"/>
    <col min="38" max="38" width="16.42578125" bestFit="1" customWidth="1"/>
    <col min="39" max="39" width="20.5703125" bestFit="1" customWidth="1"/>
    <col min="40" max="40" width="16.5703125" bestFit="1" customWidth="1"/>
    <col min="41" max="41" width="12.5703125" bestFit="1" customWidth="1"/>
    <col min="42" max="42" width="11.85546875" bestFit="1" customWidth="1"/>
    <col min="43" max="43" width="10" bestFit="1" customWidth="1"/>
    <col min="44" max="44" width="14.5703125" bestFit="1" customWidth="1"/>
    <col min="45" max="45" width="11.5703125" bestFit="1" customWidth="1"/>
    <col min="46" max="46" width="10.5703125" bestFit="1" customWidth="1"/>
    <col min="47" max="47" width="11.42578125" bestFit="1" customWidth="1"/>
    <col min="48" max="50" width="13.28515625" bestFit="1" customWidth="1"/>
    <col min="51" max="51" width="14.140625" bestFit="1" customWidth="1"/>
  </cols>
  <sheetData>
    <row r="1" spans="1:51" x14ac:dyDescent="0.25">
      <c r="A1" s="25" t="s">
        <v>181</v>
      </c>
      <c r="B1" s="24"/>
      <c r="C1" s="32"/>
      <c r="D1" s="32"/>
      <c r="E1" s="32"/>
      <c r="F1" s="138"/>
      <c r="G1" s="27"/>
      <c r="H1" s="27"/>
      <c r="I1" s="27"/>
      <c r="J1" s="27"/>
      <c r="K1" s="27"/>
      <c r="L1" s="27"/>
      <c r="M1" s="27"/>
      <c r="N1" s="24"/>
      <c r="O1" s="24"/>
      <c r="P1" s="24"/>
      <c r="Q1" s="24"/>
      <c r="R1" s="24"/>
      <c r="S1" s="27"/>
      <c r="T1" s="27"/>
      <c r="U1" s="27"/>
      <c r="V1" s="27"/>
      <c r="W1" s="27"/>
      <c r="X1" s="24"/>
      <c r="Y1" s="27"/>
      <c r="Z1" s="27"/>
      <c r="AA1" s="27"/>
      <c r="AB1" s="27"/>
      <c r="AC1" s="27"/>
      <c r="AD1" s="24"/>
      <c r="AE1" s="24"/>
      <c r="AF1" s="27"/>
      <c r="AG1" s="27"/>
      <c r="AH1" s="27"/>
      <c r="AI1" s="27"/>
      <c r="AJ1" s="27"/>
      <c r="AK1" s="24"/>
      <c r="AL1" s="24"/>
      <c r="AM1" s="24"/>
      <c r="AN1" s="24"/>
      <c r="AO1" s="27"/>
      <c r="AP1" s="24"/>
      <c r="AQ1" s="27"/>
      <c r="AR1" s="24"/>
      <c r="AS1" s="24"/>
      <c r="AT1" s="24"/>
      <c r="AU1" s="27"/>
      <c r="AV1" s="24"/>
      <c r="AW1" s="24"/>
      <c r="AX1" s="24"/>
      <c r="AY1" s="24"/>
    </row>
    <row r="2" spans="1:51" x14ac:dyDescent="0.25">
      <c r="A2" s="25"/>
      <c r="B2" s="24"/>
      <c r="C2" s="32"/>
      <c r="D2" s="32"/>
      <c r="E2" s="32"/>
      <c r="F2" s="138"/>
      <c r="G2" s="27"/>
      <c r="H2" s="27"/>
      <c r="I2" s="27"/>
      <c r="J2" s="27"/>
      <c r="K2" s="27"/>
      <c r="L2" s="27"/>
      <c r="M2" s="27"/>
      <c r="N2" s="24"/>
      <c r="O2" s="24"/>
      <c r="P2" s="24"/>
      <c r="Q2" s="24"/>
      <c r="R2" s="24"/>
      <c r="S2" s="27"/>
      <c r="T2" s="27"/>
      <c r="U2" s="27"/>
      <c r="V2" s="27"/>
      <c r="W2" s="27"/>
      <c r="X2" s="24"/>
      <c r="Y2" s="27"/>
      <c r="Z2" s="27"/>
      <c r="AA2" s="27"/>
      <c r="AB2" s="27"/>
      <c r="AC2" s="27"/>
      <c r="AD2" s="24"/>
      <c r="AE2" s="24"/>
      <c r="AF2" s="27"/>
      <c r="AG2" s="27"/>
      <c r="AH2" s="27"/>
      <c r="AI2" s="27"/>
      <c r="AJ2" s="27"/>
      <c r="AK2" s="24"/>
      <c r="AL2" s="24"/>
      <c r="AM2" s="24"/>
      <c r="AN2" s="24"/>
      <c r="AO2" s="27"/>
      <c r="AP2" s="24"/>
      <c r="AQ2" s="27"/>
      <c r="AR2" s="24"/>
      <c r="AS2" s="24"/>
      <c r="AT2" s="24"/>
      <c r="AU2" s="27"/>
      <c r="AV2" s="24"/>
      <c r="AW2" s="24"/>
      <c r="AX2" s="24"/>
      <c r="AY2" s="24"/>
    </row>
    <row r="3" spans="1:51" ht="45" x14ac:dyDescent="0.25">
      <c r="A3" s="24"/>
      <c r="B3" s="24"/>
      <c r="C3" s="32"/>
      <c r="D3" s="32"/>
      <c r="E3" s="32"/>
      <c r="F3" s="138"/>
      <c r="G3" s="423" t="s">
        <v>0</v>
      </c>
      <c r="H3" s="424"/>
      <c r="I3" s="424"/>
      <c r="J3" s="424"/>
      <c r="K3" s="424"/>
      <c r="L3" s="424"/>
      <c r="M3" s="425"/>
      <c r="N3" s="417" t="s">
        <v>1</v>
      </c>
      <c r="O3" s="418"/>
      <c r="P3" s="418"/>
      <c r="Q3" s="418"/>
      <c r="R3" s="419"/>
      <c r="S3" s="423" t="s">
        <v>2</v>
      </c>
      <c r="T3" s="424"/>
      <c r="U3" s="424"/>
      <c r="V3" s="425"/>
      <c r="W3" s="426" t="s">
        <v>3</v>
      </c>
      <c r="X3" s="427"/>
      <c r="Y3" s="427"/>
      <c r="Z3" s="428"/>
      <c r="AA3" s="423" t="s">
        <v>4</v>
      </c>
      <c r="AB3" s="424"/>
      <c r="AC3" s="424"/>
      <c r="AD3" s="424"/>
      <c r="AE3" s="425"/>
      <c r="AF3" s="423" t="s">
        <v>162</v>
      </c>
      <c r="AG3" s="424"/>
      <c r="AH3" s="424"/>
      <c r="AI3" s="424"/>
      <c r="AJ3" s="424"/>
      <c r="AK3" s="425"/>
      <c r="AL3" s="318"/>
      <c r="AM3" s="318" t="s">
        <v>166</v>
      </c>
      <c r="AN3" s="318"/>
      <c r="AO3" s="423" t="s">
        <v>6</v>
      </c>
      <c r="AP3" s="424"/>
      <c r="AQ3" s="424"/>
      <c r="AR3" s="424"/>
      <c r="AS3" s="424"/>
      <c r="AT3" s="425"/>
      <c r="AU3" s="57" t="s">
        <v>7</v>
      </c>
      <c r="AV3" s="417" t="s">
        <v>8</v>
      </c>
      <c r="AW3" s="418"/>
      <c r="AX3" s="418"/>
      <c r="AY3" s="419"/>
    </row>
    <row r="4" spans="1:51" ht="15.75" x14ac:dyDescent="0.25">
      <c r="A4" s="22"/>
      <c r="B4" s="22"/>
      <c r="C4" s="34"/>
      <c r="D4" s="34"/>
      <c r="E4" s="34"/>
      <c r="F4" s="139"/>
      <c r="G4" s="53">
        <v>2.1</v>
      </c>
      <c r="H4" s="53">
        <v>2.2000000000000002</v>
      </c>
      <c r="I4" s="53">
        <v>2.2999999999999998</v>
      </c>
      <c r="J4" s="53">
        <v>2.4</v>
      </c>
      <c r="K4" s="53">
        <v>2.5</v>
      </c>
      <c r="L4" s="53">
        <v>2.6</v>
      </c>
      <c r="M4" s="53">
        <v>2.7</v>
      </c>
      <c r="N4" s="53">
        <v>4.0999999999999996</v>
      </c>
      <c r="O4" s="53">
        <v>4.2</v>
      </c>
      <c r="P4" s="53">
        <v>4.3</v>
      </c>
      <c r="Q4" s="53">
        <v>4.4000000000000004</v>
      </c>
      <c r="R4" s="53">
        <v>4.5</v>
      </c>
      <c r="S4" s="53">
        <v>6.1</v>
      </c>
      <c r="T4" s="53">
        <v>6.2</v>
      </c>
      <c r="U4" s="53">
        <v>6.3</v>
      </c>
      <c r="V4" s="53">
        <v>6.4</v>
      </c>
      <c r="W4" s="53">
        <v>11.1</v>
      </c>
      <c r="X4" s="53">
        <v>11.2</v>
      </c>
      <c r="Y4" s="53">
        <v>11.3</v>
      </c>
      <c r="Z4" s="53">
        <v>11.4</v>
      </c>
      <c r="AA4" s="53">
        <v>13.1</v>
      </c>
      <c r="AB4" s="53">
        <v>13.2</v>
      </c>
      <c r="AC4" s="53">
        <v>13.3</v>
      </c>
      <c r="AD4" s="53">
        <v>13.4</v>
      </c>
      <c r="AE4" s="53">
        <v>13.5</v>
      </c>
      <c r="AF4" s="53">
        <v>15.1</v>
      </c>
      <c r="AG4" s="53" t="s">
        <v>160</v>
      </c>
      <c r="AH4" s="53">
        <v>15.3</v>
      </c>
      <c r="AI4" s="53">
        <v>15.4</v>
      </c>
      <c r="AJ4" s="53" t="s">
        <v>161</v>
      </c>
      <c r="AK4" s="53">
        <v>15.5</v>
      </c>
      <c r="AL4" s="53">
        <v>17.100000000000001</v>
      </c>
      <c r="AM4" s="53">
        <v>17.2</v>
      </c>
      <c r="AN4" s="53">
        <v>17.3</v>
      </c>
      <c r="AO4" s="53">
        <v>19.100000000000001</v>
      </c>
      <c r="AP4" s="53">
        <v>19.2</v>
      </c>
      <c r="AQ4" s="53">
        <v>19.3</v>
      </c>
      <c r="AR4" s="53">
        <v>19.399999999999999</v>
      </c>
      <c r="AS4" s="53">
        <v>19.5</v>
      </c>
      <c r="AT4" s="53">
        <v>19.600000000000001</v>
      </c>
      <c r="AU4" s="53">
        <v>21.1</v>
      </c>
      <c r="AV4" s="266">
        <v>23.1</v>
      </c>
      <c r="AW4" s="266">
        <v>23.2</v>
      </c>
      <c r="AX4" s="266">
        <v>23.2</v>
      </c>
      <c r="AY4" s="266">
        <v>28</v>
      </c>
    </row>
    <row r="5" spans="1:51" ht="102.6" customHeight="1" x14ac:dyDescent="0.25">
      <c r="A5" s="259"/>
      <c r="B5" s="260"/>
      <c r="C5" s="260"/>
      <c r="D5" s="261" t="s">
        <v>9</v>
      </c>
      <c r="E5" s="246" t="s">
        <v>10</v>
      </c>
      <c r="F5" s="262" t="s">
        <v>11</v>
      </c>
      <c r="G5" s="263" t="s">
        <v>12</v>
      </c>
      <c r="H5" s="263" t="s">
        <v>13</v>
      </c>
      <c r="I5" s="263" t="s">
        <v>14</v>
      </c>
      <c r="J5" s="263" t="s">
        <v>15</v>
      </c>
      <c r="K5" s="264" t="s">
        <v>16</v>
      </c>
      <c r="L5" s="263" t="s">
        <v>17</v>
      </c>
      <c r="M5" s="263" t="s">
        <v>18</v>
      </c>
      <c r="N5" s="263" t="s">
        <v>19</v>
      </c>
      <c r="O5" s="263" t="s">
        <v>20</v>
      </c>
      <c r="P5" s="263" t="s">
        <v>21</v>
      </c>
      <c r="Q5" s="263" t="s">
        <v>22</v>
      </c>
      <c r="R5" s="263" t="s">
        <v>23</v>
      </c>
      <c r="S5" s="263" t="s">
        <v>24</v>
      </c>
      <c r="T5" s="263" t="s">
        <v>25</v>
      </c>
      <c r="U5" s="263" t="s">
        <v>26</v>
      </c>
      <c r="V5" s="263" t="s">
        <v>27</v>
      </c>
      <c r="W5" s="264" t="s">
        <v>28</v>
      </c>
      <c r="X5" s="263" t="s">
        <v>29</v>
      </c>
      <c r="Y5" s="263" t="s">
        <v>30</v>
      </c>
      <c r="Z5" s="263" t="s">
        <v>31</v>
      </c>
      <c r="AA5" s="263" t="s">
        <v>32</v>
      </c>
      <c r="AB5" s="263" t="s">
        <v>33</v>
      </c>
      <c r="AC5" s="263" t="s">
        <v>34</v>
      </c>
      <c r="AD5" s="263" t="s">
        <v>35</v>
      </c>
      <c r="AE5" s="263" t="s">
        <v>36</v>
      </c>
      <c r="AF5" s="264" t="s">
        <v>157</v>
      </c>
      <c r="AG5" s="264" t="s">
        <v>179</v>
      </c>
      <c r="AH5" s="264" t="s">
        <v>156</v>
      </c>
      <c r="AI5" s="264" t="s">
        <v>158</v>
      </c>
      <c r="AJ5" s="309" t="s">
        <v>159</v>
      </c>
      <c r="AK5" s="263" t="s">
        <v>40</v>
      </c>
      <c r="AL5" s="263" t="s">
        <v>163</v>
      </c>
      <c r="AM5" s="263" t="s">
        <v>164</v>
      </c>
      <c r="AN5" s="263" t="s">
        <v>165</v>
      </c>
      <c r="AO5" s="263" t="s">
        <v>41</v>
      </c>
      <c r="AP5" s="263" t="s">
        <v>42</v>
      </c>
      <c r="AQ5" s="264" t="s">
        <v>43</v>
      </c>
      <c r="AR5" s="263" t="s">
        <v>44</v>
      </c>
      <c r="AS5" s="263" t="s">
        <v>45</v>
      </c>
      <c r="AT5" s="263" t="s">
        <v>46</v>
      </c>
      <c r="AU5" s="265" t="s">
        <v>47</v>
      </c>
      <c r="AV5" s="246" t="s">
        <v>48</v>
      </c>
      <c r="AW5" s="246" t="s">
        <v>49</v>
      </c>
      <c r="AX5" s="246" t="s">
        <v>50</v>
      </c>
      <c r="AY5" s="246" t="s">
        <v>51</v>
      </c>
    </row>
    <row r="6" spans="1:51" x14ac:dyDescent="0.25">
      <c r="A6" s="17"/>
      <c r="B6" s="25"/>
      <c r="C6" s="18"/>
      <c r="D6" s="18"/>
      <c r="E6" s="18"/>
      <c r="F6" s="140"/>
      <c r="G6" s="26"/>
      <c r="H6" s="26"/>
      <c r="I6" s="26"/>
      <c r="J6" s="26"/>
      <c r="K6" s="26"/>
      <c r="L6" s="26"/>
      <c r="M6" s="26"/>
      <c r="N6" s="17"/>
      <c r="O6" s="17"/>
      <c r="P6" s="17"/>
      <c r="Q6" s="17"/>
      <c r="R6" s="17"/>
      <c r="S6" s="26"/>
      <c r="T6" s="26"/>
      <c r="U6" s="26"/>
      <c r="V6" s="26"/>
      <c r="W6" s="26"/>
      <c r="X6" s="17"/>
      <c r="Y6" s="26"/>
      <c r="Z6" s="26"/>
      <c r="AA6" s="26"/>
      <c r="AB6" s="26"/>
      <c r="AC6" s="26"/>
      <c r="AD6" s="17"/>
      <c r="AE6" s="17"/>
      <c r="AF6" s="26"/>
      <c r="AG6" s="26"/>
      <c r="AH6" s="26"/>
      <c r="AI6" s="26"/>
      <c r="AJ6" s="26"/>
      <c r="AK6" s="17"/>
      <c r="AL6" s="17"/>
      <c r="AM6" s="17"/>
      <c r="AN6" s="17"/>
      <c r="AO6" s="26"/>
      <c r="AP6" s="17"/>
      <c r="AQ6" s="26"/>
      <c r="AR6" s="17"/>
      <c r="AS6" s="17"/>
      <c r="AT6" s="17"/>
      <c r="AU6" s="26"/>
      <c r="AV6" s="17"/>
      <c r="AW6" s="17"/>
      <c r="AX6" s="17"/>
      <c r="AY6" s="17"/>
    </row>
    <row r="7" spans="1:51" hidden="1" x14ac:dyDescent="0.25">
      <c r="A7" s="17"/>
      <c r="B7" s="25"/>
      <c r="C7" s="52">
        <v>2010</v>
      </c>
      <c r="D7" s="28"/>
      <c r="E7" s="28"/>
      <c r="F7" s="135"/>
      <c r="G7" s="29">
        <v>0.80586080586080588</v>
      </c>
      <c r="H7" s="29">
        <v>0.82051282051282048</v>
      </c>
      <c r="I7" s="29">
        <v>0.81399631675874773</v>
      </c>
      <c r="J7" s="30" t="s">
        <v>52</v>
      </c>
      <c r="K7" s="29" t="s">
        <v>52</v>
      </c>
      <c r="L7" s="29">
        <v>0.64587155963302756</v>
      </c>
      <c r="M7" s="29">
        <v>0.66666666666666663</v>
      </c>
      <c r="N7" s="30" t="s">
        <v>52</v>
      </c>
      <c r="O7" s="30" t="s">
        <v>52</v>
      </c>
      <c r="P7" s="30" t="s">
        <v>52</v>
      </c>
      <c r="Q7" s="30" t="s">
        <v>52</v>
      </c>
      <c r="R7" s="30" t="s">
        <v>52</v>
      </c>
      <c r="S7" s="29">
        <v>0.57564575645756455</v>
      </c>
      <c r="T7" s="29">
        <v>0.56617647058823528</v>
      </c>
      <c r="U7" s="29">
        <v>0.45286506469500926</v>
      </c>
      <c r="V7" s="29" t="s">
        <v>52</v>
      </c>
      <c r="W7" s="29">
        <v>0.69831223628691985</v>
      </c>
      <c r="X7" s="30" t="s">
        <v>52</v>
      </c>
      <c r="Y7" s="29">
        <v>0.69639065817409762</v>
      </c>
      <c r="Z7" s="29">
        <v>0.49152542372881358</v>
      </c>
      <c r="AA7" s="29">
        <v>0.73062730627306272</v>
      </c>
      <c r="AB7" s="29">
        <v>0.69926199261992616</v>
      </c>
      <c r="AC7" s="29">
        <v>0.62661737523105365</v>
      </c>
      <c r="AD7" s="30" t="s">
        <v>52</v>
      </c>
      <c r="AE7" s="30" t="s">
        <v>52</v>
      </c>
      <c r="AF7" s="29">
        <v>0.61764705882352944</v>
      </c>
      <c r="AG7" s="29"/>
      <c r="AH7" s="29">
        <v>0.72304832713754652</v>
      </c>
      <c r="AI7" s="29">
        <v>0.38775510204081631</v>
      </c>
      <c r="AJ7" s="29"/>
      <c r="AK7" s="30" t="s">
        <v>52</v>
      </c>
      <c r="AL7" s="30"/>
      <c r="AM7" s="30"/>
      <c r="AN7" s="30"/>
      <c r="AO7" s="29">
        <v>0.71322160148975788</v>
      </c>
      <c r="AP7" s="30" t="s">
        <v>52</v>
      </c>
      <c r="AQ7" s="29">
        <v>0.71057513914656767</v>
      </c>
      <c r="AR7" s="30" t="s">
        <v>52</v>
      </c>
      <c r="AS7" s="30" t="s">
        <v>52</v>
      </c>
      <c r="AT7" s="30" t="s">
        <v>52</v>
      </c>
      <c r="AU7" s="29" t="s">
        <v>52</v>
      </c>
      <c r="AV7" s="17"/>
      <c r="AW7" s="17"/>
      <c r="AX7" s="17"/>
      <c r="AY7" s="17"/>
    </row>
    <row r="8" spans="1:51" hidden="1" x14ac:dyDescent="0.25">
      <c r="A8" s="17"/>
      <c r="B8" s="420" t="s">
        <v>53</v>
      </c>
      <c r="C8" s="317">
        <v>2011</v>
      </c>
      <c r="D8" s="317">
        <v>254</v>
      </c>
      <c r="E8" s="317"/>
      <c r="F8" s="141" t="s">
        <v>52</v>
      </c>
      <c r="G8" s="61">
        <v>0.8</v>
      </c>
      <c r="H8" s="29">
        <v>0.83921568627450982</v>
      </c>
      <c r="I8" s="29">
        <v>0.83137254901960789</v>
      </c>
      <c r="J8" s="30" t="s">
        <v>52</v>
      </c>
      <c r="K8" s="29" t="s">
        <v>52</v>
      </c>
      <c r="L8" s="29">
        <v>0.69019607843137254</v>
      </c>
      <c r="M8" s="29">
        <v>0.70866141732283461</v>
      </c>
      <c r="N8" s="30" t="s">
        <v>52</v>
      </c>
      <c r="O8" s="30" t="s">
        <v>52</v>
      </c>
      <c r="P8" s="30" t="s">
        <v>52</v>
      </c>
      <c r="Q8" s="30" t="s">
        <v>52</v>
      </c>
      <c r="R8" s="30" t="s">
        <v>52</v>
      </c>
      <c r="S8" s="29">
        <v>0.65490196078431373</v>
      </c>
      <c r="T8" s="29">
        <v>0.56299212598425197</v>
      </c>
      <c r="U8" s="29">
        <v>0.46825396825396826</v>
      </c>
      <c r="V8" s="29" t="s">
        <v>52</v>
      </c>
      <c r="W8" s="29">
        <v>0.76987447698744771</v>
      </c>
      <c r="X8" s="30" t="s">
        <v>52</v>
      </c>
      <c r="Y8" s="29">
        <v>0.73949579831932777</v>
      </c>
      <c r="Z8" s="29">
        <v>0.5864978902953587</v>
      </c>
      <c r="AA8" s="29">
        <v>0.79365079365079361</v>
      </c>
      <c r="AB8" s="29">
        <v>0.70119521912350602</v>
      </c>
      <c r="AC8" s="29">
        <v>0.70238095238095233</v>
      </c>
      <c r="AD8" s="30" t="s">
        <v>52</v>
      </c>
      <c r="AE8" s="30" t="s">
        <v>52</v>
      </c>
      <c r="AF8" s="29">
        <v>0.71485943775100402</v>
      </c>
      <c r="AG8" s="29"/>
      <c r="AH8" s="29">
        <v>0.7967479674796748</v>
      </c>
      <c r="AI8" s="29">
        <v>0.41700404858299595</v>
      </c>
      <c r="AJ8" s="29"/>
      <c r="AK8" s="30" t="s">
        <v>52</v>
      </c>
      <c r="AL8" s="30"/>
      <c r="AM8" s="30"/>
      <c r="AN8" s="30"/>
      <c r="AO8" s="29">
        <v>0.75889328063241102</v>
      </c>
      <c r="AP8" s="30" t="s">
        <v>52</v>
      </c>
      <c r="AQ8" s="29">
        <v>0.80632411067193677</v>
      </c>
      <c r="AR8" s="30" t="s">
        <v>52</v>
      </c>
      <c r="AS8" s="30" t="s">
        <v>52</v>
      </c>
      <c r="AT8" s="30" t="s">
        <v>52</v>
      </c>
      <c r="AU8" s="29" t="s">
        <v>52</v>
      </c>
      <c r="AV8" s="17"/>
      <c r="AW8" s="17"/>
      <c r="AX8" s="17"/>
      <c r="AY8" s="17"/>
    </row>
    <row r="9" spans="1:51" hidden="1" x14ac:dyDescent="0.25">
      <c r="A9" s="17"/>
      <c r="B9" s="421"/>
      <c r="C9" s="317">
        <v>2012</v>
      </c>
      <c r="D9" s="317">
        <v>617</v>
      </c>
      <c r="E9" s="317"/>
      <c r="F9" s="141">
        <v>0.24838969404186795</v>
      </c>
      <c r="G9" s="61">
        <v>0.79707792207792205</v>
      </c>
      <c r="H9" s="29">
        <v>0.79541734860883795</v>
      </c>
      <c r="I9" s="29">
        <v>0.81402936378466562</v>
      </c>
      <c r="J9" s="30" t="s">
        <v>52</v>
      </c>
      <c r="K9" s="29" t="s">
        <v>52</v>
      </c>
      <c r="L9" s="29">
        <v>0.63577235772357721</v>
      </c>
      <c r="M9" s="29">
        <v>0.70867430441898527</v>
      </c>
      <c r="N9" s="30" t="s">
        <v>52</v>
      </c>
      <c r="O9" s="30" t="s">
        <v>52</v>
      </c>
      <c r="P9" s="30" t="s">
        <v>52</v>
      </c>
      <c r="Q9" s="30" t="s">
        <v>52</v>
      </c>
      <c r="R9" s="30" t="s">
        <v>52</v>
      </c>
      <c r="S9" s="29">
        <v>0.64448051948051943</v>
      </c>
      <c r="T9" s="29">
        <v>0.60162601626016265</v>
      </c>
      <c r="U9" s="29">
        <v>0.49590834697217678</v>
      </c>
      <c r="V9" s="29" t="s">
        <v>52</v>
      </c>
      <c r="W9" s="29">
        <v>0.69926199261992616</v>
      </c>
      <c r="X9" s="30" t="s">
        <v>52</v>
      </c>
      <c r="Y9" s="29">
        <v>0.72676579925650553</v>
      </c>
      <c r="Z9" s="29">
        <v>0.54291044776119401</v>
      </c>
      <c r="AA9" s="29">
        <v>0.75907590759075905</v>
      </c>
      <c r="AB9" s="29">
        <v>0.73146622734761124</v>
      </c>
      <c r="AC9" s="29">
        <v>0.74337748344370858</v>
      </c>
      <c r="AD9" s="30" t="s">
        <v>52</v>
      </c>
      <c r="AE9" s="30" t="s">
        <v>52</v>
      </c>
      <c r="AF9" s="29">
        <v>0.71147540983606561</v>
      </c>
      <c r="AG9" s="29"/>
      <c r="AH9" s="29">
        <v>0.73057851239669425</v>
      </c>
      <c r="AI9" s="29">
        <v>0.45469522240527183</v>
      </c>
      <c r="AJ9" s="29"/>
      <c r="AK9" s="30" t="s">
        <v>52</v>
      </c>
      <c r="AL9" s="30"/>
      <c r="AM9" s="30"/>
      <c r="AN9" s="30"/>
      <c r="AO9" s="29">
        <v>0.76441515650741354</v>
      </c>
      <c r="AP9" s="30" t="s">
        <v>52</v>
      </c>
      <c r="AQ9" s="29">
        <v>0.77868852459016391</v>
      </c>
      <c r="AR9" s="30" t="s">
        <v>52</v>
      </c>
      <c r="AS9" s="30" t="s">
        <v>52</v>
      </c>
      <c r="AT9" s="30" t="s">
        <v>52</v>
      </c>
      <c r="AU9" s="29" t="s">
        <v>52</v>
      </c>
      <c r="AV9" s="17"/>
      <c r="AW9" s="17"/>
      <c r="AX9" s="17"/>
      <c r="AY9" s="17"/>
    </row>
    <row r="10" spans="1:51" hidden="1" x14ac:dyDescent="0.25">
      <c r="A10" s="17"/>
      <c r="B10" s="421"/>
      <c r="C10" s="317">
        <v>2013</v>
      </c>
      <c r="D10" s="317">
        <v>871</v>
      </c>
      <c r="E10" s="255">
        <v>3139</v>
      </c>
      <c r="F10" s="141">
        <v>0.27747690347244347</v>
      </c>
      <c r="G10" s="62">
        <v>0.72716763005780349</v>
      </c>
      <c r="H10" s="30">
        <v>0.76798143851508116</v>
      </c>
      <c r="I10" s="30">
        <v>0.76223776223776218</v>
      </c>
      <c r="J10" s="30" t="s">
        <v>52</v>
      </c>
      <c r="K10" s="30" t="s">
        <v>52</v>
      </c>
      <c r="L10" s="30">
        <v>0.59090909090909094</v>
      </c>
      <c r="M10" s="30">
        <v>0.63921113689095133</v>
      </c>
      <c r="N10" s="30" t="s">
        <v>52</v>
      </c>
      <c r="O10" s="30" t="s">
        <v>52</v>
      </c>
      <c r="P10" s="30" t="s">
        <v>52</v>
      </c>
      <c r="Q10" s="30" t="s">
        <v>52</v>
      </c>
      <c r="R10" s="30" t="s">
        <v>52</v>
      </c>
      <c r="S10" s="30">
        <v>0.64084507042253525</v>
      </c>
      <c r="T10" s="30">
        <v>0.62749999999999995</v>
      </c>
      <c r="U10" s="30">
        <v>0.51368159203980102</v>
      </c>
      <c r="V10" s="30" t="s">
        <v>52</v>
      </c>
      <c r="W10" s="30">
        <v>0.72688477951635844</v>
      </c>
      <c r="X10" s="30" t="s">
        <v>52</v>
      </c>
      <c r="Y10" s="30">
        <v>0.78101071975497705</v>
      </c>
      <c r="Z10" s="30">
        <v>0.63315696649029984</v>
      </c>
      <c r="AA10" s="30">
        <v>0.72482435597189698</v>
      </c>
      <c r="AB10" s="30">
        <v>0.69058823529411761</v>
      </c>
      <c r="AC10" s="30">
        <v>0.6874279123414071</v>
      </c>
      <c r="AD10" s="30" t="s">
        <v>52</v>
      </c>
      <c r="AE10" s="30" t="s">
        <v>52</v>
      </c>
      <c r="AF10" s="30">
        <v>0.70752427184466016</v>
      </c>
      <c r="AG10" s="30"/>
      <c r="AH10" s="30">
        <v>0.76528117359413206</v>
      </c>
      <c r="AI10" s="30">
        <v>0.62767710049423397</v>
      </c>
      <c r="AJ10" s="30"/>
      <c r="AK10" s="30" t="s">
        <v>52</v>
      </c>
      <c r="AL10" s="30"/>
      <c r="AM10" s="30"/>
      <c r="AN10" s="30"/>
      <c r="AO10" s="30">
        <v>0.76436107854630719</v>
      </c>
      <c r="AP10" s="30" t="s">
        <v>52</v>
      </c>
      <c r="AQ10" s="30">
        <v>0.76595744680851063</v>
      </c>
      <c r="AR10" s="30" t="s">
        <v>52</v>
      </c>
      <c r="AS10" s="30" t="s">
        <v>52</v>
      </c>
      <c r="AT10" s="30" t="s">
        <v>52</v>
      </c>
      <c r="AU10" s="29" t="s">
        <v>52</v>
      </c>
      <c r="AV10" s="17"/>
      <c r="AW10" s="17"/>
      <c r="AX10" s="17"/>
      <c r="AY10" s="17"/>
    </row>
    <row r="11" spans="1:51" x14ac:dyDescent="0.25">
      <c r="A11" s="17"/>
      <c r="B11" s="421"/>
      <c r="C11" s="317">
        <v>2014</v>
      </c>
      <c r="D11" s="317">
        <v>752</v>
      </c>
      <c r="E11" s="255">
        <v>3178</v>
      </c>
      <c r="F11" s="141">
        <v>0.23662680931403399</v>
      </c>
      <c r="G11" s="342">
        <v>0.8093959731543624</v>
      </c>
      <c r="H11" s="343">
        <v>0.84718498659517427</v>
      </c>
      <c r="I11" s="343">
        <v>0.82329317269076308</v>
      </c>
      <c r="J11" s="343">
        <v>0.84387617765814271</v>
      </c>
      <c r="K11" s="343">
        <v>0.77913279132791324</v>
      </c>
      <c r="L11" s="343">
        <v>0.58681022880215339</v>
      </c>
      <c r="M11" s="343">
        <v>0.660377358490566</v>
      </c>
      <c r="N11" s="343">
        <v>0.80836707152496623</v>
      </c>
      <c r="O11" s="343">
        <v>0.65034013605442176</v>
      </c>
      <c r="P11" s="343">
        <v>0.71140939597315433</v>
      </c>
      <c r="Q11" s="343">
        <v>0.70460704607046065</v>
      </c>
      <c r="R11" s="343">
        <v>0.71255060728744934</v>
      </c>
      <c r="S11" s="343">
        <v>0.67978290366350069</v>
      </c>
      <c r="T11" s="343">
        <v>0.66178623718887264</v>
      </c>
      <c r="U11" s="343">
        <v>0.51793400286944047</v>
      </c>
      <c r="V11" s="343">
        <v>0.59914407988587737</v>
      </c>
      <c r="W11" s="343">
        <v>0.76273885350318471</v>
      </c>
      <c r="X11" s="343">
        <v>0.65268456375838924</v>
      </c>
      <c r="Y11" s="343">
        <v>0.79722703639514736</v>
      </c>
      <c r="Z11" s="343">
        <v>0.73048327137546465</v>
      </c>
      <c r="AA11" s="343">
        <v>0.76923076923076927</v>
      </c>
      <c r="AB11" s="343">
        <v>0.76870748299319724</v>
      </c>
      <c r="AC11" s="343">
        <v>0.74528301886792447</v>
      </c>
      <c r="AD11" s="343">
        <v>0.68157181571815717</v>
      </c>
      <c r="AE11" s="343">
        <v>0.52269601100412655</v>
      </c>
      <c r="AF11" s="343">
        <v>0.74863387978142082</v>
      </c>
      <c r="AG11" s="343" t="s">
        <v>54</v>
      </c>
      <c r="AH11" s="343">
        <v>0.78434065934065933</v>
      </c>
      <c r="AI11" s="343">
        <v>0.77442528735632188</v>
      </c>
      <c r="AJ11" s="343" t="s">
        <v>54</v>
      </c>
      <c r="AK11" s="343">
        <v>0.7441860465116279</v>
      </c>
      <c r="AL11" s="343" t="s">
        <v>54</v>
      </c>
      <c r="AM11" s="343" t="s">
        <v>54</v>
      </c>
      <c r="AN11" s="343" t="s">
        <v>54</v>
      </c>
      <c r="AO11" s="343">
        <v>0.77297297297297296</v>
      </c>
      <c r="AP11" s="343">
        <v>0.69606512890094985</v>
      </c>
      <c r="AQ11" s="343">
        <v>0.76975476839237056</v>
      </c>
      <c r="AR11" s="343">
        <v>0.64325068870523416</v>
      </c>
      <c r="AS11" s="343">
        <v>0.663448275862069</v>
      </c>
      <c r="AT11" s="343">
        <v>0.71742112482853226</v>
      </c>
      <c r="AU11" s="343">
        <v>0.77567567567567564</v>
      </c>
      <c r="AV11" s="407" t="s">
        <v>54</v>
      </c>
      <c r="AW11" s="408"/>
      <c r="AX11" s="408"/>
      <c r="AY11" s="409"/>
    </row>
    <row r="12" spans="1:51" x14ac:dyDescent="0.25">
      <c r="A12" s="17"/>
      <c r="B12" s="421"/>
      <c r="C12" s="317">
        <v>2015</v>
      </c>
      <c r="D12" s="317">
        <v>1181</v>
      </c>
      <c r="E12" s="255">
        <v>3653</v>
      </c>
      <c r="F12" s="141">
        <v>0.32329592116068984</v>
      </c>
      <c r="G12" s="343">
        <v>0.84491525423728808</v>
      </c>
      <c r="H12" s="343">
        <v>0.87955894826123837</v>
      </c>
      <c r="I12" s="343">
        <v>0.83276740237691005</v>
      </c>
      <c r="J12" s="343">
        <v>0.85386576040781648</v>
      </c>
      <c r="K12" s="343">
        <v>0.79117147707979629</v>
      </c>
      <c r="L12" s="343">
        <v>0.61433447098976113</v>
      </c>
      <c r="M12" s="343">
        <v>0.71306575576430398</v>
      </c>
      <c r="N12" s="343">
        <v>0.83959044368600677</v>
      </c>
      <c r="O12" s="343">
        <v>0.67549103330486759</v>
      </c>
      <c r="P12" s="343">
        <v>0.77172061328790464</v>
      </c>
      <c r="Q12" s="343">
        <v>0.72331340734415028</v>
      </c>
      <c r="R12" s="343">
        <v>0.69803250641574</v>
      </c>
      <c r="S12" s="343">
        <v>0.69658119658119655</v>
      </c>
      <c r="T12" s="343">
        <v>0.68872987477638636</v>
      </c>
      <c r="U12" s="343">
        <v>0.55026455026455023</v>
      </c>
      <c r="V12" s="343">
        <v>0.62701252236135963</v>
      </c>
      <c r="W12" s="343">
        <v>0.75578947368421057</v>
      </c>
      <c r="X12" s="343">
        <v>0.61692650334075727</v>
      </c>
      <c r="Y12" s="343">
        <v>0.76525821596244137</v>
      </c>
      <c r="Z12" s="343">
        <v>0.63692688971499378</v>
      </c>
      <c r="AA12" s="343">
        <v>0.7662116040955631</v>
      </c>
      <c r="AB12" s="343">
        <v>0.77815993121238181</v>
      </c>
      <c r="AC12" s="343">
        <v>0.74808510638297876</v>
      </c>
      <c r="AD12" s="343">
        <v>0.7378309137489325</v>
      </c>
      <c r="AE12" s="343">
        <v>0.54757785467128028</v>
      </c>
      <c r="AF12" s="343">
        <v>0.7214101461736887</v>
      </c>
      <c r="AG12" s="343" t="s">
        <v>54</v>
      </c>
      <c r="AH12" s="343">
        <v>0.78055077452667809</v>
      </c>
      <c r="AI12" s="343">
        <v>0.76764968722073279</v>
      </c>
      <c r="AJ12" s="343" t="s">
        <v>54</v>
      </c>
      <c r="AK12" s="343">
        <v>0.73566308243727596</v>
      </c>
      <c r="AL12" s="343" t="s">
        <v>54</v>
      </c>
      <c r="AM12" s="343" t="s">
        <v>54</v>
      </c>
      <c r="AN12" s="343" t="s">
        <v>54</v>
      </c>
      <c r="AO12" s="343">
        <v>0.78498293515358364</v>
      </c>
      <c r="AP12" s="343">
        <v>0.67636986301369861</v>
      </c>
      <c r="AQ12" s="343">
        <v>0.77815993121238181</v>
      </c>
      <c r="AR12" s="343">
        <v>0.65800865800865804</v>
      </c>
      <c r="AS12" s="343">
        <v>0.67329299913569574</v>
      </c>
      <c r="AT12" s="343">
        <v>0.73229706390328153</v>
      </c>
      <c r="AU12" s="343">
        <v>0.79813401187446986</v>
      </c>
      <c r="AV12" s="410"/>
      <c r="AW12" s="411"/>
      <c r="AX12" s="411"/>
      <c r="AY12" s="412"/>
    </row>
    <row r="13" spans="1:51" x14ac:dyDescent="0.25">
      <c r="A13" s="17"/>
      <c r="B13" s="421"/>
      <c r="C13" s="317">
        <v>2016</v>
      </c>
      <c r="D13" s="255">
        <v>1328</v>
      </c>
      <c r="E13" s="255">
        <v>3630.9999999999995</v>
      </c>
      <c r="F13" s="141">
        <v>0.36573946571192512</v>
      </c>
      <c r="G13" s="344">
        <v>0.86494688922610019</v>
      </c>
      <c r="H13" s="344">
        <v>0.88342165026495079</v>
      </c>
      <c r="I13" s="344">
        <v>0.86146858440575325</v>
      </c>
      <c r="J13" s="344">
        <v>0.87396226415094336</v>
      </c>
      <c r="K13" s="344">
        <v>0.85022692889561269</v>
      </c>
      <c r="L13" s="344">
        <v>0.65451784358390286</v>
      </c>
      <c r="M13" s="344">
        <v>0.73065250379362667</v>
      </c>
      <c r="N13" s="344">
        <v>0.84182509505703418</v>
      </c>
      <c r="O13" s="344">
        <v>0.68409090909090908</v>
      </c>
      <c r="P13" s="344">
        <v>0.78139183055975792</v>
      </c>
      <c r="Q13" s="344">
        <v>0.71006813020439064</v>
      </c>
      <c r="R13" s="344">
        <v>0.73202119606358818</v>
      </c>
      <c r="S13" s="344">
        <v>0.71647509578544066</v>
      </c>
      <c r="T13" s="344">
        <v>0.69679999999999997</v>
      </c>
      <c r="U13" s="344">
        <v>0.56240126382306477</v>
      </c>
      <c r="V13" s="344">
        <v>0.63404932378679391</v>
      </c>
      <c r="W13" s="344">
        <v>0.7974568574023615</v>
      </c>
      <c r="X13" s="344">
        <v>0.68243243243243246</v>
      </c>
      <c r="Y13" s="344">
        <v>0.79822834645669294</v>
      </c>
      <c r="Z13" s="344">
        <v>0.72668810289389063</v>
      </c>
      <c r="AA13" s="344">
        <v>0.78274034822104466</v>
      </c>
      <c r="AB13" s="344">
        <v>0.79619771863117872</v>
      </c>
      <c r="AC13" s="344">
        <v>0.77450980392156865</v>
      </c>
      <c r="AD13" s="344">
        <v>0.7416918429003021</v>
      </c>
      <c r="AE13" s="344">
        <v>0.60215053763440862</v>
      </c>
      <c r="AF13" s="344">
        <v>0.78074866310160429</v>
      </c>
      <c r="AG13" s="343" t="s">
        <v>54</v>
      </c>
      <c r="AH13" s="344">
        <v>0.83114880493446419</v>
      </c>
      <c r="AI13" s="344">
        <v>0.79096045197740117</v>
      </c>
      <c r="AJ13" s="343" t="s">
        <v>54</v>
      </c>
      <c r="AK13" s="344">
        <v>0.73658927141713371</v>
      </c>
      <c r="AL13" s="343" t="s">
        <v>54</v>
      </c>
      <c r="AM13" s="343" t="s">
        <v>54</v>
      </c>
      <c r="AN13" s="343" t="s">
        <v>54</v>
      </c>
      <c r="AO13" s="344">
        <v>0.80681818181818177</v>
      </c>
      <c r="AP13" s="344">
        <v>0.7021276595744681</v>
      </c>
      <c r="AQ13" s="344">
        <v>0.7845092024539877</v>
      </c>
      <c r="AR13" s="344">
        <v>0.6808018504240555</v>
      </c>
      <c r="AS13" s="344">
        <v>0.69946605644546145</v>
      </c>
      <c r="AT13" s="344">
        <v>0.75399847677075404</v>
      </c>
      <c r="AU13" s="344">
        <v>0.83836858006042292</v>
      </c>
      <c r="AV13" s="410"/>
      <c r="AW13" s="411"/>
      <c r="AX13" s="411"/>
      <c r="AY13" s="412"/>
    </row>
    <row r="14" spans="1:51" x14ac:dyDescent="0.25">
      <c r="A14" s="17"/>
      <c r="B14" s="421"/>
      <c r="C14" s="317">
        <v>2017</v>
      </c>
      <c r="D14" s="255">
        <v>1499</v>
      </c>
      <c r="E14" s="255">
        <v>4016</v>
      </c>
      <c r="F14" s="141">
        <v>0.37300796812749004</v>
      </c>
      <c r="G14" s="344">
        <v>0.86746987951807231</v>
      </c>
      <c r="H14" s="344">
        <v>0.88397048960429248</v>
      </c>
      <c r="I14" s="344">
        <v>0.86461126005361932</v>
      </c>
      <c r="J14" s="344">
        <v>0.86519114688128773</v>
      </c>
      <c r="K14" s="344">
        <v>0.82281879194630869</v>
      </c>
      <c r="L14" s="344">
        <v>0.67272727272727273</v>
      </c>
      <c r="M14" s="344">
        <v>0.7301480484522207</v>
      </c>
      <c r="N14" s="344">
        <v>0.83344571813890767</v>
      </c>
      <c r="O14" s="344">
        <v>0.71138211382113825</v>
      </c>
      <c r="P14" s="344">
        <v>0.79071332436069985</v>
      </c>
      <c r="Q14" s="344">
        <v>0.71486213853396097</v>
      </c>
      <c r="R14" s="344">
        <v>0.74443695212407279</v>
      </c>
      <c r="S14" s="344">
        <v>0.70161290322580649</v>
      </c>
      <c r="T14" s="344">
        <v>0.71389459274469547</v>
      </c>
      <c r="U14" s="344">
        <v>0.56327372764786798</v>
      </c>
      <c r="V14" s="344">
        <v>0.63438596491228072</v>
      </c>
      <c r="W14" s="344">
        <v>0.7857740585774059</v>
      </c>
      <c r="X14" s="344">
        <v>0.69217238346525944</v>
      </c>
      <c r="Y14" s="344">
        <v>0.80758556891766886</v>
      </c>
      <c r="Z14" s="344">
        <v>0.73809523809523814</v>
      </c>
      <c r="AA14" s="344">
        <v>0.75739247311827962</v>
      </c>
      <c r="AB14" s="344">
        <v>0.75221238938053092</v>
      </c>
      <c r="AC14" s="344">
        <v>0.74932795698924726</v>
      </c>
      <c r="AD14" s="344">
        <v>0.73472128945601078</v>
      </c>
      <c r="AE14" s="344">
        <v>0.58775510204081638</v>
      </c>
      <c r="AF14" s="344">
        <v>0.75444596443228451</v>
      </c>
      <c r="AG14" s="343" t="s">
        <v>54</v>
      </c>
      <c r="AH14" s="344">
        <v>0.83116883116883122</v>
      </c>
      <c r="AI14" s="344">
        <v>0.80243378668575516</v>
      </c>
      <c r="AJ14" s="343" t="s">
        <v>54</v>
      </c>
      <c r="AK14" s="344">
        <v>0.72699999999999998</v>
      </c>
      <c r="AL14" s="343" t="s">
        <v>54</v>
      </c>
      <c r="AM14" s="343" t="s">
        <v>54</v>
      </c>
      <c r="AN14" s="343" t="s">
        <v>54</v>
      </c>
      <c r="AO14" s="344">
        <v>0.80497646267652989</v>
      </c>
      <c r="AP14" s="344">
        <v>0.71505739365293719</v>
      </c>
      <c r="AQ14" s="344">
        <v>0.79918311776718853</v>
      </c>
      <c r="AR14" s="344">
        <v>0.70027247956403271</v>
      </c>
      <c r="AS14" s="344">
        <v>0.71293161814488826</v>
      </c>
      <c r="AT14" s="344">
        <v>0.75827143821742071</v>
      </c>
      <c r="AU14" s="344">
        <v>0.82807253190060448</v>
      </c>
      <c r="AV14" s="413"/>
      <c r="AW14" s="414"/>
      <c r="AX14" s="414"/>
      <c r="AY14" s="415"/>
    </row>
    <row r="15" spans="1:51" x14ac:dyDescent="0.25">
      <c r="A15" s="17"/>
      <c r="B15" s="421"/>
      <c r="C15" s="317">
        <v>2018</v>
      </c>
      <c r="D15" s="255">
        <v>1485</v>
      </c>
      <c r="E15" s="255">
        <v>5103</v>
      </c>
      <c r="F15" s="141">
        <v>0.29100529100529099</v>
      </c>
      <c r="G15" s="344">
        <v>0.83199999999999996</v>
      </c>
      <c r="H15" s="344">
        <v>0.85</v>
      </c>
      <c r="I15" s="344">
        <v>0.82499999999999996</v>
      </c>
      <c r="J15" s="344">
        <v>0.80900000000000005</v>
      </c>
      <c r="K15" s="344">
        <v>0.76900000000000002</v>
      </c>
      <c r="L15" s="344">
        <v>0.623</v>
      </c>
      <c r="M15" s="344">
        <v>0.65600000000000003</v>
      </c>
      <c r="N15" s="344">
        <v>0.82299999999999995</v>
      </c>
      <c r="O15" s="344">
        <v>0.64200000000000002</v>
      </c>
      <c r="P15" s="344">
        <v>0.75</v>
      </c>
      <c r="Q15" s="344">
        <v>0.67900000000000005</v>
      </c>
      <c r="R15" s="344">
        <v>0.68700000000000006</v>
      </c>
      <c r="S15" s="344">
        <v>0.68200000000000005</v>
      </c>
      <c r="T15" s="344">
        <v>0.65700000000000003</v>
      </c>
      <c r="U15" s="344">
        <v>0.53900000000000003</v>
      </c>
      <c r="V15" s="344">
        <v>0.60499999999999998</v>
      </c>
      <c r="W15" s="344">
        <v>0.73799999999999999</v>
      </c>
      <c r="X15" s="344">
        <v>0.61699999999999999</v>
      </c>
      <c r="Y15" s="344">
        <v>0.755</v>
      </c>
      <c r="Z15" s="344">
        <v>0.67700000000000005</v>
      </c>
      <c r="AA15" s="344">
        <v>0.73299999999999998</v>
      </c>
      <c r="AB15" s="344">
        <v>0.74399999999999999</v>
      </c>
      <c r="AC15" s="344">
        <v>0.68400000000000005</v>
      </c>
      <c r="AD15" s="344">
        <v>0.67700000000000005</v>
      </c>
      <c r="AE15" s="344">
        <v>0.56200000000000006</v>
      </c>
      <c r="AF15" s="344">
        <v>0.77400000000000002</v>
      </c>
      <c r="AG15" s="343" t="s">
        <v>54</v>
      </c>
      <c r="AH15" s="344">
        <v>0.84199999999999997</v>
      </c>
      <c r="AI15" s="344">
        <v>0.79600000000000004</v>
      </c>
      <c r="AJ15" s="343" t="s">
        <v>54</v>
      </c>
      <c r="AK15" s="344">
        <v>0.755</v>
      </c>
      <c r="AL15" s="343" t="s">
        <v>54</v>
      </c>
      <c r="AM15" s="343" t="s">
        <v>54</v>
      </c>
      <c r="AN15" s="343" t="s">
        <v>54</v>
      </c>
      <c r="AO15" s="344">
        <v>0.77</v>
      </c>
      <c r="AP15" s="344">
        <v>0.67700000000000005</v>
      </c>
      <c r="AQ15" s="344">
        <v>0.753</v>
      </c>
      <c r="AR15" s="344">
        <v>0.64900000000000002</v>
      </c>
      <c r="AS15" s="344">
        <v>0.66700000000000004</v>
      </c>
      <c r="AT15" s="344">
        <v>0.68899999999999995</v>
      </c>
      <c r="AU15" s="344">
        <v>0.72899999999999998</v>
      </c>
      <c r="AV15" s="344">
        <v>0.83699999999999997</v>
      </c>
      <c r="AW15" s="344">
        <v>0.82</v>
      </c>
      <c r="AX15" s="344">
        <v>0.73599999999999999</v>
      </c>
      <c r="AY15" s="344">
        <v>0.59399999999999997</v>
      </c>
    </row>
    <row r="16" spans="1:51" x14ac:dyDescent="0.25">
      <c r="A16" s="17"/>
      <c r="B16" s="421"/>
      <c r="C16" s="317">
        <v>2019</v>
      </c>
      <c r="D16" s="255">
        <v>1386</v>
      </c>
      <c r="E16" s="255">
        <v>5056</v>
      </c>
      <c r="F16" s="141">
        <v>0.27400000000000002</v>
      </c>
      <c r="G16" s="344">
        <v>0.83441793203181491</v>
      </c>
      <c r="H16" s="344">
        <v>0.83381502890173409</v>
      </c>
      <c r="I16" s="344">
        <v>0.82586705202312138</v>
      </c>
      <c r="J16" s="344">
        <v>0.8170643528561099</v>
      </c>
      <c r="K16" s="344">
        <v>0.77351664254703334</v>
      </c>
      <c r="L16" s="344">
        <v>0.63682678311499274</v>
      </c>
      <c r="M16" s="344">
        <v>0.67400000000000004</v>
      </c>
      <c r="N16" s="344">
        <v>0.8125</v>
      </c>
      <c r="O16" s="344">
        <v>0.66424418604651159</v>
      </c>
      <c r="P16" s="344">
        <v>0.75687409551374818</v>
      </c>
      <c r="Q16" s="344">
        <v>0.68359941944847602</v>
      </c>
      <c r="R16" s="344">
        <v>0.70181818181818179</v>
      </c>
      <c r="S16" s="344">
        <v>0.71211022480058017</v>
      </c>
      <c r="T16" s="344">
        <v>0.67912087912087915</v>
      </c>
      <c r="U16" s="344">
        <v>0.55628654970760238</v>
      </c>
      <c r="V16" s="344">
        <v>0.62297496318114876</v>
      </c>
      <c r="W16" s="344">
        <v>0.75882859603789832</v>
      </c>
      <c r="X16" s="344">
        <v>0.67352415026833634</v>
      </c>
      <c r="Y16" s="344">
        <v>0.82935779816513766</v>
      </c>
      <c r="Z16" s="344">
        <v>0.74760076775431861</v>
      </c>
      <c r="AA16" s="344">
        <v>0.73512336719883886</v>
      </c>
      <c r="AB16" s="344">
        <v>0.7152269399707174</v>
      </c>
      <c r="AC16" s="344">
        <v>0.69804489500362055</v>
      </c>
      <c r="AD16" s="344">
        <v>0.70289855072463769</v>
      </c>
      <c r="AE16" s="344">
        <v>0.5957602339181286</v>
      </c>
      <c r="AF16" s="344">
        <v>0.79705882352941182</v>
      </c>
      <c r="AG16" s="343" t="s">
        <v>54</v>
      </c>
      <c r="AH16" s="344">
        <v>0.8571428571428571</v>
      </c>
      <c r="AI16" s="344">
        <v>0.81517655897821184</v>
      </c>
      <c r="AJ16" s="343" t="s">
        <v>54</v>
      </c>
      <c r="AK16" s="344">
        <v>0.74514200298953659</v>
      </c>
      <c r="AL16" s="343" t="s">
        <v>54</v>
      </c>
      <c r="AM16" s="343" t="s">
        <v>54</v>
      </c>
      <c r="AN16" s="343" t="s">
        <v>54</v>
      </c>
      <c r="AO16" s="344">
        <v>0.80101670297748728</v>
      </c>
      <c r="AP16" s="344">
        <v>0.69934640522875813</v>
      </c>
      <c r="AQ16" s="344">
        <v>0.77322604242867599</v>
      </c>
      <c r="AR16" s="344">
        <v>0.6879588839941263</v>
      </c>
      <c r="AS16" s="344">
        <v>0.70446232626188732</v>
      </c>
      <c r="AT16" s="344">
        <v>0.71511627906976749</v>
      </c>
      <c r="AU16" s="344">
        <v>0.74602026049204051</v>
      </c>
      <c r="AV16" s="344">
        <v>0.84864070536370317</v>
      </c>
      <c r="AW16" s="344">
        <v>0.83851851851851855</v>
      </c>
      <c r="AX16" s="344">
        <v>0.74888558692421991</v>
      </c>
      <c r="AY16" s="344">
        <v>0.63600000000000001</v>
      </c>
    </row>
    <row r="17" spans="1:51" x14ac:dyDescent="0.25">
      <c r="A17" s="17"/>
      <c r="B17" s="421"/>
      <c r="C17" s="317">
        <v>2020</v>
      </c>
      <c r="D17" s="255">
        <v>903</v>
      </c>
      <c r="E17" s="255">
        <v>5325</v>
      </c>
      <c r="F17" s="141">
        <v>0.16950000000000001</v>
      </c>
      <c r="G17" s="344">
        <v>0.82499999999999996</v>
      </c>
      <c r="H17" s="344">
        <v>0.85599999999999998</v>
      </c>
      <c r="I17" s="344">
        <v>0.8306</v>
      </c>
      <c r="J17" s="344">
        <v>0.83169999999999999</v>
      </c>
      <c r="K17" s="344">
        <v>0.78510000000000002</v>
      </c>
      <c r="L17" s="344">
        <v>0.62009999999999998</v>
      </c>
      <c r="M17" s="344">
        <v>0.69430000000000003</v>
      </c>
      <c r="N17" s="344">
        <v>0.85160000000000002</v>
      </c>
      <c r="O17" s="344">
        <v>0.66879999999999995</v>
      </c>
      <c r="P17" s="344">
        <v>0.74639999999999995</v>
      </c>
      <c r="Q17" s="344">
        <v>0.73970000000000002</v>
      </c>
      <c r="R17" s="344">
        <v>0.71309999999999996</v>
      </c>
      <c r="S17" s="344">
        <v>0.74529999999999996</v>
      </c>
      <c r="T17" s="344">
        <v>0.6976</v>
      </c>
      <c r="U17" s="344">
        <v>0.55920000000000003</v>
      </c>
      <c r="V17" s="344">
        <v>0.63009999999999999</v>
      </c>
      <c r="W17" s="344">
        <v>0.75029999999999997</v>
      </c>
      <c r="X17" s="344">
        <v>0.66490000000000005</v>
      </c>
      <c r="Y17" s="344">
        <v>0.79786999999999997</v>
      </c>
      <c r="Z17" s="344">
        <v>0.72714000000000001</v>
      </c>
      <c r="AA17" s="344">
        <v>0.76897000000000004</v>
      </c>
      <c r="AB17" s="344">
        <v>0.72909999999999997</v>
      </c>
      <c r="AC17" s="344">
        <v>0.66815000000000002</v>
      </c>
      <c r="AD17" s="344">
        <v>0.70489000000000002</v>
      </c>
      <c r="AE17" s="344">
        <v>0.58609999999999995</v>
      </c>
      <c r="AF17" s="344">
        <v>0.80405000000000004</v>
      </c>
      <c r="AG17" s="343" t="s">
        <v>54</v>
      </c>
      <c r="AH17" s="344">
        <v>0.84416999999999998</v>
      </c>
      <c r="AI17" s="344">
        <v>0.81084000000000001</v>
      </c>
      <c r="AJ17" s="343" t="s">
        <v>54</v>
      </c>
      <c r="AK17" s="344">
        <v>0.77588000000000001</v>
      </c>
      <c r="AL17" s="343" t="s">
        <v>54</v>
      </c>
      <c r="AM17" s="343" t="s">
        <v>54</v>
      </c>
      <c r="AN17" s="343" t="s">
        <v>54</v>
      </c>
      <c r="AO17" s="344">
        <v>0.78110000000000002</v>
      </c>
      <c r="AP17" s="344">
        <v>0.69369999999999998</v>
      </c>
      <c r="AQ17" s="344">
        <v>0.79264000000000001</v>
      </c>
      <c r="AR17" s="344">
        <v>0.70945999999999998</v>
      </c>
      <c r="AS17" s="344">
        <v>0.72377999999999998</v>
      </c>
      <c r="AT17" s="344">
        <v>0.72809999999999997</v>
      </c>
      <c r="AU17" s="344">
        <v>0.73419999999999996</v>
      </c>
      <c r="AV17" s="344">
        <v>0.84</v>
      </c>
      <c r="AW17" s="344">
        <v>0.82299999999999995</v>
      </c>
      <c r="AX17" s="344">
        <v>0.7369</v>
      </c>
      <c r="AY17" s="344">
        <v>0.65590000000000004</v>
      </c>
    </row>
    <row r="18" spans="1:51" x14ac:dyDescent="0.25">
      <c r="A18" s="17"/>
      <c r="B18" s="421"/>
      <c r="C18" s="317">
        <v>2021</v>
      </c>
      <c r="D18" s="255">
        <v>1198</v>
      </c>
      <c r="E18" s="255">
        <v>6140</v>
      </c>
      <c r="F18" s="141">
        <v>0.19500000000000001</v>
      </c>
      <c r="G18" s="344">
        <v>0.83499999999999996</v>
      </c>
      <c r="H18" s="344">
        <v>0.85099999999999998</v>
      </c>
      <c r="I18" s="344">
        <v>0.83199999999999996</v>
      </c>
      <c r="J18" s="344">
        <v>0.83199999999999996</v>
      </c>
      <c r="K18" s="344">
        <v>0.79100000000000004</v>
      </c>
      <c r="L18" s="344">
        <v>0.57799999999999996</v>
      </c>
      <c r="M18" s="344">
        <v>0.66</v>
      </c>
      <c r="N18" s="344">
        <v>0.81899999999999995</v>
      </c>
      <c r="O18" s="344">
        <v>0.55900000000000005</v>
      </c>
      <c r="P18" s="344">
        <v>0.73599999999999999</v>
      </c>
      <c r="Q18" s="344">
        <v>0.64700000000000002</v>
      </c>
      <c r="R18" s="344">
        <v>0.69499999999999995</v>
      </c>
      <c r="S18" s="344">
        <v>0.72799999999999998</v>
      </c>
      <c r="T18" s="344">
        <v>0.69899999999999995</v>
      </c>
      <c r="U18" s="344">
        <v>0.58199999999999996</v>
      </c>
      <c r="V18" s="344">
        <v>0.65100000000000002</v>
      </c>
      <c r="W18" s="344">
        <v>0.748</v>
      </c>
      <c r="X18" s="344">
        <v>0.68700000000000006</v>
      </c>
      <c r="Y18" s="344">
        <v>0.8</v>
      </c>
      <c r="Z18" s="344">
        <v>0.748</v>
      </c>
      <c r="AA18" s="344">
        <v>0.72699999999999998</v>
      </c>
      <c r="AB18" s="344">
        <v>0.73399999999999999</v>
      </c>
      <c r="AC18" s="344">
        <v>0.69399999999999995</v>
      </c>
      <c r="AD18" s="344">
        <v>0.67500000000000004</v>
      </c>
      <c r="AE18" s="344">
        <v>0.57799999999999996</v>
      </c>
      <c r="AF18" s="344">
        <v>0.60299999999999998</v>
      </c>
      <c r="AG18" s="344">
        <v>0.745</v>
      </c>
      <c r="AH18" s="344">
        <v>0.64700000000000002</v>
      </c>
      <c r="AI18" s="344">
        <v>0.61599999999999999</v>
      </c>
      <c r="AJ18" s="344">
        <v>0.76</v>
      </c>
      <c r="AK18" s="343" t="s">
        <v>54</v>
      </c>
      <c r="AL18" s="343">
        <v>0.69599999999999995</v>
      </c>
      <c r="AM18" s="343">
        <v>0.70399999999999996</v>
      </c>
      <c r="AN18" s="343">
        <v>0.6</v>
      </c>
      <c r="AO18" s="344">
        <v>0.76400000000000001</v>
      </c>
      <c r="AP18" s="344">
        <v>0.68100000000000005</v>
      </c>
      <c r="AQ18" s="344">
        <v>0.77500000000000002</v>
      </c>
      <c r="AR18" s="344">
        <v>0.65700000000000003</v>
      </c>
      <c r="AS18" s="344">
        <v>0.69</v>
      </c>
      <c r="AT18" s="344">
        <v>0.71499999999999997</v>
      </c>
      <c r="AU18" s="344">
        <v>0.72199999999999998</v>
      </c>
      <c r="AV18" s="344" t="s">
        <v>54</v>
      </c>
      <c r="AW18" s="344" t="s">
        <v>54</v>
      </c>
      <c r="AX18" s="344" t="s">
        <v>54</v>
      </c>
      <c r="AY18" s="344" t="s">
        <v>54</v>
      </c>
    </row>
    <row r="19" spans="1:51" x14ac:dyDescent="0.25">
      <c r="A19" s="17"/>
      <c r="B19" s="422"/>
      <c r="C19" s="406" t="s">
        <v>154</v>
      </c>
      <c r="D19" s="406"/>
      <c r="E19" s="406"/>
      <c r="F19" s="406"/>
      <c r="G19" s="343">
        <f>G18-G17</f>
        <v>1.0000000000000009E-2</v>
      </c>
      <c r="H19" s="343">
        <f t="shared" ref="H19:AU19" si="0">H18-H17</f>
        <v>-5.0000000000000044E-3</v>
      </c>
      <c r="I19" s="343">
        <f t="shared" si="0"/>
        <v>1.3999999999999568E-3</v>
      </c>
      <c r="J19" s="343">
        <f t="shared" si="0"/>
        <v>2.9999999999996696E-4</v>
      </c>
      <c r="K19" s="343">
        <f t="shared" si="0"/>
        <v>5.9000000000000163E-3</v>
      </c>
      <c r="L19" s="343">
        <f t="shared" si="0"/>
        <v>-4.2100000000000026E-2</v>
      </c>
      <c r="M19" s="343">
        <f t="shared" si="0"/>
        <v>-3.4299999999999997E-2</v>
      </c>
      <c r="N19" s="343">
        <f t="shared" si="0"/>
        <v>-3.2600000000000073E-2</v>
      </c>
      <c r="O19" s="343">
        <f t="shared" si="0"/>
        <v>-0.1097999999999999</v>
      </c>
      <c r="P19" s="343">
        <f t="shared" si="0"/>
        <v>-1.0399999999999965E-2</v>
      </c>
      <c r="Q19" s="343">
        <f t="shared" si="0"/>
        <v>-9.2700000000000005E-2</v>
      </c>
      <c r="R19" s="343">
        <f t="shared" si="0"/>
        <v>-1.8100000000000005E-2</v>
      </c>
      <c r="S19" s="343">
        <f t="shared" si="0"/>
        <v>-1.7299999999999982E-2</v>
      </c>
      <c r="T19" s="343">
        <f t="shared" si="0"/>
        <v>1.3999999999999568E-3</v>
      </c>
      <c r="U19" s="343">
        <f t="shared" si="0"/>
        <v>2.2799999999999931E-2</v>
      </c>
      <c r="V19" s="343">
        <f t="shared" si="0"/>
        <v>2.090000000000003E-2</v>
      </c>
      <c r="W19" s="343">
        <f t="shared" si="0"/>
        <v>-2.2999999999999687E-3</v>
      </c>
      <c r="X19" s="343">
        <f t="shared" si="0"/>
        <v>2.2100000000000009E-2</v>
      </c>
      <c r="Y19" s="343">
        <f t="shared" si="0"/>
        <v>2.1300000000000763E-3</v>
      </c>
      <c r="Z19" s="343">
        <f t="shared" si="0"/>
        <v>2.085999999999999E-2</v>
      </c>
      <c r="AA19" s="343">
        <f t="shared" si="0"/>
        <v>-4.1970000000000063E-2</v>
      </c>
      <c r="AB19" s="343">
        <f t="shared" si="0"/>
        <v>4.9000000000000155E-3</v>
      </c>
      <c r="AC19" s="343">
        <f t="shared" si="0"/>
        <v>2.5849999999999929E-2</v>
      </c>
      <c r="AD19" s="343">
        <f t="shared" si="0"/>
        <v>-2.9889999999999972E-2</v>
      </c>
      <c r="AE19" s="343">
        <f t="shared" si="0"/>
        <v>-8.0999999999999961E-3</v>
      </c>
      <c r="AF19" s="343">
        <f t="shared" si="0"/>
        <v>-0.20105000000000006</v>
      </c>
      <c r="AG19" s="343" t="s">
        <v>54</v>
      </c>
      <c r="AH19" s="343">
        <f t="shared" si="0"/>
        <v>-0.19716999999999996</v>
      </c>
      <c r="AI19" s="343">
        <f t="shared" si="0"/>
        <v>-0.19484000000000001</v>
      </c>
      <c r="AJ19" s="343" t="s">
        <v>54</v>
      </c>
      <c r="AK19" s="343" t="s">
        <v>54</v>
      </c>
      <c r="AL19" s="343" t="s">
        <v>54</v>
      </c>
      <c r="AM19" s="343" t="s">
        <v>54</v>
      </c>
      <c r="AN19" s="343" t="s">
        <v>54</v>
      </c>
      <c r="AO19" s="343">
        <f t="shared" si="0"/>
        <v>-1.7100000000000004E-2</v>
      </c>
      <c r="AP19" s="343">
        <f t="shared" si="0"/>
        <v>-1.2699999999999934E-2</v>
      </c>
      <c r="AQ19" s="343">
        <f t="shared" si="0"/>
        <v>-1.7639999999999989E-2</v>
      </c>
      <c r="AR19" s="343">
        <f t="shared" si="0"/>
        <v>-5.2459999999999951E-2</v>
      </c>
      <c r="AS19" s="343">
        <f t="shared" si="0"/>
        <v>-3.3780000000000032E-2</v>
      </c>
      <c r="AT19" s="343">
        <f t="shared" si="0"/>
        <v>-1.3100000000000001E-2</v>
      </c>
      <c r="AU19" s="343">
        <f t="shared" si="0"/>
        <v>-1.2199999999999989E-2</v>
      </c>
      <c r="AV19" s="344" t="s">
        <v>54</v>
      </c>
      <c r="AW19" s="344" t="s">
        <v>54</v>
      </c>
      <c r="AX19" s="344" t="s">
        <v>54</v>
      </c>
      <c r="AY19" s="344" t="s">
        <v>54</v>
      </c>
    </row>
    <row r="20" spans="1:51" x14ac:dyDescent="0.25"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</row>
    <row r="21" spans="1:51" s="17" customFormat="1" x14ac:dyDescent="0.25">
      <c r="B21" s="420" t="s">
        <v>55</v>
      </c>
      <c r="C21" s="252">
        <v>2014</v>
      </c>
      <c r="D21" s="317">
        <v>489</v>
      </c>
      <c r="E21" s="252">
        <v>2055</v>
      </c>
      <c r="F21" s="141">
        <v>0.23795620437956205</v>
      </c>
      <c r="G21" s="342">
        <v>0.81573498964803315</v>
      </c>
      <c r="H21" s="343">
        <v>0.865979381443299</v>
      </c>
      <c r="I21" s="343">
        <v>0.81443298969072164</v>
      </c>
      <c r="J21" s="343">
        <v>0.83229813664596275</v>
      </c>
      <c r="K21" s="343">
        <v>0.78260869565217395</v>
      </c>
      <c r="L21" s="343">
        <v>0.60165975103734437</v>
      </c>
      <c r="M21" s="343">
        <v>0.66943866943866948</v>
      </c>
      <c r="N21" s="343">
        <v>0.80578512396694213</v>
      </c>
      <c r="O21" s="343">
        <v>0.6431535269709544</v>
      </c>
      <c r="P21" s="343">
        <v>0.68801652892561982</v>
      </c>
      <c r="Q21" s="343">
        <v>0.73541666666666672</v>
      </c>
      <c r="R21" s="343">
        <v>0.7</v>
      </c>
      <c r="S21" s="343">
        <v>0.70625000000000004</v>
      </c>
      <c r="T21" s="343">
        <v>0.65967365967365965</v>
      </c>
      <c r="U21" s="343">
        <v>0.50454545454545452</v>
      </c>
      <c r="V21" s="343">
        <v>0.59284116331096193</v>
      </c>
      <c r="W21" s="343">
        <v>0.77880184331797231</v>
      </c>
      <c r="X21" s="343">
        <v>0.64720194647201945</v>
      </c>
      <c r="Y21" s="343">
        <v>0.77551020408163263</v>
      </c>
      <c r="Z21" s="343">
        <v>0.70718232044198892</v>
      </c>
      <c r="AA21" s="343">
        <v>0.80457380457380456</v>
      </c>
      <c r="AB21" s="343">
        <v>0.80503144654088055</v>
      </c>
      <c r="AC21" s="343">
        <v>0.78586278586278591</v>
      </c>
      <c r="AD21" s="343">
        <v>0.70440251572327039</v>
      </c>
      <c r="AE21" s="343">
        <v>0.52542372881355937</v>
      </c>
      <c r="AF21" s="343">
        <v>0.74636174636174635</v>
      </c>
      <c r="AG21" s="348" t="s">
        <v>52</v>
      </c>
      <c r="AH21" s="343">
        <v>0.80801687763713081</v>
      </c>
      <c r="AI21" s="343">
        <v>0.8205689277899344</v>
      </c>
      <c r="AJ21" s="348" t="s">
        <v>52</v>
      </c>
      <c r="AK21" s="343">
        <v>0.74945054945054945</v>
      </c>
      <c r="AL21" s="348" t="s">
        <v>52</v>
      </c>
      <c r="AM21" s="348" t="s">
        <v>52</v>
      </c>
      <c r="AN21" s="348" t="s">
        <v>52</v>
      </c>
      <c r="AO21" s="343">
        <v>0.77615062761506282</v>
      </c>
      <c r="AP21" s="343">
        <v>0.6875</v>
      </c>
      <c r="AQ21" s="343">
        <v>0.77684210526315789</v>
      </c>
      <c r="AR21" s="343">
        <v>0.63559322033898302</v>
      </c>
      <c r="AS21" s="343">
        <v>0.6560509554140127</v>
      </c>
      <c r="AT21" s="343">
        <v>0.72</v>
      </c>
      <c r="AU21" s="343">
        <v>0.78914405010438415</v>
      </c>
      <c r="AV21" s="407" t="s">
        <v>54</v>
      </c>
      <c r="AW21" s="408"/>
      <c r="AX21" s="408"/>
      <c r="AY21" s="409"/>
    </row>
    <row r="22" spans="1:51" s="17" customFormat="1" x14ac:dyDescent="0.25">
      <c r="B22" s="421"/>
      <c r="C22" s="252">
        <v>2015</v>
      </c>
      <c r="D22" s="317">
        <v>774</v>
      </c>
      <c r="E22" s="252">
        <v>2473</v>
      </c>
      <c r="F22" s="141">
        <v>0.3129801860088961</v>
      </c>
      <c r="G22" s="343">
        <v>0.85529715762273906</v>
      </c>
      <c r="H22" s="343">
        <v>0.89664082687338498</v>
      </c>
      <c r="I22" s="343">
        <v>0.84326424870466321</v>
      </c>
      <c r="J22" s="343">
        <v>0.85603112840466922</v>
      </c>
      <c r="K22" s="343">
        <v>0.79533678756476689</v>
      </c>
      <c r="L22" s="343">
        <v>0.62597402597402596</v>
      </c>
      <c r="M22" s="343">
        <v>0.72916666666666663</v>
      </c>
      <c r="N22" s="343">
        <v>0.84954604409857326</v>
      </c>
      <c r="O22" s="343">
        <v>0.67144719687092569</v>
      </c>
      <c r="P22" s="343">
        <v>0.765625</v>
      </c>
      <c r="Q22" s="343">
        <v>0.73464052287581705</v>
      </c>
      <c r="R22" s="343">
        <v>0.68407310704960833</v>
      </c>
      <c r="S22" s="343">
        <v>0.69673202614379082</v>
      </c>
      <c r="T22" s="343">
        <v>0.68340306834030684</v>
      </c>
      <c r="U22" s="343">
        <v>0.5761316872427984</v>
      </c>
      <c r="V22" s="343">
        <v>0.63522884882108188</v>
      </c>
      <c r="W22" s="343">
        <v>0.79548872180451125</v>
      </c>
      <c r="X22" s="343">
        <v>0.625</v>
      </c>
      <c r="Y22" s="343">
        <v>0.74789915966386555</v>
      </c>
      <c r="Z22" s="343">
        <v>0.63620386643233739</v>
      </c>
      <c r="AA22" s="343">
        <v>0.78255208333333337</v>
      </c>
      <c r="AB22" s="343">
        <v>0.80865006553079943</v>
      </c>
      <c r="AC22" s="343">
        <v>0.77272727272727271</v>
      </c>
      <c r="AD22" s="343">
        <v>0.76302083333333337</v>
      </c>
      <c r="AE22" s="343">
        <v>0.57218543046357617</v>
      </c>
      <c r="AF22" s="343">
        <v>0.71465968586387429</v>
      </c>
      <c r="AG22" s="348" t="s">
        <v>52</v>
      </c>
      <c r="AH22" s="343">
        <v>0.78692810457516338</v>
      </c>
      <c r="AI22" s="343">
        <v>0.78697421981004068</v>
      </c>
      <c r="AJ22" s="348" t="s">
        <v>52</v>
      </c>
      <c r="AK22" s="343">
        <v>0.74024226110363389</v>
      </c>
      <c r="AL22" s="348" t="s">
        <v>52</v>
      </c>
      <c r="AM22" s="348" t="s">
        <v>52</v>
      </c>
      <c r="AN22" s="348" t="s">
        <v>52</v>
      </c>
      <c r="AO22" s="343">
        <v>0.79166666666666663</v>
      </c>
      <c r="AP22" s="343">
        <v>0.67275097783572357</v>
      </c>
      <c r="AQ22" s="343">
        <v>0.78413524057217165</v>
      </c>
      <c r="AR22" s="343">
        <v>0.67542706964520371</v>
      </c>
      <c r="AS22" s="343">
        <v>0.67889908256880738</v>
      </c>
      <c r="AT22" s="343">
        <v>0.74640522875816995</v>
      </c>
      <c r="AU22" s="343">
        <v>0.81476683937823835</v>
      </c>
      <c r="AV22" s="410"/>
      <c r="AW22" s="411"/>
      <c r="AX22" s="411"/>
      <c r="AY22" s="412"/>
    </row>
    <row r="23" spans="1:51" s="17" customFormat="1" x14ac:dyDescent="0.25">
      <c r="B23" s="421"/>
      <c r="C23" s="254">
        <v>2016</v>
      </c>
      <c r="D23" s="317">
        <v>817</v>
      </c>
      <c r="E23" s="252">
        <v>2404</v>
      </c>
      <c r="F23" s="187">
        <v>0.3398502495840266</v>
      </c>
      <c r="G23" s="344">
        <v>0.8716049382716049</v>
      </c>
      <c r="H23" s="344">
        <v>0.8843788437884379</v>
      </c>
      <c r="I23" s="344">
        <v>0.86117936117936122</v>
      </c>
      <c r="J23" s="344">
        <v>0.86397058823529416</v>
      </c>
      <c r="K23" s="344">
        <v>0.86257668711656443</v>
      </c>
      <c r="L23" s="344">
        <v>0.66872682323856614</v>
      </c>
      <c r="M23" s="344">
        <v>0.73547589616810882</v>
      </c>
      <c r="N23" s="344">
        <v>0.84378843788437885</v>
      </c>
      <c r="O23" s="344">
        <v>0.6576687116564417</v>
      </c>
      <c r="P23" s="344">
        <v>0.76260762607626076</v>
      </c>
      <c r="Q23" s="344">
        <v>0.7235872235872236</v>
      </c>
      <c r="R23" s="344">
        <v>0.71463714637146369</v>
      </c>
      <c r="S23" s="344">
        <v>0.7309136420525657</v>
      </c>
      <c r="T23" s="344">
        <v>0.68882978723404253</v>
      </c>
      <c r="U23" s="344">
        <v>0.57310704960835512</v>
      </c>
      <c r="V23" s="344">
        <v>0.65223097112860895</v>
      </c>
      <c r="W23" s="344">
        <v>0.810126582278481</v>
      </c>
      <c r="X23" s="344">
        <v>0.68991097922848665</v>
      </c>
      <c r="Y23" s="344">
        <v>0.78228228228228225</v>
      </c>
      <c r="Z23" s="344">
        <v>0.72861842105263153</v>
      </c>
      <c r="AA23" s="344">
        <v>0.81180811808118081</v>
      </c>
      <c r="AB23" s="344">
        <v>0.79455445544554459</v>
      </c>
      <c r="AC23" s="344">
        <v>0.80048959608323134</v>
      </c>
      <c r="AD23" s="344">
        <v>0.75429975429975427</v>
      </c>
      <c r="AE23" s="344">
        <v>0.5940224159402242</v>
      </c>
      <c r="AF23" s="344">
        <v>0.76019777503090236</v>
      </c>
      <c r="AG23" s="348" t="s">
        <v>52</v>
      </c>
      <c r="AH23" s="344">
        <v>0.82521847690387018</v>
      </c>
      <c r="AI23" s="344">
        <v>0.81282722513089001</v>
      </c>
      <c r="AJ23" s="348" t="s">
        <v>52</v>
      </c>
      <c r="AK23" s="344">
        <v>0.76530612244897955</v>
      </c>
      <c r="AL23" s="348" t="s">
        <v>52</v>
      </c>
      <c r="AM23" s="348" t="s">
        <v>52</v>
      </c>
      <c r="AN23" s="348" t="s">
        <v>52</v>
      </c>
      <c r="AO23" s="344">
        <v>0.7990135635018496</v>
      </c>
      <c r="AP23" s="344">
        <v>0.69059405940594054</v>
      </c>
      <c r="AQ23" s="344">
        <v>0.77255871446229918</v>
      </c>
      <c r="AR23" s="344">
        <v>0.66542288557213936</v>
      </c>
      <c r="AS23" s="344">
        <v>0.70223325062034736</v>
      </c>
      <c r="AT23" s="344">
        <v>0.74193548387096775</v>
      </c>
      <c r="AU23" s="344">
        <v>0.84643734643734647</v>
      </c>
      <c r="AV23" s="410"/>
      <c r="AW23" s="411"/>
      <c r="AX23" s="411"/>
      <c r="AY23" s="412"/>
    </row>
    <row r="24" spans="1:51" s="17" customFormat="1" x14ac:dyDescent="0.25">
      <c r="B24" s="421"/>
      <c r="C24" s="252">
        <v>2017</v>
      </c>
      <c r="D24" s="255">
        <v>875</v>
      </c>
      <c r="E24" s="255">
        <v>2545</v>
      </c>
      <c r="F24" s="141">
        <v>0.34381139489194501</v>
      </c>
      <c r="G24" s="344">
        <v>0.87757437070938216</v>
      </c>
      <c r="H24" s="344">
        <v>0.89473684210526316</v>
      </c>
      <c r="I24" s="344">
        <v>0.85828571428571432</v>
      </c>
      <c r="J24" s="344">
        <v>0.86368843069874002</v>
      </c>
      <c r="K24" s="344">
        <v>0.83122847301951774</v>
      </c>
      <c r="L24" s="344">
        <v>0.68009205983889531</v>
      </c>
      <c r="M24" s="344">
        <v>0.73967889908256879</v>
      </c>
      <c r="N24" s="344">
        <v>0.85304247990815152</v>
      </c>
      <c r="O24" s="344">
        <v>0.69826589595375721</v>
      </c>
      <c r="P24" s="344">
        <v>0.79104477611940294</v>
      </c>
      <c r="Q24" s="344">
        <v>0.75143184421534936</v>
      </c>
      <c r="R24" s="344">
        <v>0.74052812858783013</v>
      </c>
      <c r="S24" s="344">
        <v>0.69390103567318762</v>
      </c>
      <c r="T24" s="344">
        <v>0.71479289940828405</v>
      </c>
      <c r="U24" s="344">
        <v>0.60308056872037918</v>
      </c>
      <c r="V24" s="344">
        <v>0.62985436893203883</v>
      </c>
      <c r="W24" s="344">
        <v>0.79473684210526319</v>
      </c>
      <c r="X24" s="344">
        <v>0.69444444444444442</v>
      </c>
      <c r="Y24" s="344">
        <v>0.80265095729013258</v>
      </c>
      <c r="Z24" s="344">
        <v>0.74009508716323291</v>
      </c>
      <c r="AA24" s="344">
        <v>0.79954180985108825</v>
      </c>
      <c r="AB24" s="344">
        <v>0.75320139697322464</v>
      </c>
      <c r="AC24" s="344">
        <v>0.77011494252873558</v>
      </c>
      <c r="AD24" s="344">
        <v>0.74971297359357059</v>
      </c>
      <c r="AE24" s="344">
        <v>0.58652729384436697</v>
      </c>
      <c r="AF24" s="344">
        <v>0.74826789838337182</v>
      </c>
      <c r="AG24" s="348" t="s">
        <v>52</v>
      </c>
      <c r="AH24" s="344">
        <v>0.83972125435540068</v>
      </c>
      <c r="AI24" s="344">
        <v>0.81632653061224492</v>
      </c>
      <c r="AJ24" s="348" t="s">
        <v>52</v>
      </c>
      <c r="AK24" s="344">
        <v>0.75175644028103039</v>
      </c>
      <c r="AL24" s="348" t="s">
        <v>52</v>
      </c>
      <c r="AM24" s="348" t="s">
        <v>52</v>
      </c>
      <c r="AN24" s="348" t="s">
        <v>52</v>
      </c>
      <c r="AO24" s="344">
        <v>0.81214203894616266</v>
      </c>
      <c r="AP24" s="344">
        <v>0.73187571921749139</v>
      </c>
      <c r="AQ24" s="344">
        <v>0.81481481481481477</v>
      </c>
      <c r="AR24" s="344">
        <v>0.72055427251732107</v>
      </c>
      <c r="AS24" s="344">
        <v>0.70852534562211977</v>
      </c>
      <c r="AT24" s="344">
        <v>0.74509803921568629</v>
      </c>
      <c r="AU24" s="344">
        <v>0.84004602991944766</v>
      </c>
      <c r="AV24" s="413"/>
      <c r="AW24" s="414"/>
      <c r="AX24" s="414"/>
      <c r="AY24" s="415"/>
    </row>
    <row r="25" spans="1:51" s="17" customFormat="1" x14ac:dyDescent="0.25">
      <c r="B25" s="421"/>
      <c r="C25" s="252">
        <v>2018</v>
      </c>
      <c r="D25" s="255">
        <v>917</v>
      </c>
      <c r="E25" s="255">
        <v>3307</v>
      </c>
      <c r="F25" s="141">
        <v>0.277290595706078</v>
      </c>
      <c r="G25" s="344">
        <v>0.84792122538293213</v>
      </c>
      <c r="H25" s="344">
        <v>0.85776805251641142</v>
      </c>
      <c r="I25" s="344">
        <v>0.8205689277899344</v>
      </c>
      <c r="J25" s="344">
        <v>0.80962800875273522</v>
      </c>
      <c r="K25" s="344">
        <v>0.78594950603732161</v>
      </c>
      <c r="L25" s="344">
        <v>0.64576457645764573</v>
      </c>
      <c r="M25" s="344">
        <v>0.68715697036223933</v>
      </c>
      <c r="N25" s="344">
        <v>0.84008762322015329</v>
      </c>
      <c r="O25" s="344">
        <v>0.63596491228070173</v>
      </c>
      <c r="P25" s="344">
        <v>0.75246440306681273</v>
      </c>
      <c r="Q25" s="344">
        <v>0.70704845814977979</v>
      </c>
      <c r="R25" s="344">
        <v>0.70439560439560445</v>
      </c>
      <c r="S25" s="344">
        <v>0.6843267108167771</v>
      </c>
      <c r="T25" s="344">
        <v>0.65819861431870674</v>
      </c>
      <c r="U25" s="344">
        <v>0.5610034207525656</v>
      </c>
      <c r="V25" s="344">
        <v>0.60532407407407407</v>
      </c>
      <c r="W25" s="344">
        <v>0.76705276705276704</v>
      </c>
      <c r="X25" s="344">
        <v>0.65764546684709069</v>
      </c>
      <c r="Y25" s="344">
        <v>0.76798825256975034</v>
      </c>
      <c r="Z25" s="344">
        <v>0.70062695924764895</v>
      </c>
      <c r="AA25" s="344">
        <v>0.76096491228070173</v>
      </c>
      <c r="AB25" s="344">
        <v>0.75388026607538805</v>
      </c>
      <c r="AC25" s="344">
        <v>0.73085339168490149</v>
      </c>
      <c r="AD25" s="344">
        <v>0.71084337349397586</v>
      </c>
      <c r="AE25" s="344">
        <v>0.58361018826135103</v>
      </c>
      <c r="AF25" s="344">
        <v>0.77643171806167399</v>
      </c>
      <c r="AG25" s="348" t="s">
        <v>52</v>
      </c>
      <c r="AH25" s="344">
        <v>0.84674751929437708</v>
      </c>
      <c r="AI25" s="344">
        <v>0.81093394077448744</v>
      </c>
      <c r="AJ25" s="348" t="s">
        <v>52</v>
      </c>
      <c r="AK25" s="344">
        <v>0.773542600896861</v>
      </c>
      <c r="AL25" s="348" t="s">
        <v>52</v>
      </c>
      <c r="AM25" s="348" t="s">
        <v>52</v>
      </c>
      <c r="AN25" s="348" t="s">
        <v>52</v>
      </c>
      <c r="AO25" s="344">
        <v>0.79120879120879117</v>
      </c>
      <c r="AP25" s="344">
        <v>0.70549450549450554</v>
      </c>
      <c r="AQ25" s="344">
        <v>0.76600441501103755</v>
      </c>
      <c r="AR25" s="344">
        <v>0.66407982261640797</v>
      </c>
      <c r="AS25" s="344">
        <v>0.67734806629834254</v>
      </c>
      <c r="AT25" s="344">
        <v>0.70452039691289969</v>
      </c>
      <c r="AU25" s="344">
        <v>0.7546549835706462</v>
      </c>
      <c r="AV25" s="344">
        <v>0.83906770255271923</v>
      </c>
      <c r="AW25" s="344">
        <v>0.83389074693422516</v>
      </c>
      <c r="AX25" s="344">
        <v>0.76655443322109984</v>
      </c>
      <c r="AY25" s="344">
        <v>0.63124999999999998</v>
      </c>
    </row>
    <row r="26" spans="1:51" s="17" customFormat="1" x14ac:dyDescent="0.25">
      <c r="B26" s="421"/>
      <c r="C26" s="252">
        <v>2019</v>
      </c>
      <c r="D26" s="255">
        <v>776</v>
      </c>
      <c r="E26" s="255">
        <v>2944</v>
      </c>
      <c r="F26" s="141">
        <v>0.26</v>
      </c>
      <c r="G26" s="350">
        <v>0.85806451612903223</v>
      </c>
      <c r="H26" s="350">
        <v>0.8490322580645161</v>
      </c>
      <c r="I26" s="350">
        <v>0.82687338501291985</v>
      </c>
      <c r="J26" s="350">
        <v>0.82299741602067178</v>
      </c>
      <c r="K26" s="350">
        <v>0.80878552971576223</v>
      </c>
      <c r="L26" s="350">
        <v>0.66233766233766234</v>
      </c>
      <c r="M26" s="350">
        <v>0.71521456436931075</v>
      </c>
      <c r="N26" s="350">
        <v>0.81395348837209303</v>
      </c>
      <c r="O26" s="350">
        <v>0.65414507772020725</v>
      </c>
      <c r="P26" s="350">
        <v>0.77490297542043984</v>
      </c>
      <c r="Q26" s="350">
        <v>0.7360208062418726</v>
      </c>
      <c r="R26" s="350">
        <v>0.71744791666666663</v>
      </c>
      <c r="S26" s="350">
        <v>0.72597402597402594</v>
      </c>
      <c r="T26" s="350">
        <v>0.70263157894736838</v>
      </c>
      <c r="U26" s="350">
        <v>0.57460732984293195</v>
      </c>
      <c r="V26" s="350">
        <v>0.63081009296148738</v>
      </c>
      <c r="W26" s="350">
        <v>0.79046242774566478</v>
      </c>
      <c r="X26" s="350">
        <v>0.69022556390977441</v>
      </c>
      <c r="Y26" s="350">
        <v>0.82126348228043144</v>
      </c>
      <c r="Z26" s="350">
        <v>0.75</v>
      </c>
      <c r="AA26" s="350">
        <v>0.75968992248062017</v>
      </c>
      <c r="AB26" s="350">
        <v>0.74706649282920468</v>
      </c>
      <c r="AC26" s="350">
        <v>0.75549805950840876</v>
      </c>
      <c r="AD26" s="350">
        <v>0.75549805950840876</v>
      </c>
      <c r="AE26" s="350">
        <v>0.62483660130718954</v>
      </c>
      <c r="AF26" s="350">
        <v>0.80729166666666663</v>
      </c>
      <c r="AG26" s="348" t="s">
        <v>52</v>
      </c>
      <c r="AH26" s="350">
        <v>0.88219895287958117</v>
      </c>
      <c r="AI26" s="350">
        <v>0.84224598930481287</v>
      </c>
      <c r="AJ26" s="348" t="s">
        <v>52</v>
      </c>
      <c r="AK26" s="350">
        <v>0.7686274509803922</v>
      </c>
      <c r="AL26" s="348" t="s">
        <v>52</v>
      </c>
      <c r="AM26" s="348" t="s">
        <v>52</v>
      </c>
      <c r="AN26" s="348" t="s">
        <v>52</v>
      </c>
      <c r="AO26" s="350">
        <v>0.81582360570687418</v>
      </c>
      <c r="AP26" s="350">
        <v>0.70817120622568097</v>
      </c>
      <c r="AQ26" s="350">
        <v>0.76531942633637551</v>
      </c>
      <c r="AR26" s="350">
        <v>0.69973890339425593</v>
      </c>
      <c r="AS26" s="350">
        <v>0.71614583333333337</v>
      </c>
      <c r="AT26" s="350">
        <v>0.71521456436931075</v>
      </c>
      <c r="AU26" s="350">
        <v>0.78395860284605434</v>
      </c>
      <c r="AV26" s="350">
        <v>0.85209424083769636</v>
      </c>
      <c r="AW26" s="350">
        <v>0.85078534031413611</v>
      </c>
      <c r="AX26" s="350">
        <v>0.77470355731225293</v>
      </c>
      <c r="AY26" s="350">
        <v>0.63933555233878181</v>
      </c>
    </row>
    <row r="27" spans="1:51" s="17" customFormat="1" x14ac:dyDescent="0.25">
      <c r="B27" s="421"/>
      <c r="C27" s="252">
        <v>2020</v>
      </c>
      <c r="D27" s="317">
        <v>515</v>
      </c>
      <c r="E27" s="317">
        <v>3249</v>
      </c>
      <c r="F27" s="298">
        <f>D27/E27</f>
        <v>0.15851031086488152</v>
      </c>
      <c r="G27" s="350">
        <v>0.83660000000000001</v>
      </c>
      <c r="H27" s="350">
        <v>0.86770000000000003</v>
      </c>
      <c r="I27" s="350">
        <v>0.83</v>
      </c>
      <c r="J27" s="350">
        <v>0.84794999999999998</v>
      </c>
      <c r="K27" s="350">
        <v>0.81089999999999995</v>
      </c>
      <c r="L27" s="350">
        <v>0.63300000000000001</v>
      </c>
      <c r="M27" s="350">
        <v>0.72399999999999998</v>
      </c>
      <c r="N27" s="350">
        <v>0.84399999999999997</v>
      </c>
      <c r="O27" s="350">
        <v>0.65029999999999999</v>
      </c>
      <c r="P27" s="350">
        <v>0.749</v>
      </c>
      <c r="Q27" s="350">
        <v>0.79059999999999997</v>
      </c>
      <c r="R27" s="350">
        <v>0.70140000000000002</v>
      </c>
      <c r="S27" s="350">
        <v>0.77400000000000002</v>
      </c>
      <c r="T27" s="350">
        <v>0.73</v>
      </c>
      <c r="U27" s="350">
        <v>0.56689999999999996</v>
      </c>
      <c r="V27" s="350">
        <v>0.63759999999999994</v>
      </c>
      <c r="W27" s="350">
        <v>0.7712</v>
      </c>
      <c r="X27" s="350">
        <v>0.67300000000000004</v>
      </c>
      <c r="Y27" s="350">
        <v>0.78349999999999997</v>
      </c>
      <c r="Z27" s="350">
        <v>0.71730000000000005</v>
      </c>
      <c r="AA27" s="350">
        <v>0.79730000000000001</v>
      </c>
      <c r="AB27" s="350">
        <v>0.73</v>
      </c>
      <c r="AC27" s="350">
        <v>0.69979999999999998</v>
      </c>
      <c r="AD27" s="350">
        <v>0.73799999999999999</v>
      </c>
      <c r="AE27" s="350">
        <v>0.60468999999999995</v>
      </c>
      <c r="AF27" s="350">
        <v>0.79769999999999996</v>
      </c>
      <c r="AG27" s="348" t="s">
        <v>52</v>
      </c>
      <c r="AH27" s="350">
        <v>0.84050000000000002</v>
      </c>
      <c r="AI27" s="350">
        <v>0.81799999999999995</v>
      </c>
      <c r="AJ27" s="348" t="s">
        <v>52</v>
      </c>
      <c r="AK27" s="350">
        <v>0.82279999999999998</v>
      </c>
      <c r="AL27" s="348" t="s">
        <v>52</v>
      </c>
      <c r="AM27" s="348" t="s">
        <v>52</v>
      </c>
      <c r="AN27" s="348" t="s">
        <v>52</v>
      </c>
      <c r="AO27" s="350">
        <v>0.78</v>
      </c>
      <c r="AP27" s="350">
        <v>0.70199999999999996</v>
      </c>
      <c r="AQ27" s="350">
        <v>0.80469000000000002</v>
      </c>
      <c r="AR27" s="350">
        <v>0.73729999999999996</v>
      </c>
      <c r="AS27" s="350">
        <v>0.75</v>
      </c>
      <c r="AT27" s="350">
        <v>0.73080000000000001</v>
      </c>
      <c r="AU27" s="350">
        <v>0.76998</v>
      </c>
      <c r="AV27" s="350">
        <v>0.85699999999999998</v>
      </c>
      <c r="AW27" s="350">
        <v>0.84399999999999997</v>
      </c>
      <c r="AX27" s="350">
        <v>0.74450000000000005</v>
      </c>
      <c r="AY27" s="350">
        <v>0.67649999999999999</v>
      </c>
    </row>
    <row r="28" spans="1:51" s="17" customFormat="1" x14ac:dyDescent="0.25">
      <c r="B28" s="421"/>
      <c r="C28" s="252">
        <v>2021</v>
      </c>
      <c r="D28" s="327">
        <v>601</v>
      </c>
      <c r="E28" s="327">
        <v>3403</v>
      </c>
      <c r="F28" s="298">
        <f>D28/E28</f>
        <v>0.17660887452248017</v>
      </c>
      <c r="G28" s="350">
        <v>0.872</v>
      </c>
      <c r="H28" s="350">
        <v>0.875</v>
      </c>
      <c r="I28" s="350">
        <v>0.83899999999999997</v>
      </c>
      <c r="J28" s="350">
        <v>0.85599999999999998</v>
      </c>
      <c r="K28" s="350">
        <v>0.81</v>
      </c>
      <c r="L28" s="350">
        <v>0.60799999999999998</v>
      </c>
      <c r="M28" s="350">
        <v>0.71599999999999997</v>
      </c>
      <c r="N28" s="350">
        <v>0.83</v>
      </c>
      <c r="O28" s="350">
        <v>0.60699999999999998</v>
      </c>
      <c r="P28" s="350">
        <v>0.752</v>
      </c>
      <c r="Q28" s="350">
        <v>0.69499999999999995</v>
      </c>
      <c r="R28" s="350">
        <v>0.71799999999999997</v>
      </c>
      <c r="S28" s="350">
        <v>0.74099999999999999</v>
      </c>
      <c r="T28" s="350">
        <v>0.71599999999999997</v>
      </c>
      <c r="U28" s="350">
        <v>0.64200000000000002</v>
      </c>
      <c r="V28" s="350">
        <v>0.70199999999999996</v>
      </c>
      <c r="W28" s="350">
        <v>0.77600000000000002</v>
      </c>
      <c r="X28" s="350">
        <v>0.73099999999999998</v>
      </c>
      <c r="Y28" s="350">
        <v>0.79400000000000004</v>
      </c>
      <c r="Z28" s="350">
        <v>0.76</v>
      </c>
      <c r="AA28" s="350">
        <v>0.74099999999999999</v>
      </c>
      <c r="AB28" s="350">
        <v>0.76500000000000001</v>
      </c>
      <c r="AC28" s="350">
        <v>0.74</v>
      </c>
      <c r="AD28" s="350">
        <v>0.73399999999999999</v>
      </c>
      <c r="AE28" s="350">
        <v>0.65300000000000002</v>
      </c>
      <c r="AF28" s="350">
        <v>0.628</v>
      </c>
      <c r="AG28" s="350">
        <v>0.73199999999999998</v>
      </c>
      <c r="AH28" s="350">
        <v>0.68600000000000005</v>
      </c>
      <c r="AI28" s="350">
        <v>0.66200000000000003</v>
      </c>
      <c r="AJ28" s="350">
        <v>0.76800000000000002</v>
      </c>
      <c r="AK28" s="348" t="s">
        <v>52</v>
      </c>
      <c r="AL28" s="350">
        <v>0.73399999999999999</v>
      </c>
      <c r="AM28" s="350">
        <v>0.73199999999999998</v>
      </c>
      <c r="AN28" s="350">
        <v>0.64400000000000002</v>
      </c>
      <c r="AO28" s="350">
        <v>0.78</v>
      </c>
      <c r="AP28" s="350">
        <v>0.7</v>
      </c>
      <c r="AQ28" s="350">
        <v>0.79200000000000004</v>
      </c>
      <c r="AR28" s="350">
        <v>0.67300000000000004</v>
      </c>
      <c r="AS28" s="350">
        <v>0.70299999999999996</v>
      </c>
      <c r="AT28" s="350">
        <v>0.73399999999999999</v>
      </c>
      <c r="AU28" s="350">
        <v>0.76200000000000001</v>
      </c>
      <c r="AV28" s="354">
        <f>HSS!AV235</f>
        <v>0</v>
      </c>
      <c r="AW28" s="354">
        <f>HSS!AW235</f>
        <v>0</v>
      </c>
      <c r="AX28" s="354">
        <f>HSS!AX235</f>
        <v>0</v>
      </c>
      <c r="AY28" s="354">
        <f>HSS!AY235</f>
        <v>0</v>
      </c>
    </row>
    <row r="29" spans="1:51" s="17" customFormat="1" x14ac:dyDescent="0.25">
      <c r="B29" s="422"/>
      <c r="C29" s="429" t="s">
        <v>154</v>
      </c>
      <c r="D29" s="406"/>
      <c r="E29" s="406"/>
      <c r="F29" s="406"/>
      <c r="G29" s="343">
        <f>G28-G27</f>
        <v>3.5399999999999987E-2</v>
      </c>
      <c r="H29" s="343">
        <f t="shared" ref="H29:AU29" si="1">H28-H27</f>
        <v>7.2999999999999732E-3</v>
      </c>
      <c r="I29" s="343">
        <f t="shared" si="1"/>
        <v>9.000000000000008E-3</v>
      </c>
      <c r="J29" s="343">
        <f t="shared" si="1"/>
        <v>8.0500000000000016E-3</v>
      </c>
      <c r="K29" s="343">
        <f t="shared" si="1"/>
        <v>-8.9999999999990088E-4</v>
      </c>
      <c r="L29" s="343">
        <f t="shared" si="1"/>
        <v>-2.5000000000000022E-2</v>
      </c>
      <c r="M29" s="343">
        <f t="shared" si="1"/>
        <v>-8.0000000000000071E-3</v>
      </c>
      <c r="N29" s="343">
        <f t="shared" si="1"/>
        <v>-1.4000000000000012E-2</v>
      </c>
      <c r="O29" s="343">
        <f t="shared" si="1"/>
        <v>-4.3300000000000005E-2</v>
      </c>
      <c r="P29" s="343">
        <f t="shared" si="1"/>
        <v>3.0000000000000027E-3</v>
      </c>
      <c r="Q29" s="343">
        <f t="shared" si="1"/>
        <v>-9.5600000000000018E-2</v>
      </c>
      <c r="R29" s="343">
        <f t="shared" si="1"/>
        <v>1.6599999999999948E-2</v>
      </c>
      <c r="S29" s="343">
        <f t="shared" si="1"/>
        <v>-3.3000000000000029E-2</v>
      </c>
      <c r="T29" s="343">
        <f t="shared" si="1"/>
        <v>-1.4000000000000012E-2</v>
      </c>
      <c r="U29" s="343">
        <f t="shared" si="1"/>
        <v>7.5100000000000056E-2</v>
      </c>
      <c r="V29" s="343">
        <f t="shared" si="1"/>
        <v>6.4400000000000013E-2</v>
      </c>
      <c r="W29" s="343">
        <f t="shared" si="1"/>
        <v>4.8000000000000265E-3</v>
      </c>
      <c r="X29" s="343">
        <f t="shared" si="1"/>
        <v>5.799999999999994E-2</v>
      </c>
      <c r="Y29" s="343">
        <f t="shared" si="1"/>
        <v>1.0500000000000065E-2</v>
      </c>
      <c r="Z29" s="343">
        <f t="shared" si="1"/>
        <v>4.269999999999996E-2</v>
      </c>
      <c r="AA29" s="343">
        <f t="shared" si="1"/>
        <v>-5.6300000000000017E-2</v>
      </c>
      <c r="AB29" s="343">
        <f t="shared" si="1"/>
        <v>3.5000000000000031E-2</v>
      </c>
      <c r="AC29" s="343">
        <f t="shared" si="1"/>
        <v>4.0200000000000014E-2</v>
      </c>
      <c r="AD29" s="343">
        <f t="shared" si="1"/>
        <v>-4.0000000000000036E-3</v>
      </c>
      <c r="AE29" s="343">
        <f t="shared" si="1"/>
        <v>4.8310000000000075E-2</v>
      </c>
      <c r="AF29" s="343">
        <f t="shared" si="1"/>
        <v>-0.16969999999999996</v>
      </c>
      <c r="AG29" s="348" t="s">
        <v>52</v>
      </c>
      <c r="AH29" s="343">
        <f t="shared" si="1"/>
        <v>-0.15449999999999997</v>
      </c>
      <c r="AI29" s="343">
        <f t="shared" si="1"/>
        <v>-0.15599999999999992</v>
      </c>
      <c r="AJ29" s="348" t="s">
        <v>52</v>
      </c>
      <c r="AK29" s="348" t="s">
        <v>52</v>
      </c>
      <c r="AL29" s="348" t="s">
        <v>52</v>
      </c>
      <c r="AM29" s="348" t="s">
        <v>52</v>
      </c>
      <c r="AN29" s="348" t="s">
        <v>52</v>
      </c>
      <c r="AO29" s="343">
        <f t="shared" si="1"/>
        <v>0</v>
      </c>
      <c r="AP29" s="343">
        <f t="shared" si="1"/>
        <v>-2.0000000000000018E-3</v>
      </c>
      <c r="AQ29" s="343">
        <f t="shared" si="1"/>
        <v>-1.2689999999999979E-2</v>
      </c>
      <c r="AR29" s="343">
        <f t="shared" si="1"/>
        <v>-6.4299999999999913E-2</v>
      </c>
      <c r="AS29" s="343">
        <f t="shared" si="1"/>
        <v>-4.7000000000000042E-2</v>
      </c>
      <c r="AT29" s="343">
        <f t="shared" si="1"/>
        <v>3.1999999999999806E-3</v>
      </c>
      <c r="AU29" s="343">
        <f t="shared" si="1"/>
        <v>-7.9799999999999871E-3</v>
      </c>
      <c r="AV29" s="354">
        <f>HSS!AV236</f>
        <v>0.83906770255271923</v>
      </c>
      <c r="AW29" s="354">
        <f>HSS!AW236</f>
        <v>0.83389074693422516</v>
      </c>
      <c r="AX29" s="354">
        <f>HSS!AX236</f>
        <v>0.76655443322109984</v>
      </c>
      <c r="AY29" s="354">
        <f>HSS!AY236</f>
        <v>0.63124999999999998</v>
      </c>
    </row>
    <row r="30" spans="1:51" s="17" customFormat="1" x14ac:dyDescent="0.25">
      <c r="B30" s="25"/>
      <c r="C30" s="18"/>
      <c r="D30" s="18"/>
      <c r="E30" s="18"/>
      <c r="F30" s="140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45"/>
      <c r="AP30" s="345"/>
      <c r="AQ30" s="345"/>
      <c r="AR30" s="345"/>
      <c r="AS30" s="345"/>
      <c r="AT30" s="345"/>
      <c r="AU30" s="345"/>
      <c r="AV30" s="346"/>
      <c r="AW30" s="346"/>
      <c r="AX30" s="346"/>
      <c r="AY30" s="346"/>
    </row>
    <row r="31" spans="1:51" s="17" customFormat="1" ht="14.45" hidden="1" customHeight="1" x14ac:dyDescent="0.25">
      <c r="B31" s="59"/>
      <c r="C31" s="52">
        <v>2010</v>
      </c>
      <c r="D31" s="28"/>
      <c r="E31" s="28"/>
      <c r="F31" s="135"/>
      <c r="G31" s="354">
        <v>0.79611650485436891</v>
      </c>
      <c r="H31" s="354">
        <v>0.80582524271844658</v>
      </c>
      <c r="I31" s="354">
        <v>0.76470588235294112</v>
      </c>
      <c r="J31" s="343" t="s">
        <v>52</v>
      </c>
      <c r="K31" s="354" t="s">
        <v>52</v>
      </c>
      <c r="L31" s="354">
        <v>0.67961165048543692</v>
      </c>
      <c r="M31" s="354">
        <v>0.70873786407766992</v>
      </c>
      <c r="N31" s="343" t="s">
        <v>52</v>
      </c>
      <c r="O31" s="343" t="s">
        <v>52</v>
      </c>
      <c r="P31" s="343" t="s">
        <v>52</v>
      </c>
      <c r="Q31" s="343" t="s">
        <v>52</v>
      </c>
      <c r="R31" s="343" t="s">
        <v>52</v>
      </c>
      <c r="S31" s="354">
        <v>0.5490196078431373</v>
      </c>
      <c r="T31" s="354">
        <v>0.61764705882352944</v>
      </c>
      <c r="U31" s="354">
        <v>0.44117647058823528</v>
      </c>
      <c r="V31" s="354" t="s">
        <v>52</v>
      </c>
      <c r="W31" s="354">
        <v>0.63953488372093026</v>
      </c>
      <c r="X31" s="343" t="s">
        <v>52</v>
      </c>
      <c r="Y31" s="354">
        <v>0.80232558139534882</v>
      </c>
      <c r="Z31" s="354">
        <v>0.59302325581395354</v>
      </c>
      <c r="AA31" s="354">
        <v>0.58415841584158412</v>
      </c>
      <c r="AB31" s="354">
        <v>0.70297029702970293</v>
      </c>
      <c r="AC31" s="354">
        <v>0.6</v>
      </c>
      <c r="AD31" s="343" t="s">
        <v>52</v>
      </c>
      <c r="AE31" s="343" t="s">
        <v>52</v>
      </c>
      <c r="AF31" s="354">
        <v>0.61165048543689315</v>
      </c>
      <c r="AG31" s="354"/>
      <c r="AH31" s="354">
        <v>0.67326732673267331</v>
      </c>
      <c r="AI31" s="354">
        <v>0.45098039215686275</v>
      </c>
      <c r="AJ31" s="354"/>
      <c r="AK31" s="343" t="s">
        <v>52</v>
      </c>
      <c r="AL31" s="343"/>
      <c r="AM31" s="343"/>
      <c r="AN31" s="343"/>
      <c r="AO31" s="354">
        <v>0.71</v>
      </c>
      <c r="AP31" s="343" t="s">
        <v>52</v>
      </c>
      <c r="AQ31" s="354">
        <v>0.74509803921568629</v>
      </c>
      <c r="AR31" s="343" t="s">
        <v>52</v>
      </c>
      <c r="AS31" s="343" t="s">
        <v>52</v>
      </c>
      <c r="AT31" s="343" t="s">
        <v>52</v>
      </c>
      <c r="AU31" s="354" t="s">
        <v>52</v>
      </c>
      <c r="AV31" s="346"/>
      <c r="AW31" s="346"/>
      <c r="AX31" s="346"/>
      <c r="AY31" s="346"/>
    </row>
    <row r="32" spans="1:51" s="17" customFormat="1" ht="6" hidden="1" customHeight="1" x14ac:dyDescent="0.25">
      <c r="B32" s="58" t="s">
        <v>56</v>
      </c>
      <c r="C32" s="252">
        <v>2011</v>
      </c>
      <c r="D32" s="317">
        <v>34</v>
      </c>
      <c r="E32" s="317"/>
      <c r="F32" s="141" t="s">
        <v>52</v>
      </c>
      <c r="G32" s="354">
        <v>0.82352941176470584</v>
      </c>
      <c r="H32" s="354">
        <v>0.91176470588235292</v>
      </c>
      <c r="I32" s="354">
        <v>0.91176470588235292</v>
      </c>
      <c r="J32" s="343" t="s">
        <v>52</v>
      </c>
      <c r="K32" s="354" t="s">
        <v>52</v>
      </c>
      <c r="L32" s="354">
        <v>0.73529411764705888</v>
      </c>
      <c r="M32" s="354">
        <v>0.79411764705882348</v>
      </c>
      <c r="N32" s="343" t="s">
        <v>52</v>
      </c>
      <c r="O32" s="343" t="s">
        <v>52</v>
      </c>
      <c r="P32" s="343" t="s">
        <v>52</v>
      </c>
      <c r="Q32" s="343" t="s">
        <v>52</v>
      </c>
      <c r="R32" s="343" t="s">
        <v>52</v>
      </c>
      <c r="S32" s="354">
        <v>0.61764705882352944</v>
      </c>
      <c r="T32" s="354">
        <v>0.55882352941176472</v>
      </c>
      <c r="U32" s="354">
        <v>0.63636363636363635</v>
      </c>
      <c r="V32" s="354" t="s">
        <v>52</v>
      </c>
      <c r="W32" s="354">
        <v>0.75757575757575757</v>
      </c>
      <c r="X32" s="343" t="s">
        <v>52</v>
      </c>
      <c r="Y32" s="354">
        <v>0.75757575757575757</v>
      </c>
      <c r="Z32" s="354">
        <v>0.6875</v>
      </c>
      <c r="AA32" s="354">
        <v>0.79411764705882348</v>
      </c>
      <c r="AB32" s="354">
        <v>0.8529411764705882</v>
      </c>
      <c r="AC32" s="354">
        <v>0.79411764705882348</v>
      </c>
      <c r="AD32" s="343" t="s">
        <v>52</v>
      </c>
      <c r="AE32" s="343" t="s">
        <v>52</v>
      </c>
      <c r="AF32" s="354">
        <v>0.76470588235294112</v>
      </c>
      <c r="AG32" s="354"/>
      <c r="AH32" s="354">
        <v>0.79411764705882348</v>
      </c>
      <c r="AI32" s="354">
        <v>0.5</v>
      </c>
      <c r="AJ32" s="354"/>
      <c r="AK32" s="343" t="s">
        <v>52</v>
      </c>
      <c r="AL32" s="343"/>
      <c r="AM32" s="343"/>
      <c r="AN32" s="343"/>
      <c r="AO32" s="354">
        <v>0.73529411764705888</v>
      </c>
      <c r="AP32" s="343" t="s">
        <v>52</v>
      </c>
      <c r="AQ32" s="354">
        <v>0.79411764705882348</v>
      </c>
      <c r="AR32" s="343" t="s">
        <v>52</v>
      </c>
      <c r="AS32" s="343" t="s">
        <v>52</v>
      </c>
      <c r="AT32" s="343" t="s">
        <v>52</v>
      </c>
      <c r="AU32" s="354" t="s">
        <v>52</v>
      </c>
      <c r="AV32" s="346"/>
      <c r="AW32" s="346"/>
      <c r="AX32" s="346"/>
      <c r="AY32" s="346"/>
    </row>
    <row r="33" spans="2:51" s="17" customFormat="1" ht="15" hidden="1" customHeight="1" x14ac:dyDescent="0.25">
      <c r="B33" s="420" t="s">
        <v>56</v>
      </c>
      <c r="C33" s="252">
        <v>2012</v>
      </c>
      <c r="D33" s="317">
        <v>92</v>
      </c>
      <c r="E33" s="317"/>
      <c r="F33" s="141">
        <v>0.34328358208955223</v>
      </c>
      <c r="G33" s="344">
        <v>0.78021978021978022</v>
      </c>
      <c r="H33" s="344">
        <v>0.73626373626373631</v>
      </c>
      <c r="I33" s="344">
        <v>0.80219780219780223</v>
      </c>
      <c r="J33" s="343" t="s">
        <v>52</v>
      </c>
      <c r="K33" s="354" t="s">
        <v>52</v>
      </c>
      <c r="L33" s="344">
        <v>0.63736263736263732</v>
      </c>
      <c r="M33" s="344">
        <v>0.7142857142857143</v>
      </c>
      <c r="N33" s="343" t="s">
        <v>52</v>
      </c>
      <c r="O33" s="343" t="s">
        <v>52</v>
      </c>
      <c r="P33" s="343" t="s">
        <v>52</v>
      </c>
      <c r="Q33" s="343" t="s">
        <v>52</v>
      </c>
      <c r="R33" s="343" t="s">
        <v>52</v>
      </c>
      <c r="S33" s="344">
        <v>0.74725274725274726</v>
      </c>
      <c r="T33" s="344">
        <v>0.63736263736263732</v>
      </c>
      <c r="U33" s="344">
        <v>0.550561797752809</v>
      </c>
      <c r="V33" s="354" t="s">
        <v>52</v>
      </c>
      <c r="W33" s="344">
        <v>0.6875</v>
      </c>
      <c r="X33" s="343" t="s">
        <v>52</v>
      </c>
      <c r="Y33" s="344">
        <v>0.8125</v>
      </c>
      <c r="Z33" s="344">
        <v>0.67500000000000004</v>
      </c>
      <c r="AA33" s="344">
        <v>0.68888888888888888</v>
      </c>
      <c r="AB33" s="344">
        <v>0.73626373626373631</v>
      </c>
      <c r="AC33" s="344">
        <v>0.77777777777777779</v>
      </c>
      <c r="AD33" s="343" t="s">
        <v>52</v>
      </c>
      <c r="AE33" s="343" t="s">
        <v>52</v>
      </c>
      <c r="AF33" s="344">
        <v>0.72527472527472525</v>
      </c>
      <c r="AG33" s="344"/>
      <c r="AH33" s="344">
        <v>0.73626373626373631</v>
      </c>
      <c r="AI33" s="344">
        <v>0.58241758241758246</v>
      </c>
      <c r="AJ33" s="344"/>
      <c r="AK33" s="343" t="s">
        <v>52</v>
      </c>
      <c r="AL33" s="343"/>
      <c r="AM33" s="343"/>
      <c r="AN33" s="343"/>
      <c r="AO33" s="344">
        <v>0.79120879120879117</v>
      </c>
      <c r="AP33" s="343" t="s">
        <v>52</v>
      </c>
      <c r="AQ33" s="344">
        <v>0.84782608695652173</v>
      </c>
      <c r="AR33" s="343" t="s">
        <v>52</v>
      </c>
      <c r="AS33" s="343" t="s">
        <v>52</v>
      </c>
      <c r="AT33" s="343" t="s">
        <v>52</v>
      </c>
      <c r="AU33" s="354" t="s">
        <v>52</v>
      </c>
      <c r="AV33" s="346"/>
      <c r="AW33" s="346"/>
      <c r="AX33" s="346"/>
      <c r="AY33" s="346"/>
    </row>
    <row r="34" spans="2:51" s="17" customFormat="1" ht="15" hidden="1" customHeight="1" x14ac:dyDescent="0.25">
      <c r="B34" s="421"/>
      <c r="C34" s="252">
        <v>2013</v>
      </c>
      <c r="D34" s="317">
        <v>117</v>
      </c>
      <c r="E34" s="252">
        <v>384</v>
      </c>
      <c r="F34" s="141">
        <v>0.3046875</v>
      </c>
      <c r="G34" s="343">
        <v>0.71794871794871795</v>
      </c>
      <c r="H34" s="343">
        <v>0.74358974358974361</v>
      </c>
      <c r="I34" s="343">
        <v>0.75213675213675213</v>
      </c>
      <c r="J34" s="343" t="s">
        <v>52</v>
      </c>
      <c r="K34" s="343" t="s">
        <v>52</v>
      </c>
      <c r="L34" s="343">
        <v>0.52586206896551724</v>
      </c>
      <c r="M34" s="343">
        <v>0.62393162393162405</v>
      </c>
      <c r="N34" s="343" t="s">
        <v>52</v>
      </c>
      <c r="O34" s="343" t="s">
        <v>52</v>
      </c>
      <c r="P34" s="343" t="s">
        <v>52</v>
      </c>
      <c r="Q34" s="343" t="s">
        <v>52</v>
      </c>
      <c r="R34" s="343" t="s">
        <v>52</v>
      </c>
      <c r="S34" s="343">
        <v>0.62393162393162394</v>
      </c>
      <c r="T34" s="343">
        <v>0.55752212389380529</v>
      </c>
      <c r="U34" s="343">
        <v>0.47368421052631576</v>
      </c>
      <c r="V34" s="343" t="s">
        <v>52</v>
      </c>
      <c r="W34" s="343">
        <v>0.70526315789473681</v>
      </c>
      <c r="X34" s="343" t="s">
        <v>52</v>
      </c>
      <c r="Y34" s="343">
        <v>0.86170212765957444</v>
      </c>
      <c r="Z34" s="343">
        <v>0.73170731707317072</v>
      </c>
      <c r="AA34" s="343">
        <v>0.6495726495726496</v>
      </c>
      <c r="AB34" s="343">
        <v>0.65517241379310343</v>
      </c>
      <c r="AC34" s="343">
        <v>0.64102564102564108</v>
      </c>
      <c r="AD34" s="343" t="s">
        <v>52</v>
      </c>
      <c r="AE34" s="343" t="s">
        <v>52</v>
      </c>
      <c r="AF34" s="343">
        <v>0.77358490566037741</v>
      </c>
      <c r="AG34" s="343"/>
      <c r="AH34" s="343">
        <v>0.7678571428571429</v>
      </c>
      <c r="AI34" s="343">
        <v>0.65625</v>
      </c>
      <c r="AJ34" s="343"/>
      <c r="AK34" s="343" t="s">
        <v>52</v>
      </c>
      <c r="AL34" s="343"/>
      <c r="AM34" s="343"/>
      <c r="AN34" s="343"/>
      <c r="AO34" s="343">
        <v>0.67543859649122806</v>
      </c>
      <c r="AP34" s="343" t="s">
        <v>52</v>
      </c>
      <c r="AQ34" s="343">
        <v>0.70175438596491224</v>
      </c>
      <c r="AR34" s="343" t="s">
        <v>52</v>
      </c>
      <c r="AS34" s="343" t="s">
        <v>52</v>
      </c>
      <c r="AT34" s="343" t="s">
        <v>52</v>
      </c>
      <c r="AU34" s="354" t="s">
        <v>52</v>
      </c>
      <c r="AV34" s="346"/>
      <c r="AW34" s="346"/>
      <c r="AX34" s="346"/>
      <c r="AY34" s="346"/>
    </row>
    <row r="35" spans="2:51" s="17" customFormat="1" x14ac:dyDescent="0.25">
      <c r="B35" s="421"/>
      <c r="C35" s="252">
        <v>2014</v>
      </c>
      <c r="D35" s="317">
        <v>90</v>
      </c>
      <c r="E35" s="252">
        <v>318</v>
      </c>
      <c r="F35" s="141">
        <v>0.28301886792452829</v>
      </c>
      <c r="G35" s="343">
        <v>0.73333333333333328</v>
      </c>
      <c r="H35" s="343">
        <v>0.78888888888888886</v>
      </c>
      <c r="I35" s="343">
        <v>0.82222222222222219</v>
      </c>
      <c r="J35" s="343">
        <v>0.8539325842696629</v>
      </c>
      <c r="K35" s="343">
        <v>0.73863636363636365</v>
      </c>
      <c r="L35" s="343">
        <v>0.58888888888888891</v>
      </c>
      <c r="M35" s="343">
        <v>0.6</v>
      </c>
      <c r="N35" s="343">
        <v>0.79069767441860461</v>
      </c>
      <c r="O35" s="343">
        <v>0.63855421686746983</v>
      </c>
      <c r="P35" s="343">
        <v>0.78409090909090906</v>
      </c>
      <c r="Q35" s="343">
        <v>0.58620689655172409</v>
      </c>
      <c r="R35" s="343">
        <v>0.67045454545454541</v>
      </c>
      <c r="S35" s="343">
        <v>0.64367816091954022</v>
      </c>
      <c r="T35" s="343">
        <v>0.69411764705882351</v>
      </c>
      <c r="U35" s="343">
        <v>0.51724137931034486</v>
      </c>
      <c r="V35" s="343">
        <v>0.61627906976744184</v>
      </c>
      <c r="W35" s="343">
        <v>0.66666666666666663</v>
      </c>
      <c r="X35" s="343">
        <v>0.69444444444444442</v>
      </c>
      <c r="Y35" s="343">
        <v>0.84931506849315064</v>
      </c>
      <c r="Z35" s="343">
        <v>0.8</v>
      </c>
      <c r="AA35" s="343">
        <v>0.6966292134831461</v>
      </c>
      <c r="AB35" s="343">
        <v>0.67441860465116277</v>
      </c>
      <c r="AC35" s="343">
        <v>0.6741573033707865</v>
      </c>
      <c r="AD35" s="343">
        <v>0.59090909090909094</v>
      </c>
      <c r="AE35" s="343">
        <v>0.51162790697674421</v>
      </c>
      <c r="AF35" s="343">
        <v>0.83333333333333337</v>
      </c>
      <c r="AG35" s="348" t="s">
        <v>52</v>
      </c>
      <c r="AH35" s="343">
        <v>0.8</v>
      </c>
      <c r="AI35" s="343">
        <v>0.74712643678160917</v>
      </c>
      <c r="AJ35" s="348" t="s">
        <v>52</v>
      </c>
      <c r="AK35" s="343">
        <v>0.79518072289156627</v>
      </c>
      <c r="AL35" s="348" t="s">
        <v>52</v>
      </c>
      <c r="AM35" s="348" t="s">
        <v>52</v>
      </c>
      <c r="AN35" s="348" t="s">
        <v>52</v>
      </c>
      <c r="AO35" s="343">
        <v>0.73333333333333328</v>
      </c>
      <c r="AP35" s="343">
        <v>0.72413793103448276</v>
      </c>
      <c r="AQ35" s="343">
        <v>0.7752808988764045</v>
      </c>
      <c r="AR35" s="343">
        <v>0.57777777777777772</v>
      </c>
      <c r="AS35" s="343">
        <v>0.62068965517241381</v>
      </c>
      <c r="AT35" s="343">
        <v>0.71764705882352942</v>
      </c>
      <c r="AU35" s="343">
        <v>0.72222222222222221</v>
      </c>
      <c r="AV35" s="407" t="s">
        <v>54</v>
      </c>
      <c r="AW35" s="408"/>
      <c r="AX35" s="408"/>
      <c r="AY35" s="409"/>
    </row>
    <row r="36" spans="2:51" s="17" customFormat="1" x14ac:dyDescent="0.25">
      <c r="B36" s="421"/>
      <c r="C36" s="317">
        <v>2015</v>
      </c>
      <c r="D36" s="317">
        <v>132</v>
      </c>
      <c r="E36" s="252">
        <v>305</v>
      </c>
      <c r="F36" s="141">
        <v>0.43278688524590164</v>
      </c>
      <c r="G36" s="343">
        <v>0.75</v>
      </c>
      <c r="H36" s="343">
        <v>0.78787878787878785</v>
      </c>
      <c r="I36" s="343">
        <v>0.70454545454545459</v>
      </c>
      <c r="J36" s="343">
        <v>0.75757575757575757</v>
      </c>
      <c r="K36" s="343">
        <v>0.64885496183206104</v>
      </c>
      <c r="L36" s="343">
        <v>0.5725190839694656</v>
      </c>
      <c r="M36" s="343">
        <v>0.63358778625954193</v>
      </c>
      <c r="N36" s="343">
        <v>0.73076923076923073</v>
      </c>
      <c r="O36" s="343">
        <v>0.65648854961832059</v>
      </c>
      <c r="P36" s="343">
        <v>0.70992366412213737</v>
      </c>
      <c r="Q36" s="343">
        <v>0.61068702290076338</v>
      </c>
      <c r="R36" s="343">
        <v>0.62595419847328249</v>
      </c>
      <c r="S36" s="343">
        <v>0.68702290076335881</v>
      </c>
      <c r="T36" s="343">
        <v>0.66153846153846152</v>
      </c>
      <c r="U36" s="343">
        <v>0.47328244274809161</v>
      </c>
      <c r="V36" s="343">
        <v>0.58139534883720934</v>
      </c>
      <c r="W36" s="343">
        <v>0.6339285714285714</v>
      </c>
      <c r="X36" s="343">
        <v>0.6071428571428571</v>
      </c>
      <c r="Y36" s="343">
        <v>0.8571428571428571</v>
      </c>
      <c r="Z36" s="343">
        <v>0.68316831683168322</v>
      </c>
      <c r="AA36" s="343">
        <v>0.68992248062015504</v>
      </c>
      <c r="AB36" s="343">
        <v>0.6692913385826772</v>
      </c>
      <c r="AC36" s="343">
        <v>0.69230769230769229</v>
      </c>
      <c r="AD36" s="343">
        <v>0.63846153846153841</v>
      </c>
      <c r="AE36" s="343">
        <v>0.46511627906976744</v>
      </c>
      <c r="AF36" s="343">
        <v>0.6953125</v>
      </c>
      <c r="AG36" s="348" t="s">
        <v>52</v>
      </c>
      <c r="AH36" s="343">
        <v>0.74045801526717558</v>
      </c>
      <c r="AI36" s="343">
        <v>0.70542635658914732</v>
      </c>
      <c r="AJ36" s="348" t="s">
        <v>52</v>
      </c>
      <c r="AK36" s="343">
        <v>0.72222222222222221</v>
      </c>
      <c r="AL36" s="348" t="s">
        <v>52</v>
      </c>
      <c r="AM36" s="348" t="s">
        <v>52</v>
      </c>
      <c r="AN36" s="348" t="s">
        <v>52</v>
      </c>
      <c r="AO36" s="343">
        <v>0.70769230769230773</v>
      </c>
      <c r="AP36" s="343">
        <v>0.63076923076923075</v>
      </c>
      <c r="AQ36" s="343">
        <v>0.69767441860465118</v>
      </c>
      <c r="AR36" s="343">
        <v>0.56589147286821706</v>
      </c>
      <c r="AS36" s="343">
        <v>0.5859375</v>
      </c>
      <c r="AT36" s="343">
        <v>0.63709677419354838</v>
      </c>
      <c r="AU36" s="343">
        <v>0.71212121212121215</v>
      </c>
      <c r="AV36" s="410"/>
      <c r="AW36" s="411"/>
      <c r="AX36" s="411"/>
      <c r="AY36" s="412"/>
    </row>
    <row r="37" spans="2:51" s="17" customFormat="1" x14ac:dyDescent="0.25">
      <c r="B37" s="421"/>
      <c r="C37" s="254">
        <v>2016</v>
      </c>
      <c r="D37" s="317">
        <v>157</v>
      </c>
      <c r="E37" s="252">
        <v>307</v>
      </c>
      <c r="F37" s="187">
        <v>0.51140065146579805</v>
      </c>
      <c r="G37" s="344">
        <v>0.83333333333333337</v>
      </c>
      <c r="H37" s="344">
        <v>0.85897435897435892</v>
      </c>
      <c r="I37" s="344">
        <v>0.80769230769230771</v>
      </c>
      <c r="J37" s="344">
        <v>0.88461538461538458</v>
      </c>
      <c r="K37" s="344">
        <v>0.81168831168831168</v>
      </c>
      <c r="L37" s="344">
        <v>0.67948717948717952</v>
      </c>
      <c r="M37" s="344">
        <v>0.76923076923076927</v>
      </c>
      <c r="N37" s="344">
        <v>0.83439490445859876</v>
      </c>
      <c r="O37" s="344">
        <v>0.76282051282051277</v>
      </c>
      <c r="P37" s="344">
        <v>0.85256410256410253</v>
      </c>
      <c r="Q37" s="344">
        <v>0.62987012987012991</v>
      </c>
      <c r="R37" s="344">
        <v>0.76923076923076927</v>
      </c>
      <c r="S37" s="344">
        <v>0.73717948717948723</v>
      </c>
      <c r="T37" s="344">
        <v>0.74025974025974028</v>
      </c>
      <c r="U37" s="344">
        <v>0.56129032258064515</v>
      </c>
      <c r="V37" s="344">
        <v>0.58709677419354833</v>
      </c>
      <c r="W37" s="344">
        <v>0.78195488721804507</v>
      </c>
      <c r="X37" s="344">
        <v>0.74242424242424243</v>
      </c>
      <c r="Y37" s="344">
        <v>0.90769230769230769</v>
      </c>
      <c r="Z37" s="344">
        <v>0.85599999999999998</v>
      </c>
      <c r="AA37" s="344">
        <v>0.66666666666666663</v>
      </c>
      <c r="AB37" s="344">
        <v>0.76282051282051277</v>
      </c>
      <c r="AC37" s="344">
        <v>0.66666666666666663</v>
      </c>
      <c r="AD37" s="344">
        <v>0.69230769230769229</v>
      </c>
      <c r="AE37" s="344">
        <v>0.6064516129032258</v>
      </c>
      <c r="AF37" s="344">
        <v>0.79738562091503273</v>
      </c>
      <c r="AG37" s="348" t="s">
        <v>52</v>
      </c>
      <c r="AH37" s="344">
        <v>0.81045751633986929</v>
      </c>
      <c r="AI37" s="344">
        <v>0.78205128205128205</v>
      </c>
      <c r="AJ37" s="348" t="s">
        <v>52</v>
      </c>
      <c r="AK37" s="344">
        <v>0.67532467532467533</v>
      </c>
      <c r="AL37" s="348" t="s">
        <v>52</v>
      </c>
      <c r="AM37" s="348" t="s">
        <v>52</v>
      </c>
      <c r="AN37" s="348" t="s">
        <v>52</v>
      </c>
      <c r="AO37" s="344">
        <v>0.7870967741935484</v>
      </c>
      <c r="AP37" s="344">
        <v>0.72435897435897434</v>
      </c>
      <c r="AQ37" s="344">
        <v>0.79084967320261434</v>
      </c>
      <c r="AR37" s="344">
        <v>0.7142857142857143</v>
      </c>
      <c r="AS37" s="344">
        <v>0.68387096774193545</v>
      </c>
      <c r="AT37" s="344">
        <v>0.77419354838709675</v>
      </c>
      <c r="AU37" s="344">
        <v>0.82692307692307687</v>
      </c>
      <c r="AV37" s="410"/>
      <c r="AW37" s="411"/>
      <c r="AX37" s="411"/>
      <c r="AY37" s="412"/>
    </row>
    <row r="38" spans="2:51" s="17" customFormat="1" x14ac:dyDescent="0.25">
      <c r="B38" s="421"/>
      <c r="C38" s="254">
        <v>2017</v>
      </c>
      <c r="D38" s="255">
        <v>196</v>
      </c>
      <c r="E38" s="255">
        <v>392</v>
      </c>
      <c r="F38" s="141">
        <v>0.49744897959183676</v>
      </c>
      <c r="G38" s="344">
        <v>0.82474226804123707</v>
      </c>
      <c r="H38" s="344">
        <v>0.81958762886597936</v>
      </c>
      <c r="I38" s="344">
        <v>0.82291666666666663</v>
      </c>
      <c r="J38" s="344">
        <v>0.83419689119170981</v>
      </c>
      <c r="K38" s="344">
        <v>0.80412371134020622</v>
      </c>
      <c r="L38" s="344">
        <v>0.70256410256410251</v>
      </c>
      <c r="M38" s="344">
        <v>0.73195876288659789</v>
      </c>
      <c r="N38" s="344">
        <v>0.77835051546391754</v>
      </c>
      <c r="O38" s="344">
        <v>0.71875</v>
      </c>
      <c r="P38" s="344">
        <v>0.77604166666666663</v>
      </c>
      <c r="Q38" s="344">
        <v>0.65104166666666663</v>
      </c>
      <c r="R38" s="344">
        <v>0.703125</v>
      </c>
      <c r="S38" s="344">
        <v>0.73711340206185572</v>
      </c>
      <c r="T38" s="344">
        <v>0.75257731958762886</v>
      </c>
      <c r="U38" s="344">
        <v>0.53367875647668395</v>
      </c>
      <c r="V38" s="344">
        <v>0.72774869109947649</v>
      </c>
      <c r="W38" s="344">
        <v>0.75287356321839083</v>
      </c>
      <c r="X38" s="344">
        <v>0.72832369942196529</v>
      </c>
      <c r="Y38" s="344">
        <v>0.89940828402366868</v>
      </c>
      <c r="Z38" s="344">
        <v>0.81290322580645158</v>
      </c>
      <c r="AA38" s="344">
        <v>0.67357512953367871</v>
      </c>
      <c r="AB38" s="344">
        <v>0.71875</v>
      </c>
      <c r="AC38" s="344">
        <v>0.68911917098445596</v>
      </c>
      <c r="AD38" s="344">
        <v>0.69072164948453607</v>
      </c>
      <c r="AE38" s="344">
        <v>0.55555555555555558</v>
      </c>
      <c r="AF38" s="344">
        <v>0.77956989247311825</v>
      </c>
      <c r="AG38" s="348" t="s">
        <v>52</v>
      </c>
      <c r="AH38" s="344">
        <v>0.84293193717277481</v>
      </c>
      <c r="AI38" s="344">
        <v>0.84126984126984128</v>
      </c>
      <c r="AJ38" s="348" t="s">
        <v>52</v>
      </c>
      <c r="AK38" s="344">
        <v>0.7142857142857143</v>
      </c>
      <c r="AL38" s="348" t="s">
        <v>52</v>
      </c>
      <c r="AM38" s="348" t="s">
        <v>52</v>
      </c>
      <c r="AN38" s="348" t="s">
        <v>52</v>
      </c>
      <c r="AO38" s="344">
        <v>0.75647668393782386</v>
      </c>
      <c r="AP38" s="344">
        <v>0.68229166666666663</v>
      </c>
      <c r="AQ38" s="344">
        <v>0.80729166666666663</v>
      </c>
      <c r="AR38" s="344">
        <v>0.69633507853403143</v>
      </c>
      <c r="AS38" s="344">
        <v>0.67894736842105263</v>
      </c>
      <c r="AT38" s="344">
        <v>0.73821989528795806</v>
      </c>
      <c r="AU38" s="344">
        <v>0.79274611398963735</v>
      </c>
      <c r="AV38" s="413"/>
      <c r="AW38" s="414"/>
      <c r="AX38" s="414"/>
      <c r="AY38" s="415"/>
    </row>
    <row r="39" spans="2:51" s="17" customFormat="1" x14ac:dyDescent="0.25">
      <c r="B39" s="421"/>
      <c r="C39" s="317">
        <v>2018</v>
      </c>
      <c r="D39" s="317">
        <v>171</v>
      </c>
      <c r="E39" s="317">
        <v>496</v>
      </c>
      <c r="F39" s="141">
        <v>0.34475806451612906</v>
      </c>
      <c r="G39" s="344">
        <v>0.783625730994152</v>
      </c>
      <c r="H39" s="344">
        <v>0.78947368421052633</v>
      </c>
      <c r="I39" s="344">
        <v>0.83040935672514615</v>
      </c>
      <c r="J39" s="344">
        <v>0.80116959064327486</v>
      </c>
      <c r="K39" s="344">
        <v>0.7192982456140351</v>
      </c>
      <c r="L39" s="344">
        <v>0.58823529411764708</v>
      </c>
      <c r="M39" s="344">
        <v>0.63313609467455623</v>
      </c>
      <c r="N39" s="344">
        <v>0.78823529411764703</v>
      </c>
      <c r="O39" s="344">
        <v>0.72514619883040932</v>
      </c>
      <c r="P39" s="344">
        <v>0.783625730994152</v>
      </c>
      <c r="Q39" s="344">
        <v>0.59064327485380119</v>
      </c>
      <c r="R39" s="344">
        <v>0.61904761904761907</v>
      </c>
      <c r="S39" s="344">
        <v>0.71345029239766078</v>
      </c>
      <c r="T39" s="344">
        <v>0.71176470588235297</v>
      </c>
      <c r="U39" s="344">
        <v>0.46783625730994149</v>
      </c>
      <c r="V39" s="344">
        <v>0.65294117647058825</v>
      </c>
      <c r="W39" s="344">
        <v>0.65306122448979587</v>
      </c>
      <c r="X39" s="344">
        <v>0.61904761904761907</v>
      </c>
      <c r="Y39" s="344">
        <v>0.82269503546099287</v>
      </c>
      <c r="Z39" s="344">
        <v>0.73134328358208955</v>
      </c>
      <c r="AA39" s="344">
        <v>0.63905325443786987</v>
      </c>
      <c r="AB39" s="344">
        <v>0.6900584795321637</v>
      </c>
      <c r="AC39" s="344">
        <v>0.57894736842105265</v>
      </c>
      <c r="AD39" s="344">
        <v>0.58823529411764708</v>
      </c>
      <c r="AE39" s="344">
        <v>0.50887573964497046</v>
      </c>
      <c r="AF39" s="344">
        <v>0.79881656804733725</v>
      </c>
      <c r="AG39" s="348" t="s">
        <v>52</v>
      </c>
      <c r="AH39" s="344">
        <v>0.85798816568047342</v>
      </c>
      <c r="AI39" s="344">
        <v>0.79289940828402372</v>
      </c>
      <c r="AJ39" s="348" t="s">
        <v>52</v>
      </c>
      <c r="AK39" s="344">
        <v>0.7168674698795181</v>
      </c>
      <c r="AL39" s="348" t="s">
        <v>52</v>
      </c>
      <c r="AM39" s="348" t="s">
        <v>52</v>
      </c>
      <c r="AN39" s="348" t="s">
        <v>52</v>
      </c>
      <c r="AO39" s="344">
        <v>0.79532163742690054</v>
      </c>
      <c r="AP39" s="344">
        <v>0.7</v>
      </c>
      <c r="AQ39" s="344">
        <v>0.77380952380952384</v>
      </c>
      <c r="AR39" s="344">
        <v>0.67647058823529416</v>
      </c>
      <c r="AS39" s="344">
        <v>0.65680473372781067</v>
      </c>
      <c r="AT39" s="344">
        <v>0.6705882352941176</v>
      </c>
      <c r="AU39" s="344">
        <v>0.67251461988304095</v>
      </c>
      <c r="AV39" s="344">
        <v>0.80838323353293418</v>
      </c>
      <c r="AW39" s="344">
        <v>0.78527607361963192</v>
      </c>
      <c r="AX39" s="344">
        <v>0.67901234567901236</v>
      </c>
      <c r="AY39" s="344">
        <v>0.41176470588235292</v>
      </c>
    </row>
    <row r="40" spans="2:51" s="17" customFormat="1" x14ac:dyDescent="0.25">
      <c r="B40" s="421"/>
      <c r="C40" s="317">
        <v>2019</v>
      </c>
      <c r="D40" s="317">
        <v>158</v>
      </c>
      <c r="E40" s="317">
        <v>393</v>
      </c>
      <c r="F40" s="141">
        <v>0.4</v>
      </c>
      <c r="G40" s="350">
        <v>0.759493670886076</v>
      </c>
      <c r="H40" s="350">
        <v>0.72151898734177211</v>
      </c>
      <c r="I40" s="350">
        <v>0.80379746835443033</v>
      </c>
      <c r="J40" s="350">
        <v>0.77215189873417722</v>
      </c>
      <c r="K40" s="350">
        <v>0.67515923566878977</v>
      </c>
      <c r="L40" s="350">
        <v>0.58333333333333337</v>
      </c>
      <c r="M40" s="350">
        <v>0.67088607594936711</v>
      </c>
      <c r="N40" s="350">
        <v>0.77215189873417722</v>
      </c>
      <c r="O40" s="350">
        <v>0.69620253164556967</v>
      </c>
      <c r="P40" s="350">
        <v>0.70886075949367089</v>
      </c>
      <c r="Q40" s="350">
        <v>0.59872611464968151</v>
      </c>
      <c r="R40" s="350">
        <v>0.67515923566878977</v>
      </c>
      <c r="S40" s="350">
        <v>0.63924050632911389</v>
      </c>
      <c r="T40" s="350">
        <v>0.72611464968152861</v>
      </c>
      <c r="U40" s="350">
        <v>0.52229299363057324</v>
      </c>
      <c r="V40" s="350">
        <v>0.58860759493670889</v>
      </c>
      <c r="W40" s="350">
        <v>0.64335664335664333</v>
      </c>
      <c r="X40" s="350">
        <v>0.66428571428571426</v>
      </c>
      <c r="Y40" s="350">
        <v>0.88405797101449279</v>
      </c>
      <c r="Z40" s="350">
        <v>0.79844961240310075</v>
      </c>
      <c r="AA40" s="350">
        <v>0.68152866242038213</v>
      </c>
      <c r="AB40" s="350">
        <v>0.63398692810457513</v>
      </c>
      <c r="AC40" s="350">
        <v>0.64968152866242035</v>
      </c>
      <c r="AD40" s="350">
        <v>0.58333333333333337</v>
      </c>
      <c r="AE40" s="350">
        <v>0.49681528662420382</v>
      </c>
      <c r="AF40" s="350">
        <v>0.69032258064516128</v>
      </c>
      <c r="AG40" s="348" t="s">
        <v>52</v>
      </c>
      <c r="AH40" s="350">
        <v>0.80254777070063699</v>
      </c>
      <c r="AI40" s="350">
        <v>0.75641025641025639</v>
      </c>
      <c r="AJ40" s="348" t="s">
        <v>52</v>
      </c>
      <c r="AK40" s="350">
        <v>0.69032258064516128</v>
      </c>
      <c r="AL40" s="348" t="s">
        <v>52</v>
      </c>
      <c r="AM40" s="348" t="s">
        <v>52</v>
      </c>
      <c r="AN40" s="348" t="s">
        <v>52</v>
      </c>
      <c r="AO40" s="350">
        <v>0.79487179487179482</v>
      </c>
      <c r="AP40" s="350">
        <v>0.689873417721519</v>
      </c>
      <c r="AQ40" s="350">
        <v>0.75641025641025639</v>
      </c>
      <c r="AR40" s="350">
        <v>0.62658227848101267</v>
      </c>
      <c r="AS40" s="350">
        <v>0.66666666666666663</v>
      </c>
      <c r="AT40" s="350">
        <v>0.70700636942675155</v>
      </c>
      <c r="AU40" s="350">
        <v>0.63694267515923564</v>
      </c>
      <c r="AV40" s="350">
        <v>0.77419354838709675</v>
      </c>
      <c r="AW40" s="350">
        <v>0.76973684210526316</v>
      </c>
      <c r="AX40" s="350">
        <v>0.62745098039215685</v>
      </c>
      <c r="AY40" s="350">
        <v>0.49566447041512779</v>
      </c>
    </row>
    <row r="41" spans="2:51" s="17" customFormat="1" x14ac:dyDescent="0.25">
      <c r="B41" s="421"/>
      <c r="C41" s="317">
        <v>2020</v>
      </c>
      <c r="D41" s="317">
        <v>174</v>
      </c>
      <c r="E41" s="317">
        <v>707</v>
      </c>
      <c r="F41" s="141">
        <v>0.25</v>
      </c>
      <c r="G41" s="350">
        <v>0.72250000000000003</v>
      </c>
      <c r="H41" s="350">
        <v>0.80900000000000005</v>
      </c>
      <c r="I41" s="350">
        <v>0.80349999999999999</v>
      </c>
      <c r="J41" s="350">
        <v>0.76300000000000001</v>
      </c>
      <c r="K41" s="350">
        <v>0.751</v>
      </c>
      <c r="L41" s="350">
        <v>0.66859999999999997</v>
      </c>
      <c r="M41" s="350">
        <v>0.66669999999999996</v>
      </c>
      <c r="N41" s="350">
        <v>0.86099999999999999</v>
      </c>
      <c r="O41" s="350">
        <v>0.69359999999999999</v>
      </c>
      <c r="P41" s="350">
        <v>0.73399999999999999</v>
      </c>
      <c r="Q41" s="350">
        <v>0.66859999999999997</v>
      </c>
      <c r="R41" s="350">
        <v>0.74570000000000003</v>
      </c>
      <c r="S41" s="350">
        <v>0.7399</v>
      </c>
      <c r="T41" s="350">
        <v>0.66859999999999997</v>
      </c>
      <c r="U41" s="350">
        <v>0.57799999999999996</v>
      </c>
      <c r="V41" s="350">
        <v>0.64900000000000002</v>
      </c>
      <c r="W41" s="350">
        <v>0.7</v>
      </c>
      <c r="X41" s="350">
        <v>0.73650000000000004</v>
      </c>
      <c r="Y41" s="350">
        <v>0.86480000000000001</v>
      </c>
      <c r="Z41" s="350">
        <v>0.78400000000000003</v>
      </c>
      <c r="AA41" s="350">
        <v>0.66669999999999996</v>
      </c>
      <c r="AB41" s="350">
        <v>0.71350000000000002</v>
      </c>
      <c r="AC41" s="350">
        <v>0.6</v>
      </c>
      <c r="AD41" s="350">
        <v>0.624</v>
      </c>
      <c r="AE41" s="350">
        <v>0.55559999999999998</v>
      </c>
      <c r="AF41" s="350">
        <v>0.82350000000000001</v>
      </c>
      <c r="AG41" s="348" t="s">
        <v>52</v>
      </c>
      <c r="AH41" s="350">
        <v>0.85799999999999998</v>
      </c>
      <c r="AI41" s="350">
        <v>0.79759999999999998</v>
      </c>
      <c r="AJ41" s="348" t="s">
        <v>52</v>
      </c>
      <c r="AK41" s="350">
        <v>0.72350000000000003</v>
      </c>
      <c r="AL41" s="348" t="s">
        <v>52</v>
      </c>
      <c r="AM41" s="348" t="s">
        <v>52</v>
      </c>
      <c r="AN41" s="348" t="s">
        <v>52</v>
      </c>
      <c r="AO41" s="350">
        <v>0.7399</v>
      </c>
      <c r="AP41" s="350">
        <v>0.66859999999999997</v>
      </c>
      <c r="AQ41" s="350">
        <v>0.76700000000000002</v>
      </c>
      <c r="AR41" s="350">
        <v>0.58799999999999997</v>
      </c>
      <c r="AS41" s="350">
        <v>0.61199999999999999</v>
      </c>
      <c r="AT41" s="350">
        <v>0.72899999999999998</v>
      </c>
      <c r="AU41" s="350">
        <v>0.68200000000000005</v>
      </c>
      <c r="AV41" s="350">
        <v>0.83040000000000003</v>
      </c>
      <c r="AW41" s="350">
        <v>0.79290000000000005</v>
      </c>
      <c r="AX41" s="350">
        <v>0.69879999999999998</v>
      </c>
      <c r="AY41" s="350">
        <v>0.57099999999999995</v>
      </c>
    </row>
    <row r="42" spans="2:51" s="17" customFormat="1" x14ac:dyDescent="0.25">
      <c r="B42" s="421"/>
      <c r="C42" s="328">
        <v>2021</v>
      </c>
      <c r="D42" s="404">
        <v>218</v>
      </c>
      <c r="E42" s="404">
        <v>964</v>
      </c>
      <c r="F42" s="405">
        <f>D42/E42</f>
        <v>0.22614107883817428</v>
      </c>
      <c r="G42" s="350">
        <v>0.76200000000000001</v>
      </c>
      <c r="H42" s="350">
        <v>0.74299999999999999</v>
      </c>
      <c r="I42" s="350">
        <v>0.78800000000000003</v>
      </c>
      <c r="J42" s="350">
        <v>0.75700000000000001</v>
      </c>
      <c r="K42" s="350">
        <v>0.69699999999999995</v>
      </c>
      <c r="L42" s="350">
        <v>0.51400000000000001</v>
      </c>
      <c r="M42" s="350">
        <v>0.55100000000000005</v>
      </c>
      <c r="N42" s="350">
        <v>0.75700000000000001</v>
      </c>
      <c r="O42" s="350">
        <v>0.44700000000000001</v>
      </c>
      <c r="P42" s="350">
        <v>0.68400000000000005</v>
      </c>
      <c r="Q42" s="350">
        <v>0.50900000000000001</v>
      </c>
      <c r="R42" s="350">
        <v>0.627</v>
      </c>
      <c r="S42" s="350">
        <v>0.71</v>
      </c>
      <c r="T42" s="350">
        <v>0.71099999999999997</v>
      </c>
      <c r="U42" s="350">
        <v>0.46300000000000002</v>
      </c>
      <c r="V42" s="350">
        <v>0.54900000000000004</v>
      </c>
      <c r="W42" s="350">
        <v>0.73099999999999998</v>
      </c>
      <c r="X42" s="350">
        <v>0.66800000000000004</v>
      </c>
      <c r="Y42" s="350">
        <v>0.83399999999999996</v>
      </c>
      <c r="Z42" s="350">
        <v>0.75900000000000001</v>
      </c>
      <c r="AA42" s="350">
        <v>0.67900000000000005</v>
      </c>
      <c r="AB42" s="350">
        <v>0.68100000000000005</v>
      </c>
      <c r="AC42" s="350">
        <v>0.61799999999999999</v>
      </c>
      <c r="AD42" s="350">
        <v>0.53700000000000003</v>
      </c>
      <c r="AE42" s="350">
        <v>0.442</v>
      </c>
      <c r="AF42" s="350">
        <v>0.54100000000000004</v>
      </c>
      <c r="AG42" s="350">
        <v>0.72599999999999998</v>
      </c>
      <c r="AH42" s="350">
        <v>0.60899999999999999</v>
      </c>
      <c r="AI42" s="350">
        <v>0.55600000000000005</v>
      </c>
      <c r="AJ42" s="350">
        <v>0.70199999999999996</v>
      </c>
      <c r="AK42" s="350" t="s">
        <v>52</v>
      </c>
      <c r="AL42" s="350">
        <v>0.65500000000000003</v>
      </c>
      <c r="AM42" s="350">
        <v>0.69199999999999995</v>
      </c>
      <c r="AN42" s="350">
        <v>0.53500000000000003</v>
      </c>
      <c r="AO42" s="350">
        <v>0.747</v>
      </c>
      <c r="AP42" s="350">
        <v>0.64400000000000002</v>
      </c>
      <c r="AQ42" s="350">
        <v>0.70399999999999996</v>
      </c>
      <c r="AR42" s="350">
        <v>0.57899999999999996</v>
      </c>
      <c r="AS42" s="350">
        <v>0.63600000000000001</v>
      </c>
      <c r="AT42" s="350">
        <v>0.65600000000000003</v>
      </c>
      <c r="AU42" s="350">
        <v>0.63100000000000001</v>
      </c>
      <c r="AV42" s="350" t="s">
        <v>54</v>
      </c>
      <c r="AW42" s="350" t="s">
        <v>54</v>
      </c>
      <c r="AX42" s="350" t="s">
        <v>54</v>
      </c>
      <c r="AY42" s="350" t="s">
        <v>54</v>
      </c>
    </row>
    <row r="43" spans="2:51" s="17" customFormat="1" x14ac:dyDescent="0.25">
      <c r="B43" s="422"/>
      <c r="C43" s="406" t="s">
        <v>154</v>
      </c>
      <c r="D43" s="406"/>
      <c r="E43" s="406"/>
      <c r="F43" s="406"/>
      <c r="G43" s="343">
        <f>G42-G41</f>
        <v>3.949999999999998E-2</v>
      </c>
      <c r="H43" s="343">
        <f t="shared" ref="H43:AU43" si="2">H42-H41</f>
        <v>-6.6000000000000059E-2</v>
      </c>
      <c r="I43" s="343">
        <f t="shared" si="2"/>
        <v>-1.5499999999999958E-2</v>
      </c>
      <c r="J43" s="343">
        <f t="shared" si="2"/>
        <v>-6.0000000000000053E-3</v>
      </c>
      <c r="K43" s="343">
        <f t="shared" si="2"/>
        <v>-5.4000000000000048E-2</v>
      </c>
      <c r="L43" s="343">
        <f t="shared" si="2"/>
        <v>-0.15459999999999996</v>
      </c>
      <c r="M43" s="343">
        <f t="shared" si="2"/>
        <v>-0.11569999999999991</v>
      </c>
      <c r="N43" s="343">
        <f t="shared" si="2"/>
        <v>-0.10399999999999998</v>
      </c>
      <c r="O43" s="343">
        <f t="shared" si="2"/>
        <v>-0.24659999999999999</v>
      </c>
      <c r="P43" s="343">
        <f t="shared" si="2"/>
        <v>-4.9999999999999933E-2</v>
      </c>
      <c r="Q43" s="343">
        <f t="shared" si="2"/>
        <v>-0.15959999999999996</v>
      </c>
      <c r="R43" s="343">
        <f t="shared" si="2"/>
        <v>-0.11870000000000003</v>
      </c>
      <c r="S43" s="343">
        <f t="shared" si="2"/>
        <v>-2.9900000000000038E-2</v>
      </c>
      <c r="T43" s="343">
        <f t="shared" si="2"/>
        <v>4.2399999999999993E-2</v>
      </c>
      <c r="U43" s="343">
        <f t="shared" si="2"/>
        <v>-0.11499999999999994</v>
      </c>
      <c r="V43" s="343">
        <f t="shared" si="2"/>
        <v>-9.9999999999999978E-2</v>
      </c>
      <c r="W43" s="343">
        <f t="shared" si="2"/>
        <v>3.1000000000000028E-2</v>
      </c>
      <c r="X43" s="343">
        <f t="shared" si="2"/>
        <v>-6.8500000000000005E-2</v>
      </c>
      <c r="Y43" s="343">
        <f t="shared" si="2"/>
        <v>-3.080000000000005E-2</v>
      </c>
      <c r="Z43" s="343">
        <f t="shared" si="2"/>
        <v>-2.5000000000000022E-2</v>
      </c>
      <c r="AA43" s="343">
        <f t="shared" si="2"/>
        <v>1.2300000000000089E-2</v>
      </c>
      <c r="AB43" s="343">
        <f t="shared" si="2"/>
        <v>-3.2499999999999973E-2</v>
      </c>
      <c r="AC43" s="343">
        <f t="shared" si="2"/>
        <v>1.8000000000000016E-2</v>
      </c>
      <c r="AD43" s="343">
        <f t="shared" si="2"/>
        <v>-8.6999999999999966E-2</v>
      </c>
      <c r="AE43" s="343">
        <f t="shared" si="2"/>
        <v>-0.11359999999999998</v>
      </c>
      <c r="AF43" s="343">
        <f t="shared" si="2"/>
        <v>-0.28249999999999997</v>
      </c>
      <c r="AG43" s="348" t="s">
        <v>52</v>
      </c>
      <c r="AH43" s="343">
        <f t="shared" si="2"/>
        <v>-0.249</v>
      </c>
      <c r="AI43" s="343">
        <f t="shared" si="2"/>
        <v>-0.24159999999999993</v>
      </c>
      <c r="AJ43" s="348" t="s">
        <v>52</v>
      </c>
      <c r="AK43" s="348" t="s">
        <v>52</v>
      </c>
      <c r="AL43" s="348" t="s">
        <v>52</v>
      </c>
      <c r="AM43" s="348" t="s">
        <v>52</v>
      </c>
      <c r="AN43" s="348" t="s">
        <v>52</v>
      </c>
      <c r="AO43" s="343">
        <f t="shared" si="2"/>
        <v>7.0999999999999952E-3</v>
      </c>
      <c r="AP43" s="343">
        <f t="shared" si="2"/>
        <v>-2.4599999999999955E-2</v>
      </c>
      <c r="AQ43" s="343">
        <f t="shared" si="2"/>
        <v>-6.3000000000000056E-2</v>
      </c>
      <c r="AR43" s="343">
        <f t="shared" si="2"/>
        <v>-9.000000000000008E-3</v>
      </c>
      <c r="AS43" s="343">
        <f t="shared" si="2"/>
        <v>2.4000000000000021E-2</v>
      </c>
      <c r="AT43" s="343">
        <f t="shared" si="2"/>
        <v>-7.2999999999999954E-2</v>
      </c>
      <c r="AU43" s="343">
        <f t="shared" si="2"/>
        <v>-5.1000000000000045E-2</v>
      </c>
      <c r="AV43" s="350" t="s">
        <v>54</v>
      </c>
      <c r="AW43" s="350" t="s">
        <v>54</v>
      </c>
      <c r="AX43" s="350" t="s">
        <v>54</v>
      </c>
      <c r="AY43" s="350" t="s">
        <v>54</v>
      </c>
    </row>
    <row r="44" spans="2:51" s="24" customFormat="1" x14ac:dyDescent="0.25">
      <c r="B44" s="63"/>
      <c r="C44" s="32"/>
      <c r="D44" s="32"/>
      <c r="E44" s="32"/>
      <c r="F44" s="138"/>
      <c r="G44" s="358"/>
      <c r="H44" s="358"/>
      <c r="I44" s="358"/>
      <c r="J44" s="358"/>
      <c r="K44" s="358"/>
      <c r="L44" s="358"/>
      <c r="M44" s="358"/>
      <c r="N44" s="353"/>
      <c r="O44" s="353"/>
      <c r="P44" s="353"/>
      <c r="Q44" s="353"/>
      <c r="R44" s="353"/>
      <c r="S44" s="352"/>
      <c r="T44" s="352"/>
      <c r="U44" s="352"/>
      <c r="V44" s="352"/>
      <c r="W44" s="352"/>
      <c r="X44" s="353"/>
      <c r="Y44" s="352"/>
      <c r="Z44" s="352"/>
      <c r="AA44" s="352"/>
      <c r="AB44" s="352"/>
      <c r="AC44" s="352"/>
      <c r="AD44" s="353"/>
      <c r="AE44" s="353"/>
      <c r="AF44" s="352"/>
      <c r="AG44" s="352"/>
      <c r="AH44" s="352"/>
      <c r="AI44" s="352"/>
      <c r="AJ44" s="352"/>
      <c r="AK44" s="353"/>
      <c r="AL44" s="353"/>
      <c r="AM44" s="353"/>
      <c r="AN44" s="353"/>
      <c r="AO44" s="352"/>
      <c r="AP44" s="353"/>
      <c r="AQ44" s="352"/>
      <c r="AR44" s="353"/>
      <c r="AS44" s="353"/>
      <c r="AT44" s="353"/>
      <c r="AU44" s="352"/>
      <c r="AV44" s="353"/>
      <c r="AW44" s="353"/>
      <c r="AX44" s="353"/>
      <c r="AY44" s="353"/>
    </row>
    <row r="45" spans="2:51" s="17" customFormat="1" hidden="1" x14ac:dyDescent="0.25">
      <c r="B45" s="25"/>
      <c r="C45" s="60"/>
      <c r="D45" s="60"/>
      <c r="E45" s="60"/>
      <c r="F45" s="142"/>
      <c r="G45" s="345"/>
      <c r="H45" s="345"/>
      <c r="I45" s="345"/>
      <c r="J45" s="345"/>
      <c r="K45" s="345"/>
      <c r="L45" s="345"/>
      <c r="M45" s="345"/>
      <c r="N45" s="346"/>
      <c r="O45" s="346"/>
      <c r="P45" s="346"/>
      <c r="Q45" s="346"/>
      <c r="R45" s="346"/>
      <c r="S45" s="345"/>
      <c r="T45" s="345"/>
      <c r="U45" s="345"/>
      <c r="V45" s="345"/>
      <c r="W45" s="345"/>
      <c r="X45" s="346"/>
      <c r="Y45" s="345"/>
      <c r="Z45" s="345"/>
      <c r="AA45" s="345"/>
      <c r="AB45" s="345"/>
      <c r="AC45" s="345"/>
      <c r="AD45" s="346"/>
      <c r="AE45" s="346"/>
      <c r="AF45" s="345"/>
      <c r="AG45" s="345"/>
      <c r="AH45" s="345"/>
      <c r="AI45" s="345"/>
      <c r="AJ45" s="345"/>
      <c r="AK45" s="346"/>
      <c r="AL45" s="346"/>
      <c r="AM45" s="346"/>
      <c r="AN45" s="346"/>
      <c r="AO45" s="345"/>
      <c r="AP45" s="346"/>
      <c r="AQ45" s="345"/>
      <c r="AR45" s="346"/>
      <c r="AS45" s="346"/>
      <c r="AT45" s="346"/>
      <c r="AU45" s="345"/>
      <c r="AV45" s="346"/>
      <c r="AW45" s="346"/>
      <c r="AX45" s="346"/>
      <c r="AY45" s="346"/>
    </row>
    <row r="46" spans="2:51" s="17" customFormat="1" hidden="1" x14ac:dyDescent="0.25">
      <c r="B46" s="58"/>
      <c r="C46" s="252">
        <v>2010</v>
      </c>
      <c r="D46" s="317"/>
      <c r="E46" s="317"/>
      <c r="F46" s="141"/>
      <c r="G46" s="354">
        <v>0.73109243697478987</v>
      </c>
      <c r="H46" s="354">
        <v>0.72268907563025209</v>
      </c>
      <c r="I46" s="354">
        <v>0.77118644067796616</v>
      </c>
      <c r="J46" s="343" t="s">
        <v>52</v>
      </c>
      <c r="K46" s="354" t="s">
        <v>52</v>
      </c>
      <c r="L46" s="354">
        <v>0.56302521008403361</v>
      </c>
      <c r="M46" s="354">
        <v>0.63025210084033612</v>
      </c>
      <c r="N46" s="343" t="s">
        <v>52</v>
      </c>
      <c r="O46" s="343" t="s">
        <v>52</v>
      </c>
      <c r="P46" s="343" t="s">
        <v>52</v>
      </c>
      <c r="Q46" s="343" t="s">
        <v>52</v>
      </c>
      <c r="R46" s="343" t="s">
        <v>52</v>
      </c>
      <c r="S46" s="354">
        <v>0.5714285714285714</v>
      </c>
      <c r="T46" s="354">
        <v>0.625</v>
      </c>
      <c r="U46" s="354">
        <v>0.43697478991596639</v>
      </c>
      <c r="V46" s="354" t="s">
        <v>52</v>
      </c>
      <c r="W46" s="354">
        <v>0.65714285714285714</v>
      </c>
      <c r="X46" s="343" t="s">
        <v>52</v>
      </c>
      <c r="Y46" s="354">
        <v>0.63461538461538458</v>
      </c>
      <c r="Z46" s="354">
        <v>0.48571428571428571</v>
      </c>
      <c r="AA46" s="354">
        <v>0.73109243697478987</v>
      </c>
      <c r="AB46" s="354">
        <v>0.6470588235294118</v>
      </c>
      <c r="AC46" s="354">
        <v>0.56302521008403361</v>
      </c>
      <c r="AD46" s="343" t="s">
        <v>52</v>
      </c>
      <c r="AE46" s="343" t="s">
        <v>52</v>
      </c>
      <c r="AF46" s="354">
        <v>0.7142857142857143</v>
      </c>
      <c r="AG46" s="354"/>
      <c r="AH46" s="354">
        <v>0.71551724137931039</v>
      </c>
      <c r="AI46" s="354">
        <v>0.4358974358974359</v>
      </c>
      <c r="AJ46" s="354"/>
      <c r="AK46" s="343" t="s">
        <v>52</v>
      </c>
      <c r="AL46" s="343"/>
      <c r="AM46" s="343"/>
      <c r="AN46" s="343"/>
      <c r="AO46" s="354">
        <v>0.75630252100840334</v>
      </c>
      <c r="AP46" s="343" t="s">
        <v>52</v>
      </c>
      <c r="AQ46" s="354">
        <v>0.68907563025210083</v>
      </c>
      <c r="AR46" s="343" t="s">
        <v>52</v>
      </c>
      <c r="AS46" s="343" t="s">
        <v>52</v>
      </c>
      <c r="AT46" s="343" t="s">
        <v>52</v>
      </c>
      <c r="AU46" s="354" t="s">
        <v>52</v>
      </c>
      <c r="AV46" s="346"/>
      <c r="AW46" s="346"/>
      <c r="AX46" s="346"/>
      <c r="AY46" s="346"/>
    </row>
    <row r="47" spans="2:51" s="17" customFormat="1" ht="15" hidden="1" customHeight="1" x14ac:dyDescent="0.25">
      <c r="B47" s="58" t="s">
        <v>57</v>
      </c>
      <c r="C47" s="317">
        <v>2011</v>
      </c>
      <c r="D47" s="317">
        <v>34</v>
      </c>
      <c r="E47" s="317"/>
      <c r="F47" s="141" t="s">
        <v>52</v>
      </c>
      <c r="G47" s="354">
        <v>0.67647058823529416</v>
      </c>
      <c r="H47" s="354">
        <v>0.73529411764705888</v>
      </c>
      <c r="I47" s="354">
        <v>0.76470588235294112</v>
      </c>
      <c r="J47" s="343" t="s">
        <v>52</v>
      </c>
      <c r="K47" s="354" t="s">
        <v>52</v>
      </c>
      <c r="L47" s="354">
        <v>0.58823529411764708</v>
      </c>
      <c r="M47" s="354">
        <v>0.55882352941176472</v>
      </c>
      <c r="N47" s="343" t="s">
        <v>52</v>
      </c>
      <c r="O47" s="343" t="s">
        <v>52</v>
      </c>
      <c r="P47" s="343" t="s">
        <v>52</v>
      </c>
      <c r="Q47" s="343" t="s">
        <v>52</v>
      </c>
      <c r="R47" s="343" t="s">
        <v>52</v>
      </c>
      <c r="S47" s="354">
        <v>0.67647058823529416</v>
      </c>
      <c r="T47" s="354">
        <v>0.5757575757575758</v>
      </c>
      <c r="U47" s="354">
        <v>0.5</v>
      </c>
      <c r="V47" s="354" t="s">
        <v>52</v>
      </c>
      <c r="W47" s="354">
        <v>0.68965517241379315</v>
      </c>
      <c r="X47" s="343" t="s">
        <v>52</v>
      </c>
      <c r="Y47" s="354">
        <v>0.7142857142857143</v>
      </c>
      <c r="Z47" s="354">
        <v>0.5357142857142857</v>
      </c>
      <c r="AA47" s="354">
        <v>0.875</v>
      </c>
      <c r="AB47" s="354">
        <v>0.625</v>
      </c>
      <c r="AC47" s="354">
        <v>0.5625</v>
      </c>
      <c r="AD47" s="343" t="s">
        <v>52</v>
      </c>
      <c r="AE47" s="343" t="s">
        <v>52</v>
      </c>
      <c r="AF47" s="354">
        <v>0.83870967741935487</v>
      </c>
      <c r="AG47" s="354"/>
      <c r="AH47" s="354">
        <v>0.83870967741935487</v>
      </c>
      <c r="AI47" s="354">
        <v>0.4838709677419355</v>
      </c>
      <c r="AJ47" s="354"/>
      <c r="AK47" s="343" t="s">
        <v>52</v>
      </c>
      <c r="AL47" s="343"/>
      <c r="AM47" s="343"/>
      <c r="AN47" s="343"/>
      <c r="AO47" s="354">
        <v>0.78125</v>
      </c>
      <c r="AP47" s="343" t="s">
        <v>52</v>
      </c>
      <c r="AQ47" s="354">
        <v>0.84375</v>
      </c>
      <c r="AR47" s="343" t="s">
        <v>52</v>
      </c>
      <c r="AS47" s="343" t="s">
        <v>52</v>
      </c>
      <c r="AT47" s="343" t="s">
        <v>52</v>
      </c>
      <c r="AU47" s="354" t="s">
        <v>52</v>
      </c>
      <c r="AV47" s="346"/>
      <c r="AW47" s="346"/>
      <c r="AX47" s="346"/>
      <c r="AY47" s="346"/>
    </row>
    <row r="48" spans="2:51" s="17" customFormat="1" ht="15" hidden="1" customHeight="1" x14ac:dyDescent="0.25">
      <c r="B48" s="420" t="s">
        <v>57</v>
      </c>
      <c r="C48" s="317">
        <v>2012</v>
      </c>
      <c r="D48" s="317">
        <v>166</v>
      </c>
      <c r="E48" s="317"/>
      <c r="F48" s="141">
        <v>0.2302357836338419</v>
      </c>
      <c r="G48" s="354">
        <v>0.81707317073170727</v>
      </c>
      <c r="H48" s="354">
        <v>0.82389937106918243</v>
      </c>
      <c r="I48" s="354">
        <v>0.85889570552147243</v>
      </c>
      <c r="J48" s="343" t="s">
        <v>52</v>
      </c>
      <c r="K48" s="354" t="s">
        <v>52</v>
      </c>
      <c r="L48" s="354">
        <v>0.58282208588957052</v>
      </c>
      <c r="M48" s="354">
        <v>0.6875</v>
      </c>
      <c r="N48" s="343" t="s">
        <v>52</v>
      </c>
      <c r="O48" s="343" t="s">
        <v>52</v>
      </c>
      <c r="P48" s="343" t="s">
        <v>52</v>
      </c>
      <c r="Q48" s="343" t="s">
        <v>52</v>
      </c>
      <c r="R48" s="343" t="s">
        <v>52</v>
      </c>
      <c r="S48" s="354">
        <v>0.64634146341463417</v>
      </c>
      <c r="T48" s="354">
        <v>0.66257668711656437</v>
      </c>
      <c r="U48" s="354">
        <v>0.41463414634146339</v>
      </c>
      <c r="V48" s="354" t="s">
        <v>52</v>
      </c>
      <c r="W48" s="354">
        <v>0.62015503875968991</v>
      </c>
      <c r="X48" s="343" t="s">
        <v>52</v>
      </c>
      <c r="Y48" s="354">
        <v>0.68503937007874016</v>
      </c>
      <c r="Z48" s="354">
        <v>0.46456692913385828</v>
      </c>
      <c r="AA48" s="354">
        <v>0.82499999999999996</v>
      </c>
      <c r="AB48" s="354">
        <v>0.7639751552795031</v>
      </c>
      <c r="AC48" s="354">
        <v>0.71875</v>
      </c>
      <c r="AD48" s="343" t="s">
        <v>52</v>
      </c>
      <c r="AE48" s="343" t="s">
        <v>52</v>
      </c>
      <c r="AF48" s="354">
        <v>0.7142857142857143</v>
      </c>
      <c r="AG48" s="354"/>
      <c r="AH48" s="354">
        <v>0.7</v>
      </c>
      <c r="AI48" s="354">
        <v>0.32298136645962733</v>
      </c>
      <c r="AJ48" s="354"/>
      <c r="AK48" s="343" t="s">
        <v>52</v>
      </c>
      <c r="AL48" s="343"/>
      <c r="AM48" s="343"/>
      <c r="AN48" s="343"/>
      <c r="AO48" s="354">
        <v>0.79746835443037978</v>
      </c>
      <c r="AP48" s="343" t="s">
        <v>52</v>
      </c>
      <c r="AQ48" s="354">
        <v>0.73584905660377353</v>
      </c>
      <c r="AR48" s="343" t="s">
        <v>52</v>
      </c>
      <c r="AS48" s="343" t="s">
        <v>52</v>
      </c>
      <c r="AT48" s="343" t="s">
        <v>52</v>
      </c>
      <c r="AU48" s="354" t="s">
        <v>52</v>
      </c>
      <c r="AV48" s="346"/>
      <c r="AW48" s="346"/>
      <c r="AX48" s="346"/>
      <c r="AY48" s="346"/>
    </row>
    <row r="49" spans="2:51" s="17" customFormat="1" ht="15" hidden="1" customHeight="1" x14ac:dyDescent="0.25">
      <c r="B49" s="421"/>
      <c r="C49" s="317">
        <v>2013</v>
      </c>
      <c r="D49" s="317">
        <v>228</v>
      </c>
      <c r="E49" s="317">
        <v>748</v>
      </c>
      <c r="F49" s="141">
        <v>0.30481283422459893</v>
      </c>
      <c r="G49" s="343">
        <v>0.75</v>
      </c>
      <c r="H49" s="343">
        <v>0.79372197309417036</v>
      </c>
      <c r="I49" s="343">
        <v>0.77578475336322872</v>
      </c>
      <c r="J49" s="343" t="s">
        <v>52</v>
      </c>
      <c r="K49" s="343" t="s">
        <v>52</v>
      </c>
      <c r="L49" s="343">
        <v>0.57207207207207211</v>
      </c>
      <c r="M49" s="343">
        <v>0.6294642857142857</v>
      </c>
      <c r="N49" s="343" t="s">
        <v>52</v>
      </c>
      <c r="O49" s="343" t="s">
        <v>52</v>
      </c>
      <c r="P49" s="343" t="s">
        <v>52</v>
      </c>
      <c r="Q49" s="343" t="s">
        <v>52</v>
      </c>
      <c r="R49" s="343" t="s">
        <v>52</v>
      </c>
      <c r="S49" s="343">
        <v>0.5964125560538116</v>
      </c>
      <c r="T49" s="343">
        <v>0.61751152073732718</v>
      </c>
      <c r="U49" s="343">
        <v>0.47926267281105989</v>
      </c>
      <c r="V49" s="343" t="s">
        <v>52</v>
      </c>
      <c r="W49" s="343">
        <v>0.69182389937106914</v>
      </c>
      <c r="X49" s="343" t="s">
        <v>52</v>
      </c>
      <c r="Y49" s="343">
        <v>0.73287671232876717</v>
      </c>
      <c r="Z49" s="343">
        <v>0.54814814814814816</v>
      </c>
      <c r="AA49" s="343">
        <v>0.75799086757990863</v>
      </c>
      <c r="AB49" s="343">
        <v>0.64888888888888885</v>
      </c>
      <c r="AC49" s="343">
        <v>0.60888888888888892</v>
      </c>
      <c r="AD49" s="343" t="s">
        <v>52</v>
      </c>
      <c r="AE49" s="343" t="s">
        <v>52</v>
      </c>
      <c r="AF49" s="343">
        <v>0.78921568627450978</v>
      </c>
      <c r="AG49" s="343"/>
      <c r="AH49" s="343">
        <v>0.76381909547738691</v>
      </c>
      <c r="AI49" s="343">
        <v>0.57480314960629919</v>
      </c>
      <c r="AJ49" s="343"/>
      <c r="AK49" s="343" t="s">
        <v>52</v>
      </c>
      <c r="AL49" s="343"/>
      <c r="AM49" s="343"/>
      <c r="AN49" s="343"/>
      <c r="AO49" s="343">
        <v>0.76923076923076927</v>
      </c>
      <c r="AP49" s="343" t="s">
        <v>52</v>
      </c>
      <c r="AQ49" s="343">
        <v>0.77209302325581397</v>
      </c>
      <c r="AR49" s="343" t="s">
        <v>52</v>
      </c>
      <c r="AS49" s="343" t="s">
        <v>52</v>
      </c>
      <c r="AT49" s="343" t="s">
        <v>52</v>
      </c>
      <c r="AU49" s="354" t="s">
        <v>52</v>
      </c>
      <c r="AV49" s="346"/>
      <c r="AW49" s="346"/>
      <c r="AX49" s="346"/>
      <c r="AY49" s="346"/>
    </row>
    <row r="50" spans="2:51" s="17" customFormat="1" x14ac:dyDescent="0.25">
      <c r="B50" s="421"/>
      <c r="C50" s="317">
        <v>2014</v>
      </c>
      <c r="D50" s="317">
        <v>173</v>
      </c>
      <c r="E50" s="247">
        <v>727.02453987730064</v>
      </c>
      <c r="F50" s="141">
        <v>0.23795620437956205</v>
      </c>
      <c r="G50" s="343">
        <v>0.83139534883720934</v>
      </c>
      <c r="H50" s="343">
        <v>0.82456140350877194</v>
      </c>
      <c r="I50" s="343">
        <v>0.84883720930232553</v>
      </c>
      <c r="J50" s="343">
        <v>0.87134502923976609</v>
      </c>
      <c r="K50" s="343">
        <v>0.79041916167664672</v>
      </c>
      <c r="L50" s="343">
        <v>0.54385964912280704</v>
      </c>
      <c r="M50" s="343">
        <v>0.66666666666666663</v>
      </c>
      <c r="N50" s="343">
        <v>0.82456140350877194</v>
      </c>
      <c r="O50" s="343">
        <v>0.67647058823529416</v>
      </c>
      <c r="P50" s="343">
        <v>0.73988439306358378</v>
      </c>
      <c r="Q50" s="343">
        <v>0.67836257309941517</v>
      </c>
      <c r="R50" s="343">
        <v>0.76878612716763006</v>
      </c>
      <c r="S50" s="343">
        <v>0.62352941176470589</v>
      </c>
      <c r="T50" s="343">
        <v>0.65088757396449703</v>
      </c>
      <c r="U50" s="343">
        <v>0.55294117647058827</v>
      </c>
      <c r="V50" s="343">
        <v>0.6071428571428571</v>
      </c>
      <c r="W50" s="343">
        <v>0.76470588235294112</v>
      </c>
      <c r="X50" s="343">
        <v>0.64601769911504425</v>
      </c>
      <c r="Y50" s="343">
        <v>0.8392857142857143</v>
      </c>
      <c r="Z50" s="343">
        <v>0.76415094339622647</v>
      </c>
      <c r="AA50" s="343">
        <v>0.70760233918128657</v>
      </c>
      <c r="AB50" s="343">
        <v>0.71511627906976749</v>
      </c>
      <c r="AC50" s="343">
        <v>0.66860465116279066</v>
      </c>
      <c r="AD50" s="343">
        <v>0.66473988439306353</v>
      </c>
      <c r="AE50" s="343">
        <v>0.52071005917159763</v>
      </c>
      <c r="AF50" s="343">
        <v>0.71257485029940115</v>
      </c>
      <c r="AG50" s="348" t="s">
        <v>52</v>
      </c>
      <c r="AH50" s="343">
        <v>0.70731707317073167</v>
      </c>
      <c r="AI50" s="343">
        <v>0.65131578947368418</v>
      </c>
      <c r="AJ50" s="348" t="s">
        <v>52</v>
      </c>
      <c r="AK50" s="343">
        <v>0.7</v>
      </c>
      <c r="AL50" s="348" t="s">
        <v>52</v>
      </c>
      <c r="AM50" s="348" t="s">
        <v>52</v>
      </c>
      <c r="AN50" s="348" t="s">
        <v>52</v>
      </c>
      <c r="AO50" s="343">
        <v>0.78488372093023251</v>
      </c>
      <c r="AP50" s="343">
        <v>0.70588235294117652</v>
      </c>
      <c r="AQ50" s="343">
        <v>0.74705882352941178</v>
      </c>
      <c r="AR50" s="343">
        <v>0.70121951219512191</v>
      </c>
      <c r="AS50" s="343">
        <v>0.70658682634730541</v>
      </c>
      <c r="AT50" s="343">
        <v>0.7100591715976331</v>
      </c>
      <c r="AU50" s="343">
        <v>0.76608187134502925</v>
      </c>
      <c r="AV50" s="407" t="s">
        <v>54</v>
      </c>
      <c r="AW50" s="408"/>
      <c r="AX50" s="408"/>
      <c r="AY50" s="409"/>
    </row>
    <row r="51" spans="2:51" s="17" customFormat="1" x14ac:dyDescent="0.25">
      <c r="B51" s="421"/>
      <c r="C51" s="317">
        <v>2015</v>
      </c>
      <c r="D51" s="317">
        <v>275</v>
      </c>
      <c r="E51" s="317">
        <v>875</v>
      </c>
      <c r="F51" s="141">
        <v>0.31428571428571428</v>
      </c>
      <c r="G51" s="343">
        <v>0.86131386861313863</v>
      </c>
      <c r="H51" s="343">
        <v>0.87545787545787546</v>
      </c>
      <c r="I51" s="343">
        <v>0.86496350364963503</v>
      </c>
      <c r="J51" s="343">
        <v>0.8941605839416058</v>
      </c>
      <c r="K51" s="343">
        <v>0.84727272727272729</v>
      </c>
      <c r="L51" s="343">
        <v>0.60147601476014756</v>
      </c>
      <c r="M51" s="343">
        <v>0.70588235294117652</v>
      </c>
      <c r="N51" s="343">
        <v>0.86346863468634683</v>
      </c>
      <c r="O51" s="343">
        <v>0.69597069597069594</v>
      </c>
      <c r="P51" s="343">
        <v>0.81818181818181823</v>
      </c>
      <c r="Q51" s="343">
        <v>0.74545454545454548</v>
      </c>
      <c r="R51" s="343">
        <v>0.7720588235294118</v>
      </c>
      <c r="S51" s="343">
        <v>0.7007299270072993</v>
      </c>
      <c r="T51" s="343">
        <v>0.71586715867158668</v>
      </c>
      <c r="U51" s="343">
        <v>0.51824817518248179</v>
      </c>
      <c r="V51" s="343">
        <v>0.62686567164179108</v>
      </c>
      <c r="W51" s="343">
        <v>0.68208092485549132</v>
      </c>
      <c r="X51" s="343">
        <v>0.59090909090909094</v>
      </c>
      <c r="Y51" s="343">
        <v>0.76551724137931032</v>
      </c>
      <c r="Z51" s="343">
        <v>0.6058394160583942</v>
      </c>
      <c r="AA51" s="343">
        <v>0.75636363636363635</v>
      </c>
      <c r="AB51" s="343">
        <v>0.74358974358974361</v>
      </c>
      <c r="AC51" s="343">
        <v>0.70545454545454545</v>
      </c>
      <c r="AD51" s="343">
        <v>0.7142857142857143</v>
      </c>
      <c r="AE51" s="343">
        <v>0.51838235294117652</v>
      </c>
      <c r="AF51" s="343">
        <v>0.75276752767527677</v>
      </c>
      <c r="AG51" s="348" t="s">
        <v>52</v>
      </c>
      <c r="AH51" s="343">
        <v>0.78195488721804507</v>
      </c>
      <c r="AI51" s="343">
        <v>0.74308300395256921</v>
      </c>
      <c r="AJ51" s="348" t="s">
        <v>52</v>
      </c>
      <c r="AK51" s="343">
        <v>0.72874493927125505</v>
      </c>
      <c r="AL51" s="348" t="s">
        <v>52</v>
      </c>
      <c r="AM51" s="348" t="s">
        <v>52</v>
      </c>
      <c r="AN51" s="348" t="s">
        <v>52</v>
      </c>
      <c r="AO51" s="343">
        <v>0.8029197080291971</v>
      </c>
      <c r="AP51" s="343">
        <v>0.70848708487084866</v>
      </c>
      <c r="AQ51" s="343">
        <v>0.8</v>
      </c>
      <c r="AR51" s="343">
        <v>0.65283018867924525</v>
      </c>
      <c r="AS51" s="343">
        <v>0.6992481203007519</v>
      </c>
      <c r="AT51" s="343">
        <v>0.73605947955390338</v>
      </c>
      <c r="AU51" s="343">
        <v>0.79272727272727272</v>
      </c>
      <c r="AV51" s="410"/>
      <c r="AW51" s="411"/>
      <c r="AX51" s="411"/>
      <c r="AY51" s="412"/>
    </row>
    <row r="52" spans="2:51" s="17" customFormat="1" x14ac:dyDescent="0.25">
      <c r="B52" s="421"/>
      <c r="C52" s="317">
        <v>2016</v>
      </c>
      <c r="D52" s="317">
        <v>354</v>
      </c>
      <c r="E52" s="317">
        <v>920</v>
      </c>
      <c r="F52" s="141">
        <v>0.38478260869565217</v>
      </c>
      <c r="G52" s="344">
        <v>0.86363636363636365</v>
      </c>
      <c r="H52" s="344">
        <v>0.89204545454545459</v>
      </c>
      <c r="I52" s="344">
        <v>0.88603988603988604</v>
      </c>
      <c r="J52" s="344">
        <v>0.8923512747875354</v>
      </c>
      <c r="K52" s="344">
        <v>0.83852691218130315</v>
      </c>
      <c r="L52" s="344">
        <v>0.61079545454545459</v>
      </c>
      <c r="M52" s="344">
        <v>0.7025495750708215</v>
      </c>
      <c r="N52" s="344">
        <v>0.84057971014492749</v>
      </c>
      <c r="O52" s="344">
        <v>0.71060171919770776</v>
      </c>
      <c r="P52" s="344">
        <v>0.79320113314447593</v>
      </c>
      <c r="Q52" s="344">
        <v>0.71388101983002827</v>
      </c>
      <c r="R52" s="344">
        <v>0.75568181818181823</v>
      </c>
      <c r="S52" s="344">
        <v>0.67428571428571427</v>
      </c>
      <c r="T52" s="344">
        <v>0.69476744186046513</v>
      </c>
      <c r="U52" s="344">
        <v>0.53913043478260869</v>
      </c>
      <c r="V52" s="344">
        <v>0.61470588235294121</v>
      </c>
      <c r="W52" s="344">
        <v>0.77042801556420237</v>
      </c>
      <c r="X52" s="344">
        <v>0.62608695652173918</v>
      </c>
      <c r="Y52" s="344">
        <v>0.78181818181818186</v>
      </c>
      <c r="Z52" s="344">
        <v>0.64</v>
      </c>
      <c r="AA52" s="344">
        <v>0.76704545454545459</v>
      </c>
      <c r="AB52" s="344">
        <v>0.81481481481481477</v>
      </c>
      <c r="AC52" s="344">
        <v>0.76203966005665724</v>
      </c>
      <c r="AD52" s="344">
        <v>0.7344632768361582</v>
      </c>
      <c r="AE52" s="344">
        <v>0.6191860465116279</v>
      </c>
      <c r="AF52" s="344">
        <v>0.82132564841498557</v>
      </c>
      <c r="AG52" s="348" t="s">
        <v>52</v>
      </c>
      <c r="AH52" s="344">
        <v>0.85422740524781338</v>
      </c>
      <c r="AI52" s="344">
        <v>0.74294670846394983</v>
      </c>
      <c r="AJ52" s="348" t="s">
        <v>52</v>
      </c>
      <c r="AK52" s="344">
        <v>0.69453376205787787</v>
      </c>
      <c r="AL52" s="348" t="s">
        <v>52</v>
      </c>
      <c r="AM52" s="348" t="s">
        <v>52</v>
      </c>
      <c r="AN52" s="348" t="s">
        <v>52</v>
      </c>
      <c r="AO52" s="344">
        <v>0.83333333333333337</v>
      </c>
      <c r="AP52" s="344">
        <v>0.71875</v>
      </c>
      <c r="AQ52" s="344">
        <v>0.8099415204678363</v>
      </c>
      <c r="AR52" s="344">
        <v>0.70206489675516226</v>
      </c>
      <c r="AS52" s="344">
        <v>0.7</v>
      </c>
      <c r="AT52" s="344">
        <v>0.77272727272727271</v>
      </c>
      <c r="AU52" s="344">
        <v>0.82485875706214684</v>
      </c>
      <c r="AV52" s="410"/>
      <c r="AW52" s="411"/>
      <c r="AX52" s="411"/>
      <c r="AY52" s="412"/>
    </row>
    <row r="53" spans="2:51" s="17" customFormat="1" x14ac:dyDescent="0.25">
      <c r="B53" s="421"/>
      <c r="C53" s="317">
        <v>2017</v>
      </c>
      <c r="D53" s="317">
        <v>428</v>
      </c>
      <c r="E53" s="317">
        <v>1079</v>
      </c>
      <c r="F53" s="141">
        <v>0.39666357738646896</v>
      </c>
      <c r="G53" s="344">
        <v>0.86619718309859151</v>
      </c>
      <c r="H53" s="344">
        <v>0.89125295508274227</v>
      </c>
      <c r="I53" s="344">
        <v>0.89647058823529413</v>
      </c>
      <c r="J53" s="344">
        <v>0.88235294117647056</v>
      </c>
      <c r="K53" s="344">
        <v>0.8141176470588235</v>
      </c>
      <c r="L53" s="344">
        <v>0.6437054631828979</v>
      </c>
      <c r="M53" s="344">
        <v>0.70952380952380956</v>
      </c>
      <c r="N53" s="344">
        <v>0.81818181818181823</v>
      </c>
      <c r="O53" s="344">
        <v>0.73508353221957046</v>
      </c>
      <c r="P53" s="344">
        <v>0.79669030732860524</v>
      </c>
      <c r="Q53" s="344">
        <v>0.66824644549763035</v>
      </c>
      <c r="R53" s="344">
        <v>0.77142857142857146</v>
      </c>
      <c r="S53" s="344">
        <v>0.70117647058823529</v>
      </c>
      <c r="T53" s="344">
        <v>0.69431279620853081</v>
      </c>
      <c r="U53" s="344">
        <v>0.49640287769784175</v>
      </c>
      <c r="V53" s="344">
        <v>0.6</v>
      </c>
      <c r="W53" s="344">
        <v>0.7816091954022989</v>
      </c>
      <c r="X53" s="344">
        <v>0.6598360655737705</v>
      </c>
      <c r="Y53" s="344">
        <v>0.75536480686695284</v>
      </c>
      <c r="Z53" s="344">
        <v>0.68018018018018023</v>
      </c>
      <c r="AA53" s="344">
        <v>0.70853080568720384</v>
      </c>
      <c r="AB53" s="344">
        <v>0.76555023923444976</v>
      </c>
      <c r="AC53" s="344">
        <v>0.73411764705882354</v>
      </c>
      <c r="AD53" s="344">
        <v>0.72405660377358494</v>
      </c>
      <c r="AE53" s="344">
        <v>0.60476190476190472</v>
      </c>
      <c r="AF53" s="344">
        <v>0.75609756097560976</v>
      </c>
      <c r="AG53" s="348" t="s">
        <v>52</v>
      </c>
      <c r="AH53" s="344">
        <v>0.80778588807785889</v>
      </c>
      <c r="AI53" s="344">
        <v>0.752</v>
      </c>
      <c r="AJ53" s="348" t="s">
        <v>52</v>
      </c>
      <c r="AK53" s="344">
        <v>0.67724867724867721</v>
      </c>
      <c r="AL53" s="348" t="s">
        <v>52</v>
      </c>
      <c r="AM53" s="348" t="s">
        <v>52</v>
      </c>
      <c r="AN53" s="348" t="s">
        <v>52</v>
      </c>
      <c r="AO53" s="344">
        <v>0.81235154394299292</v>
      </c>
      <c r="AP53" s="344">
        <v>0.69523809523809521</v>
      </c>
      <c r="AQ53" s="344">
        <v>0.76271186440677963</v>
      </c>
      <c r="AR53" s="344">
        <v>0.65936739659367394</v>
      </c>
      <c r="AS53" s="344">
        <v>0.73747016706443913</v>
      </c>
      <c r="AT53" s="344">
        <v>0.79432624113475181</v>
      </c>
      <c r="AU53" s="344">
        <v>0.81967213114754101</v>
      </c>
      <c r="AV53" s="413"/>
      <c r="AW53" s="414"/>
      <c r="AX53" s="414"/>
      <c r="AY53" s="415"/>
    </row>
    <row r="54" spans="2:51" s="17" customFormat="1" x14ac:dyDescent="0.25">
      <c r="B54" s="421"/>
      <c r="C54" s="254">
        <v>2018</v>
      </c>
      <c r="D54" s="317">
        <v>394</v>
      </c>
      <c r="E54" s="254">
        <v>1300</v>
      </c>
      <c r="F54" s="141">
        <v>0.30307692307692308</v>
      </c>
      <c r="G54" s="344">
        <v>0.81424936386768443</v>
      </c>
      <c r="H54" s="344">
        <v>0.8571428571428571</v>
      </c>
      <c r="I54" s="344">
        <v>0.83460559796437661</v>
      </c>
      <c r="J54" s="344">
        <v>0.81218274111675126</v>
      </c>
      <c r="K54" s="344">
        <v>0.7531806615776081</v>
      </c>
      <c r="L54" s="344">
        <v>0.58354755784061696</v>
      </c>
      <c r="M54" s="344">
        <v>0.59438775510204078</v>
      </c>
      <c r="N54" s="344">
        <v>0.79639175257731953</v>
      </c>
      <c r="O54" s="344">
        <v>0.61892583120204603</v>
      </c>
      <c r="P54" s="344">
        <v>0.72959183673469385</v>
      </c>
      <c r="Q54" s="344">
        <v>0.65384615384615385</v>
      </c>
      <c r="R54" s="344">
        <v>0.67602040816326525</v>
      </c>
      <c r="S54" s="344">
        <v>0.6624365482233503</v>
      </c>
      <c r="T54" s="344">
        <v>0.63144329896907214</v>
      </c>
      <c r="U54" s="344">
        <v>0.52061855670103097</v>
      </c>
      <c r="V54" s="344">
        <v>0.58267716535433067</v>
      </c>
      <c r="W54" s="344">
        <v>0.6992481203007519</v>
      </c>
      <c r="X54" s="344">
        <v>0.5</v>
      </c>
      <c r="Y54" s="344">
        <v>0.6791666666666667</v>
      </c>
      <c r="Z54" s="344">
        <v>0.57964601769911506</v>
      </c>
      <c r="AA54" s="344">
        <v>0.7084398976982097</v>
      </c>
      <c r="AB54" s="344">
        <v>0.74412532637075723</v>
      </c>
      <c r="AC54" s="344">
        <v>0.62086513994910941</v>
      </c>
      <c r="AD54" s="344">
        <v>0.63613231552162852</v>
      </c>
      <c r="AE54" s="344">
        <v>0.53350515463917525</v>
      </c>
      <c r="AF54" s="344">
        <v>0.75661375661375663</v>
      </c>
      <c r="AG54" s="348" t="s">
        <v>52</v>
      </c>
      <c r="AH54" s="344">
        <v>0.82474226804123707</v>
      </c>
      <c r="AI54" s="344">
        <v>0.76111111111111107</v>
      </c>
      <c r="AJ54" s="348" t="s">
        <v>52</v>
      </c>
      <c r="AK54" s="344">
        <v>0.72443181818181823</v>
      </c>
      <c r="AL54" s="348" t="s">
        <v>52</v>
      </c>
      <c r="AM54" s="348" t="s">
        <v>52</v>
      </c>
      <c r="AN54" s="348" t="s">
        <v>52</v>
      </c>
      <c r="AO54" s="344">
        <v>0.7084398976982097</v>
      </c>
      <c r="AP54" s="344">
        <v>0.60103626943005184</v>
      </c>
      <c r="AQ54" s="344">
        <v>0.7116883116883117</v>
      </c>
      <c r="AR54" s="344">
        <v>0.59894459102902375</v>
      </c>
      <c r="AS54" s="344">
        <v>0.6484375</v>
      </c>
      <c r="AT54" s="344">
        <v>0.65984654731457804</v>
      </c>
      <c r="AU54" s="344">
        <v>0.69289340101522845</v>
      </c>
      <c r="AV54" s="344">
        <v>0.84595300261096606</v>
      </c>
      <c r="AW54" s="344">
        <v>0.80259740259740264</v>
      </c>
      <c r="AX54" s="344">
        <v>0.68947368421052635</v>
      </c>
      <c r="AY54" s="344">
        <v>0.51428571428571423</v>
      </c>
    </row>
    <row r="55" spans="2:51" s="17" customFormat="1" x14ac:dyDescent="0.25">
      <c r="B55" s="421"/>
      <c r="C55" s="254">
        <v>2019</v>
      </c>
      <c r="D55" s="317">
        <v>452</v>
      </c>
      <c r="E55" s="254">
        <v>1299</v>
      </c>
      <c r="F55" s="141">
        <v>0.35</v>
      </c>
      <c r="G55" s="344">
        <v>0.82</v>
      </c>
      <c r="H55" s="344">
        <v>0.8470066518847007</v>
      </c>
      <c r="I55" s="344">
        <v>0.83185840707964598</v>
      </c>
      <c r="J55" s="344">
        <v>0.82261640798226165</v>
      </c>
      <c r="K55" s="344">
        <v>0.74722838137472281</v>
      </c>
      <c r="L55" s="344">
        <v>0.6116071428571429</v>
      </c>
      <c r="M55" s="344">
        <v>0.60801781737193761</v>
      </c>
      <c r="N55" s="344">
        <v>0.82432432432432434</v>
      </c>
      <c r="O55" s="344">
        <v>0.67040358744394624</v>
      </c>
      <c r="P55" s="344">
        <v>0.74279379157427938</v>
      </c>
      <c r="Q55" s="344">
        <v>0.62389380530973448</v>
      </c>
      <c r="R55" s="344">
        <v>0.68444444444444441</v>
      </c>
      <c r="S55" s="344">
        <v>0.71396895787139691</v>
      </c>
      <c r="T55" s="344">
        <v>0.6227678571428571</v>
      </c>
      <c r="U55" s="344">
        <v>0.53691275167785235</v>
      </c>
      <c r="V55" s="344">
        <v>0.62192393736017892</v>
      </c>
      <c r="W55" s="344">
        <v>0.74233128834355833</v>
      </c>
      <c r="X55" s="344">
        <v>0.64217252396166136</v>
      </c>
      <c r="Y55" s="344">
        <v>0.82178217821782173</v>
      </c>
      <c r="Z55" s="344">
        <v>0.72013651877133111</v>
      </c>
      <c r="AA55" s="344">
        <v>0.71140939597315433</v>
      </c>
      <c r="AB55" s="344">
        <v>0.68834080717488788</v>
      </c>
      <c r="AC55" s="344">
        <v>0.61640798226164084</v>
      </c>
      <c r="AD55" s="344">
        <v>0.65410199556541015</v>
      </c>
      <c r="AE55" s="344">
        <v>0.58071748878923768</v>
      </c>
      <c r="AF55" s="344">
        <v>0.81693363844393596</v>
      </c>
      <c r="AG55" s="348" t="s">
        <v>52</v>
      </c>
      <c r="AH55" s="344">
        <v>0.83295194508009152</v>
      </c>
      <c r="AI55" s="344">
        <v>0.78922716627634659</v>
      </c>
      <c r="AJ55" s="348" t="s">
        <v>52</v>
      </c>
      <c r="AK55" s="344">
        <v>0.72248803827751196</v>
      </c>
      <c r="AL55" s="348" t="s">
        <v>52</v>
      </c>
      <c r="AM55" s="348" t="s">
        <v>52</v>
      </c>
      <c r="AN55" s="348" t="s">
        <v>52</v>
      </c>
      <c r="AO55" s="344">
        <v>0.77777777777777779</v>
      </c>
      <c r="AP55" s="344">
        <v>0.6875</v>
      </c>
      <c r="AQ55" s="344">
        <v>0.7927927927927928</v>
      </c>
      <c r="AR55" s="344">
        <v>0.68949771689497719</v>
      </c>
      <c r="AS55" s="344">
        <v>0.69751693002257331</v>
      </c>
      <c r="AT55" s="344">
        <v>0.71777777777777774</v>
      </c>
      <c r="AU55" s="344">
        <v>0.71902654867256632</v>
      </c>
      <c r="AV55" s="344">
        <v>0.86877828054298645</v>
      </c>
      <c r="AW55" s="344">
        <v>0.84101382488479259</v>
      </c>
      <c r="AX55" s="344">
        <v>0.74654377880184331</v>
      </c>
      <c r="AY55" s="344">
        <v>0.65710135488747334</v>
      </c>
    </row>
    <row r="56" spans="2:51" s="17" customFormat="1" x14ac:dyDescent="0.25">
      <c r="B56" s="421"/>
      <c r="C56" s="254">
        <v>2020</v>
      </c>
      <c r="D56" s="317">
        <v>214</v>
      </c>
      <c r="E56" s="254">
        <v>1369</v>
      </c>
      <c r="F56" s="141">
        <f>D56/E56</f>
        <v>0.15631848064280496</v>
      </c>
      <c r="G56" s="359">
        <v>0.84099999999999997</v>
      </c>
      <c r="H56" s="359">
        <v>0.87380000000000002</v>
      </c>
      <c r="I56" s="359">
        <v>0.86450000000000005</v>
      </c>
      <c r="J56" s="359">
        <v>0.85980000000000001</v>
      </c>
      <c r="K56" s="359">
        <v>0.76890000000000003</v>
      </c>
      <c r="L56" s="359">
        <v>0.57550000000000001</v>
      </c>
      <c r="M56" s="359">
        <v>0.68396000000000001</v>
      </c>
      <c r="N56" s="359">
        <v>0.87739999999999996</v>
      </c>
      <c r="O56" s="359">
        <v>0.72860000000000003</v>
      </c>
      <c r="P56" s="359">
        <v>0.77464999999999995</v>
      </c>
      <c r="Q56" s="359">
        <v>0.70599999999999996</v>
      </c>
      <c r="R56" s="359">
        <v>0.745</v>
      </c>
      <c r="S56" s="359">
        <v>0.68689999999999996</v>
      </c>
      <c r="T56" s="359">
        <v>0.66500000000000004</v>
      </c>
      <c r="U56" s="359">
        <v>0.55189999999999995</v>
      </c>
      <c r="V56" s="359">
        <v>0.64459999999999995</v>
      </c>
      <c r="W56" s="359">
        <v>0.73650000000000004</v>
      </c>
      <c r="X56" s="359">
        <v>0.57669999999999999</v>
      </c>
      <c r="Y56" s="359">
        <v>0.77559999999999996</v>
      </c>
      <c r="Z56" s="359">
        <v>0.70199</v>
      </c>
      <c r="AA56" s="359">
        <v>0.78300000000000003</v>
      </c>
      <c r="AB56" s="359">
        <v>0.73799999999999999</v>
      </c>
      <c r="AC56" s="359">
        <v>0.64600000000000002</v>
      </c>
      <c r="AD56" s="359">
        <v>0.69</v>
      </c>
      <c r="AE56" s="359">
        <v>0.56599999999999995</v>
      </c>
      <c r="AF56" s="359">
        <v>0.80389999999999995</v>
      </c>
      <c r="AG56" s="348" t="s">
        <v>52</v>
      </c>
      <c r="AH56" s="359">
        <v>0.84199999999999997</v>
      </c>
      <c r="AI56" s="359">
        <v>0.80400000000000005</v>
      </c>
      <c r="AJ56" s="348" t="s">
        <v>52</v>
      </c>
      <c r="AK56" s="359">
        <v>0.70150000000000001</v>
      </c>
      <c r="AL56" s="348" t="s">
        <v>52</v>
      </c>
      <c r="AM56" s="348" t="s">
        <v>52</v>
      </c>
      <c r="AN56" s="348" t="s">
        <v>52</v>
      </c>
      <c r="AO56" s="359">
        <v>0.81689999999999996</v>
      </c>
      <c r="AP56" s="359">
        <v>0.69299999999999995</v>
      </c>
      <c r="AQ56" s="359">
        <v>0.78400000000000003</v>
      </c>
      <c r="AR56" s="359">
        <v>0.74</v>
      </c>
      <c r="AS56" s="359">
        <v>0.72040000000000004</v>
      </c>
      <c r="AT56" s="359">
        <v>0.72040000000000004</v>
      </c>
      <c r="AU56" s="359">
        <v>0.70089999999999997</v>
      </c>
      <c r="AV56" s="359">
        <v>0.80679999999999996</v>
      </c>
      <c r="AW56" s="359">
        <v>0.79600000000000004</v>
      </c>
      <c r="AX56" s="359">
        <v>0.72460000000000002</v>
      </c>
      <c r="AY56" s="359">
        <v>0.63600000000000001</v>
      </c>
    </row>
    <row r="57" spans="2:51" s="17" customFormat="1" x14ac:dyDescent="0.25">
      <c r="B57" s="421"/>
      <c r="C57" s="254">
        <v>2021</v>
      </c>
      <c r="D57" s="317">
        <v>377</v>
      </c>
      <c r="E57" s="317">
        <v>1763</v>
      </c>
      <c r="F57" s="141">
        <v>0.21384004537719795</v>
      </c>
      <c r="G57" s="360">
        <v>0.82</v>
      </c>
      <c r="H57" s="360">
        <v>0.875</v>
      </c>
      <c r="I57" s="360">
        <v>0.84599999999999997</v>
      </c>
      <c r="J57" s="360">
        <v>0.83799999999999997</v>
      </c>
      <c r="K57" s="360">
        <v>0.81599999999999995</v>
      </c>
      <c r="L57" s="360">
        <v>0.56799999999999995</v>
      </c>
      <c r="M57" s="360">
        <v>0.63200000000000001</v>
      </c>
      <c r="N57" s="360">
        <v>0.83799999999999997</v>
      </c>
      <c r="O57" s="360">
        <v>0.54800000000000004</v>
      </c>
      <c r="P57" s="360">
        <v>0.73899999999999999</v>
      </c>
      <c r="Q57" s="360">
        <v>0.64900000000000002</v>
      </c>
      <c r="R57" s="360">
        <v>0.69699999999999995</v>
      </c>
      <c r="S57" s="360">
        <v>0.71699999999999997</v>
      </c>
      <c r="T57" s="360">
        <v>0.66500000000000004</v>
      </c>
      <c r="U57" s="360">
        <v>0.55700000000000005</v>
      </c>
      <c r="V57" s="360">
        <v>0.63100000000000001</v>
      </c>
      <c r="W57" s="360">
        <v>0.71299999999999997</v>
      </c>
      <c r="X57" s="360">
        <v>0.63</v>
      </c>
      <c r="Y57" s="360">
        <v>0.78500000000000003</v>
      </c>
      <c r="Z57" s="360">
        <v>0.72099999999999997</v>
      </c>
      <c r="AA57" s="360">
        <v>0.73199999999999998</v>
      </c>
      <c r="AB57" s="360">
        <v>0.71399999999999997</v>
      </c>
      <c r="AC57" s="360">
        <v>0.66500000000000004</v>
      </c>
      <c r="AD57" s="360">
        <v>0.65900000000000003</v>
      </c>
      <c r="AE57" s="360">
        <v>0.53600000000000003</v>
      </c>
      <c r="AF57" s="360">
        <v>0.59499999999999997</v>
      </c>
      <c r="AG57" s="359">
        <v>0.77500000000000002</v>
      </c>
      <c r="AH57" s="359">
        <v>0.59499999999999997</v>
      </c>
      <c r="AI57" s="359">
        <v>0.56799999999999995</v>
      </c>
      <c r="AJ57" s="359">
        <v>0.77900000000000003</v>
      </c>
      <c r="AK57" s="360" t="s">
        <v>52</v>
      </c>
      <c r="AL57" s="359">
        <v>0.65700000000000003</v>
      </c>
      <c r="AM57" s="359">
        <v>0.66600000000000004</v>
      </c>
      <c r="AN57" s="359">
        <v>0.56799999999999995</v>
      </c>
      <c r="AO57" s="360">
        <v>0.748</v>
      </c>
      <c r="AP57" s="360">
        <v>0.67200000000000004</v>
      </c>
      <c r="AQ57" s="360">
        <v>0.78800000000000003</v>
      </c>
      <c r="AR57" s="360">
        <v>0.67700000000000005</v>
      </c>
      <c r="AS57" s="360">
        <v>0.7</v>
      </c>
      <c r="AT57" s="360">
        <v>0.71699999999999997</v>
      </c>
      <c r="AU57" s="360">
        <v>0.71</v>
      </c>
      <c r="AV57" s="350" t="s">
        <v>54</v>
      </c>
      <c r="AW57" s="350" t="s">
        <v>54</v>
      </c>
      <c r="AX57" s="350" t="s">
        <v>54</v>
      </c>
      <c r="AY57" s="350" t="s">
        <v>54</v>
      </c>
    </row>
    <row r="58" spans="2:51" s="17" customFormat="1" x14ac:dyDescent="0.25">
      <c r="B58" s="422"/>
      <c r="C58" s="406" t="s">
        <v>154</v>
      </c>
      <c r="D58" s="406"/>
      <c r="E58" s="406"/>
      <c r="F58" s="406"/>
      <c r="G58" s="343">
        <f>G57-G56</f>
        <v>-2.1000000000000019E-2</v>
      </c>
      <c r="H58" s="343">
        <f t="shared" ref="H58:AU58" si="3">H57-H56</f>
        <v>1.1999999999999789E-3</v>
      </c>
      <c r="I58" s="343">
        <f t="shared" si="3"/>
        <v>-1.8500000000000072E-2</v>
      </c>
      <c r="J58" s="343">
        <f t="shared" si="3"/>
        <v>-2.1800000000000042E-2</v>
      </c>
      <c r="K58" s="343">
        <f t="shared" si="3"/>
        <v>4.709999999999992E-2</v>
      </c>
      <c r="L58" s="343">
        <f t="shared" si="3"/>
        <v>-7.5000000000000622E-3</v>
      </c>
      <c r="M58" s="343">
        <f t="shared" si="3"/>
        <v>-5.1960000000000006E-2</v>
      </c>
      <c r="N58" s="343">
        <f t="shared" si="3"/>
        <v>-3.9399999999999991E-2</v>
      </c>
      <c r="O58" s="343">
        <f t="shared" si="3"/>
        <v>-0.18059999999999998</v>
      </c>
      <c r="P58" s="343">
        <f t="shared" si="3"/>
        <v>-3.5649999999999959E-2</v>
      </c>
      <c r="Q58" s="343">
        <f t="shared" si="3"/>
        <v>-5.699999999999994E-2</v>
      </c>
      <c r="R58" s="343">
        <f t="shared" si="3"/>
        <v>-4.8000000000000043E-2</v>
      </c>
      <c r="S58" s="343">
        <f t="shared" si="3"/>
        <v>3.0100000000000016E-2</v>
      </c>
      <c r="T58" s="343">
        <f t="shared" si="3"/>
        <v>0</v>
      </c>
      <c r="U58" s="343">
        <f t="shared" si="3"/>
        <v>5.1000000000001044E-3</v>
      </c>
      <c r="V58" s="343">
        <f t="shared" si="3"/>
        <v>-1.3599999999999945E-2</v>
      </c>
      <c r="W58" s="343">
        <f t="shared" si="3"/>
        <v>-2.3500000000000076E-2</v>
      </c>
      <c r="X58" s="343">
        <f t="shared" si="3"/>
        <v>5.3300000000000014E-2</v>
      </c>
      <c r="Y58" s="343">
        <f t="shared" si="3"/>
        <v>9.400000000000075E-3</v>
      </c>
      <c r="Z58" s="343">
        <f t="shared" si="3"/>
        <v>1.9009999999999971E-2</v>
      </c>
      <c r="AA58" s="343">
        <f t="shared" si="3"/>
        <v>-5.1000000000000045E-2</v>
      </c>
      <c r="AB58" s="343">
        <f t="shared" si="3"/>
        <v>-2.4000000000000021E-2</v>
      </c>
      <c r="AC58" s="343">
        <f t="shared" si="3"/>
        <v>1.9000000000000017E-2</v>
      </c>
      <c r="AD58" s="343">
        <f t="shared" si="3"/>
        <v>-3.0999999999999917E-2</v>
      </c>
      <c r="AE58" s="343">
        <f t="shared" si="3"/>
        <v>-2.9999999999999916E-2</v>
      </c>
      <c r="AF58" s="343">
        <f t="shared" si="3"/>
        <v>-0.20889999999999997</v>
      </c>
      <c r="AG58" s="348" t="s">
        <v>52</v>
      </c>
      <c r="AH58" s="343">
        <f t="shared" si="3"/>
        <v>-0.247</v>
      </c>
      <c r="AI58" s="343">
        <f t="shared" si="3"/>
        <v>-0.2360000000000001</v>
      </c>
      <c r="AJ58" s="348" t="s">
        <v>52</v>
      </c>
      <c r="AK58" s="348" t="s">
        <v>52</v>
      </c>
      <c r="AL58" s="348" t="s">
        <v>52</v>
      </c>
      <c r="AM58" s="348" t="s">
        <v>52</v>
      </c>
      <c r="AN58" s="348" t="s">
        <v>52</v>
      </c>
      <c r="AO58" s="343">
        <f t="shared" si="3"/>
        <v>-6.8899999999999961E-2</v>
      </c>
      <c r="AP58" s="343">
        <f t="shared" si="3"/>
        <v>-2.0999999999999908E-2</v>
      </c>
      <c r="AQ58" s="343">
        <f t="shared" si="3"/>
        <v>4.0000000000000036E-3</v>
      </c>
      <c r="AR58" s="343">
        <f t="shared" si="3"/>
        <v>-6.2999999999999945E-2</v>
      </c>
      <c r="AS58" s="343">
        <f t="shared" si="3"/>
        <v>-2.0400000000000085E-2</v>
      </c>
      <c r="AT58" s="343">
        <f t="shared" si="3"/>
        <v>-3.4000000000000696E-3</v>
      </c>
      <c r="AU58" s="343">
        <f t="shared" si="3"/>
        <v>9.099999999999997E-3</v>
      </c>
      <c r="AV58" s="350" t="s">
        <v>54</v>
      </c>
      <c r="AW58" s="350" t="s">
        <v>54</v>
      </c>
      <c r="AX58" s="350" t="s">
        <v>54</v>
      </c>
      <c r="AY58" s="350" t="s">
        <v>54</v>
      </c>
    </row>
    <row r="60" spans="2:51" x14ac:dyDescent="0.25">
      <c r="B60" s="54" t="s">
        <v>62</v>
      </c>
      <c r="C60" s="26"/>
      <c r="D60" s="26"/>
      <c r="E60" s="26"/>
      <c r="F60" s="134"/>
    </row>
    <row r="61" spans="2:51" x14ac:dyDescent="0.25">
      <c r="B61" s="26"/>
      <c r="C61" s="55" t="s">
        <v>168</v>
      </c>
      <c r="D61" s="55"/>
      <c r="E61" s="55"/>
      <c r="F61" s="136"/>
    </row>
    <row r="62" spans="2:51" x14ac:dyDescent="0.25">
      <c r="B62" s="26"/>
      <c r="C62" s="56" t="s">
        <v>169</v>
      </c>
      <c r="D62" s="56"/>
      <c r="E62" s="56"/>
      <c r="F62" s="137"/>
    </row>
  </sheetData>
  <mergeCells count="20">
    <mergeCell ref="AO3:AT3"/>
    <mergeCell ref="AV3:AY3"/>
    <mergeCell ref="B8:B19"/>
    <mergeCell ref="AV11:AY14"/>
    <mergeCell ref="C19:F19"/>
    <mergeCell ref="G3:M3"/>
    <mergeCell ref="N3:R3"/>
    <mergeCell ref="S3:V3"/>
    <mergeCell ref="W3:Z3"/>
    <mergeCell ref="AA3:AE3"/>
    <mergeCell ref="AF3:AK3"/>
    <mergeCell ref="C29:F29"/>
    <mergeCell ref="B33:B43"/>
    <mergeCell ref="AV35:AY38"/>
    <mergeCell ref="C43:F43"/>
    <mergeCell ref="B48:B58"/>
    <mergeCell ref="AV50:AY53"/>
    <mergeCell ref="C58:F58"/>
    <mergeCell ref="B21:B29"/>
    <mergeCell ref="AV21:AY24"/>
  </mergeCells>
  <conditionalFormatting sqref="G29:AF29 AO29:AU29 AH29:AI29 G43:AF43 AH43:AI43 AO43:AU43 G58:AF58 AO58:AU58 AH58:AI58">
    <cfRule type="cellIs" dxfId="153" priority="1" operator="greaterThan">
      <formula>0.05</formula>
    </cfRule>
  </conditionalFormatting>
  <conditionalFormatting sqref="G19:AF19 AH19:AI19 AO19:AU19">
    <cfRule type="cellIs" dxfId="152" priority="7" operator="lessThanOrEqual">
      <formula>-0.05</formula>
    </cfRule>
    <cfRule type="cellIs" dxfId="151" priority="8" operator="greaterThanOrEqual">
      <formula>0.05</formula>
    </cfRule>
  </conditionalFormatting>
  <conditionalFormatting sqref="H19:AF19 AH19:AI19 AO19:AU19">
    <cfRule type="cellIs" dxfId="150" priority="5" operator="lessThanOrEqual">
      <formula>-0.05</formula>
    </cfRule>
    <cfRule type="cellIs" dxfId="149" priority="6" operator="greaterThanOrEqual">
      <formula>0.05</formula>
    </cfRule>
  </conditionalFormatting>
  <conditionalFormatting sqref="G19:AF19 AH19:AI19 AO19:AU19">
    <cfRule type="cellIs" dxfId="148" priority="4" operator="greaterThan">
      <formula>0.05</formula>
    </cfRule>
  </conditionalFormatting>
  <conditionalFormatting sqref="G29:AF29 AO29:AU29 AH29:AI29 G43:AF43 AH43:AI43 AO43:AU43 G58:AF58 AO58:AU58 AH58:AI58">
    <cfRule type="cellIs" dxfId="147" priority="2" operator="lessThanOrEqual">
      <formula>-0.05</formula>
    </cfRule>
    <cfRule type="cellIs" dxfId="146" priority="3" operator="greaterThanOrEqual">
      <formula>0.05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46"/>
  <sheetViews>
    <sheetView zoomScale="75" zoomScaleNormal="75" zoomScalePageLayoutView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239" sqref="D239:AU239"/>
    </sheetView>
  </sheetViews>
  <sheetFormatPr defaultColWidth="9.140625" defaultRowHeight="15" x14ac:dyDescent="0.25"/>
  <cols>
    <col min="1" max="1" width="2.7109375" style="15" customWidth="1"/>
    <col min="2" max="2" width="22.42578125" style="15" customWidth="1"/>
    <col min="3" max="3" width="15.42578125" style="16" customWidth="1"/>
    <col min="4" max="5" width="12.42578125" style="33" customWidth="1"/>
    <col min="6" max="6" width="12.28515625" style="145" customWidth="1"/>
    <col min="7" max="7" width="17.85546875" style="33" customWidth="1"/>
    <col min="8" max="18" width="17.85546875" style="7" customWidth="1"/>
    <col min="19" max="22" width="16.85546875" style="7" customWidth="1"/>
    <col min="23" max="23" width="16.85546875" style="35" customWidth="1"/>
    <col min="24" max="31" width="16.85546875" style="7" customWidth="1"/>
    <col min="32" max="32" width="21.7109375" style="7" customWidth="1"/>
    <col min="33" max="33" width="24.140625" style="7" bestFit="1" customWidth="1"/>
    <col min="34" max="34" width="22.5703125" style="7" customWidth="1"/>
    <col min="35" max="35" width="31.140625" style="7" customWidth="1"/>
    <col min="36" max="36" width="23.85546875" style="7" customWidth="1"/>
    <col min="37" max="40" width="19.42578125" style="7" customWidth="1"/>
    <col min="41" max="41" width="19.42578125" style="8" customWidth="1"/>
    <col min="42" max="51" width="19.42578125" style="7" customWidth="1"/>
    <col min="52" max="57" width="8.7109375" customWidth="1"/>
    <col min="58" max="16384" width="9.140625" style="1"/>
  </cols>
  <sheetData>
    <row r="1" spans="1:57" x14ac:dyDescent="0.25">
      <c r="A1" s="73" t="s">
        <v>167</v>
      </c>
      <c r="B1" s="16"/>
      <c r="C1" s="33"/>
      <c r="G1" s="45"/>
      <c r="H1" s="45"/>
      <c r="I1" s="45"/>
      <c r="J1" s="45"/>
      <c r="V1" s="35"/>
      <c r="W1" s="7"/>
      <c r="AK1" s="8"/>
      <c r="AL1" s="8"/>
      <c r="AM1" s="8"/>
      <c r="AN1" s="8"/>
      <c r="AO1" s="7"/>
      <c r="BE1" s="72"/>
    </row>
    <row r="2" spans="1:57" x14ac:dyDescent="0.25">
      <c r="A2" s="73"/>
      <c r="B2" s="16"/>
      <c r="C2" s="33"/>
      <c r="G2" s="45"/>
      <c r="H2" s="45"/>
      <c r="I2" s="45"/>
      <c r="J2" s="45"/>
      <c r="V2" s="35"/>
      <c r="W2" s="7"/>
      <c r="AK2" s="8"/>
      <c r="AL2" s="8"/>
      <c r="AM2" s="8"/>
      <c r="AN2" s="8"/>
      <c r="AO2" s="7"/>
      <c r="BE2" s="72"/>
    </row>
    <row r="3" spans="1:57" s="15" customFormat="1" ht="30" x14ac:dyDescent="0.25">
      <c r="B3" s="16"/>
      <c r="C3" s="33"/>
      <c r="D3" s="33"/>
      <c r="E3" s="33"/>
      <c r="F3" s="145"/>
      <c r="G3" s="440" t="s">
        <v>0</v>
      </c>
      <c r="H3" s="441"/>
      <c r="I3" s="441"/>
      <c r="J3" s="441"/>
      <c r="K3" s="441"/>
      <c r="L3" s="441"/>
      <c r="M3" s="442"/>
      <c r="N3" s="430" t="s">
        <v>1</v>
      </c>
      <c r="O3" s="431"/>
      <c r="P3" s="431"/>
      <c r="Q3" s="431"/>
      <c r="R3" s="432"/>
      <c r="S3" s="440" t="s">
        <v>2</v>
      </c>
      <c r="T3" s="441"/>
      <c r="U3" s="441"/>
      <c r="V3" s="442"/>
      <c r="W3" s="443" t="s">
        <v>3</v>
      </c>
      <c r="X3" s="444"/>
      <c r="Y3" s="444"/>
      <c r="Z3" s="445"/>
      <c r="AA3" s="440" t="s">
        <v>4</v>
      </c>
      <c r="AB3" s="441"/>
      <c r="AC3" s="441"/>
      <c r="AD3" s="441"/>
      <c r="AE3" s="442"/>
      <c r="AF3" s="440" t="s">
        <v>162</v>
      </c>
      <c r="AG3" s="441"/>
      <c r="AH3" s="441"/>
      <c r="AI3" s="441"/>
      <c r="AJ3" s="441"/>
      <c r="AK3" s="442"/>
      <c r="AL3" s="304"/>
      <c r="AM3" s="304" t="s">
        <v>166</v>
      </c>
      <c r="AN3" s="304"/>
      <c r="AO3" s="440" t="s">
        <v>6</v>
      </c>
      <c r="AP3" s="441"/>
      <c r="AQ3" s="441"/>
      <c r="AR3" s="441"/>
      <c r="AS3" s="441"/>
      <c r="AT3" s="442"/>
      <c r="AU3" s="286" t="s">
        <v>7</v>
      </c>
      <c r="AV3" s="430" t="s">
        <v>8</v>
      </c>
      <c r="AW3" s="431"/>
      <c r="AX3" s="431"/>
      <c r="AY3" s="432"/>
      <c r="AZ3" s="17"/>
      <c r="BA3" s="17"/>
      <c r="BB3" s="17"/>
      <c r="BC3" s="17"/>
      <c r="BD3" s="17"/>
    </row>
    <row r="4" spans="1:57" s="4" customFormat="1" ht="15.75" x14ac:dyDescent="0.25">
      <c r="A4" s="20"/>
      <c r="B4" s="18"/>
      <c r="C4" s="26"/>
      <c r="D4" s="26"/>
      <c r="E4" s="26"/>
      <c r="F4" s="146"/>
      <c r="G4" s="74">
        <v>2.1</v>
      </c>
      <c r="H4" s="74">
        <v>2.2000000000000002</v>
      </c>
      <c r="I4" s="74">
        <v>2.2999999999999998</v>
      </c>
      <c r="J4" s="74">
        <v>2.4</v>
      </c>
      <c r="K4" s="74">
        <v>2.5</v>
      </c>
      <c r="L4" s="74">
        <v>2.6</v>
      </c>
      <c r="M4" s="74">
        <v>2.7</v>
      </c>
      <c r="N4" s="74">
        <v>4.0999999999999996</v>
      </c>
      <c r="O4" s="74">
        <v>4.2</v>
      </c>
      <c r="P4" s="74">
        <v>4.3</v>
      </c>
      <c r="Q4" s="74">
        <v>4.4000000000000004</v>
      </c>
      <c r="R4" s="74">
        <v>4.5</v>
      </c>
      <c r="S4" s="74">
        <v>6.1</v>
      </c>
      <c r="T4" s="74">
        <v>6.2</v>
      </c>
      <c r="U4" s="74">
        <v>6.3</v>
      </c>
      <c r="V4" s="74">
        <v>6.4</v>
      </c>
      <c r="W4" s="74">
        <v>11.1</v>
      </c>
      <c r="X4" s="74">
        <v>11.2</v>
      </c>
      <c r="Y4" s="74">
        <v>11.3</v>
      </c>
      <c r="Z4" s="74">
        <v>11.4</v>
      </c>
      <c r="AA4" s="74">
        <v>13.1</v>
      </c>
      <c r="AB4" s="74">
        <v>13.2</v>
      </c>
      <c r="AC4" s="74">
        <v>13.3</v>
      </c>
      <c r="AD4" s="74">
        <v>13.4</v>
      </c>
      <c r="AE4" s="74">
        <v>13.5</v>
      </c>
      <c r="AF4" s="74">
        <v>15.1</v>
      </c>
      <c r="AG4" s="74" t="s">
        <v>160</v>
      </c>
      <c r="AH4" s="74">
        <v>15.3</v>
      </c>
      <c r="AI4" s="74">
        <v>15.4</v>
      </c>
      <c r="AJ4" s="74" t="s">
        <v>161</v>
      </c>
      <c r="AK4" s="74">
        <v>15.5</v>
      </c>
      <c r="AL4" s="74">
        <v>17.100000000000001</v>
      </c>
      <c r="AM4" s="74">
        <v>17.2</v>
      </c>
      <c r="AN4" s="74">
        <v>17.3</v>
      </c>
      <c r="AO4" s="74">
        <v>19.100000000000001</v>
      </c>
      <c r="AP4" s="74">
        <v>19.2</v>
      </c>
      <c r="AQ4" s="74">
        <v>19.3</v>
      </c>
      <c r="AR4" s="74">
        <v>19.399999999999999</v>
      </c>
      <c r="AS4" s="74">
        <v>19.5</v>
      </c>
      <c r="AT4" s="74">
        <v>19.600000000000001</v>
      </c>
      <c r="AU4" s="74">
        <v>21.1</v>
      </c>
      <c r="AV4" s="74">
        <v>23.1</v>
      </c>
      <c r="AW4" s="74">
        <v>23.2</v>
      </c>
      <c r="AX4" s="74">
        <v>23.2</v>
      </c>
      <c r="AY4" s="74">
        <v>28</v>
      </c>
      <c r="AZ4" s="294"/>
      <c r="BA4" s="294"/>
      <c r="BB4" s="294"/>
      <c r="BC4" s="294"/>
      <c r="BD4" s="294"/>
      <c r="BE4" s="294"/>
    </row>
    <row r="5" spans="1:57" s="71" customFormat="1" ht="113.1" customHeight="1" x14ac:dyDescent="0.2">
      <c r="A5" s="67"/>
      <c r="B5" s="68"/>
      <c r="C5" s="69"/>
      <c r="D5" s="66" t="s">
        <v>9</v>
      </c>
      <c r="E5" s="66" t="s">
        <v>10</v>
      </c>
      <c r="F5" s="152" t="s">
        <v>11</v>
      </c>
      <c r="G5" s="66" t="s">
        <v>12</v>
      </c>
      <c r="H5" s="66" t="s">
        <v>13</v>
      </c>
      <c r="I5" s="66" t="s">
        <v>14</v>
      </c>
      <c r="J5" s="66" t="s">
        <v>15</v>
      </c>
      <c r="K5" s="66" t="s">
        <v>16</v>
      </c>
      <c r="L5" s="66" t="s">
        <v>17</v>
      </c>
      <c r="M5" s="66" t="s">
        <v>18</v>
      </c>
      <c r="N5" s="66" t="s">
        <v>19</v>
      </c>
      <c r="O5" s="66" t="s">
        <v>20</v>
      </c>
      <c r="P5" s="66" t="s">
        <v>21</v>
      </c>
      <c r="Q5" s="66" t="s">
        <v>22</v>
      </c>
      <c r="R5" s="66" t="s">
        <v>23</v>
      </c>
      <c r="S5" s="66" t="s">
        <v>24</v>
      </c>
      <c r="T5" s="66" t="s">
        <v>25</v>
      </c>
      <c r="U5" s="66" t="s">
        <v>26</v>
      </c>
      <c r="V5" s="66" t="s">
        <v>27</v>
      </c>
      <c r="W5" s="66" t="s">
        <v>28</v>
      </c>
      <c r="X5" s="66" t="s">
        <v>29</v>
      </c>
      <c r="Y5" s="66" t="s">
        <v>30</v>
      </c>
      <c r="Z5" s="66" t="s">
        <v>31</v>
      </c>
      <c r="AA5" s="66" t="s">
        <v>32</v>
      </c>
      <c r="AB5" s="66" t="s">
        <v>33</v>
      </c>
      <c r="AC5" s="66" t="s">
        <v>34</v>
      </c>
      <c r="AD5" s="66" t="s">
        <v>35</v>
      </c>
      <c r="AE5" s="66" t="s">
        <v>36</v>
      </c>
      <c r="AF5" s="66" t="s">
        <v>157</v>
      </c>
      <c r="AG5" s="66" t="s">
        <v>155</v>
      </c>
      <c r="AH5" s="66" t="s">
        <v>156</v>
      </c>
      <c r="AI5" s="66" t="s">
        <v>158</v>
      </c>
      <c r="AJ5" s="66" t="s">
        <v>159</v>
      </c>
      <c r="AK5" s="66" t="s">
        <v>40</v>
      </c>
      <c r="AL5" s="66" t="s">
        <v>163</v>
      </c>
      <c r="AM5" s="66" t="s">
        <v>164</v>
      </c>
      <c r="AN5" s="66" t="s">
        <v>165</v>
      </c>
      <c r="AO5" s="66" t="s">
        <v>41</v>
      </c>
      <c r="AP5" s="66" t="s">
        <v>42</v>
      </c>
      <c r="AQ5" s="66" t="s">
        <v>43</v>
      </c>
      <c r="AR5" s="66" t="s">
        <v>44</v>
      </c>
      <c r="AS5" s="66" t="s">
        <v>45</v>
      </c>
      <c r="AT5" s="66" t="s">
        <v>46</v>
      </c>
      <c r="AU5" s="66" t="s">
        <v>47</v>
      </c>
      <c r="AV5" s="66" t="s">
        <v>48</v>
      </c>
      <c r="AW5" s="66" t="s">
        <v>49</v>
      </c>
      <c r="AX5" s="66" t="s">
        <v>50</v>
      </c>
      <c r="AY5" s="66" t="s">
        <v>51</v>
      </c>
      <c r="AZ5" s="70"/>
      <c r="BA5" s="70"/>
      <c r="BB5" s="70"/>
      <c r="BC5" s="70"/>
      <c r="BD5" s="70"/>
    </row>
    <row r="6" spans="1:57" x14ac:dyDescent="0.25">
      <c r="B6" s="16"/>
      <c r="C6" s="33"/>
      <c r="G6" s="7"/>
      <c r="V6" s="35"/>
      <c r="W6" s="7"/>
      <c r="AK6" s="8"/>
      <c r="AL6" s="8"/>
      <c r="AM6" s="8"/>
      <c r="AN6" s="8"/>
      <c r="AO6" s="7"/>
      <c r="BE6" s="72"/>
    </row>
    <row r="7" spans="1:57" hidden="1" x14ac:dyDescent="0.25">
      <c r="B7" s="65"/>
      <c r="C7" s="28">
        <v>2010</v>
      </c>
      <c r="D7" s="28"/>
      <c r="E7" s="28"/>
      <c r="F7" s="229"/>
      <c r="G7" s="9">
        <v>0.89473684210526316</v>
      </c>
      <c r="H7" s="9">
        <v>0.68421052631578949</v>
      </c>
      <c r="I7" s="9">
        <v>0.44736842105263158</v>
      </c>
      <c r="J7" s="13" t="s">
        <v>52</v>
      </c>
      <c r="K7" s="9" t="s">
        <v>52</v>
      </c>
      <c r="L7" s="9">
        <v>0.55263157894736847</v>
      </c>
      <c r="M7" s="9">
        <v>0.5</v>
      </c>
      <c r="N7" s="13" t="s">
        <v>52</v>
      </c>
      <c r="O7" s="13" t="s">
        <v>52</v>
      </c>
      <c r="P7" s="13" t="s">
        <v>52</v>
      </c>
      <c r="Q7" s="13" t="s">
        <v>52</v>
      </c>
      <c r="R7" s="13" t="s">
        <v>52</v>
      </c>
      <c r="S7" s="9">
        <v>0.6216216216216216</v>
      </c>
      <c r="T7" s="9">
        <v>0.52631578947368418</v>
      </c>
      <c r="U7" s="9">
        <v>0.36842105263157893</v>
      </c>
      <c r="V7" s="29" t="s">
        <v>52</v>
      </c>
      <c r="W7" s="9">
        <v>0.54054054054054057</v>
      </c>
      <c r="X7" s="13" t="s">
        <v>52</v>
      </c>
      <c r="Y7" s="9">
        <v>0.56756756756756754</v>
      </c>
      <c r="Z7" s="9">
        <v>0.40540540540540543</v>
      </c>
      <c r="AA7" s="9">
        <v>0.51351351351351349</v>
      </c>
      <c r="AB7" s="9">
        <v>0.58333333333333337</v>
      </c>
      <c r="AC7" s="9">
        <v>0.40540540540540543</v>
      </c>
      <c r="AD7" s="13" t="s">
        <v>52</v>
      </c>
      <c r="AE7" s="13" t="s">
        <v>52</v>
      </c>
      <c r="AF7" s="9">
        <v>0.60526315789473684</v>
      </c>
      <c r="AG7" s="9"/>
      <c r="AH7" s="9">
        <v>0.89473684210526316</v>
      </c>
      <c r="AI7" s="9">
        <v>0.52631578947368418</v>
      </c>
      <c r="AJ7" s="9"/>
      <c r="AK7" s="13" t="s">
        <v>52</v>
      </c>
      <c r="AL7" s="13"/>
      <c r="AM7" s="13"/>
      <c r="AN7" s="13"/>
      <c r="AO7" s="9">
        <v>0.78947368421052633</v>
      </c>
      <c r="AP7" s="13" t="s">
        <v>52</v>
      </c>
      <c r="AQ7" s="9">
        <v>0.63157894736842102</v>
      </c>
      <c r="AR7" s="13" t="s">
        <v>52</v>
      </c>
      <c r="AS7" s="13" t="s">
        <v>52</v>
      </c>
      <c r="AT7" s="13" t="s">
        <v>52</v>
      </c>
      <c r="AU7" s="29" t="s">
        <v>52</v>
      </c>
      <c r="AV7" s="13"/>
      <c r="AW7" s="13"/>
      <c r="AX7" s="13"/>
      <c r="AY7" s="13"/>
      <c r="BE7" s="72"/>
    </row>
    <row r="8" spans="1:57" hidden="1" x14ac:dyDescent="0.25">
      <c r="B8" s="77"/>
      <c r="C8" s="213">
        <v>2011</v>
      </c>
      <c r="D8" s="213">
        <v>23</v>
      </c>
      <c r="E8" s="213"/>
      <c r="F8" s="222"/>
      <c r="G8" s="9">
        <v>0.78260869565217395</v>
      </c>
      <c r="H8" s="9">
        <v>0.78260869565217395</v>
      </c>
      <c r="I8" s="9">
        <v>0.60869565217391308</v>
      </c>
      <c r="J8" s="13" t="s">
        <v>52</v>
      </c>
      <c r="K8" s="9" t="s">
        <v>52</v>
      </c>
      <c r="L8" s="9">
        <v>0.60869565217391308</v>
      </c>
      <c r="M8" s="9">
        <v>0.65217391304347827</v>
      </c>
      <c r="N8" s="13" t="s">
        <v>52</v>
      </c>
      <c r="O8" s="13" t="s">
        <v>52</v>
      </c>
      <c r="P8" s="13" t="s">
        <v>52</v>
      </c>
      <c r="Q8" s="13" t="s">
        <v>52</v>
      </c>
      <c r="R8" s="13" t="s">
        <v>52</v>
      </c>
      <c r="S8" s="9">
        <v>0.65217391304347827</v>
      </c>
      <c r="T8" s="9">
        <v>0.65217391304347827</v>
      </c>
      <c r="U8" s="9">
        <v>0.43478260869565216</v>
      </c>
      <c r="V8" s="29" t="s">
        <v>52</v>
      </c>
      <c r="W8" s="9">
        <v>0.65217391304347827</v>
      </c>
      <c r="X8" s="13" t="s">
        <v>52</v>
      </c>
      <c r="Y8" s="9">
        <v>0.60869565217391308</v>
      </c>
      <c r="Z8" s="9">
        <v>0.43478260869565216</v>
      </c>
      <c r="AA8" s="9">
        <v>0.43478260869565216</v>
      </c>
      <c r="AB8" s="9">
        <v>0.47826086956521741</v>
      </c>
      <c r="AC8" s="9">
        <v>0.52173913043478259</v>
      </c>
      <c r="AD8" s="13" t="s">
        <v>52</v>
      </c>
      <c r="AE8" s="13" t="s">
        <v>52</v>
      </c>
      <c r="AF8" s="9">
        <v>0.69565217391304346</v>
      </c>
      <c r="AG8" s="9"/>
      <c r="AH8" s="9">
        <v>0.52173913043478259</v>
      </c>
      <c r="AI8" s="9">
        <v>0.47826086956521741</v>
      </c>
      <c r="AJ8" s="9"/>
      <c r="AK8" s="13" t="s">
        <v>52</v>
      </c>
      <c r="AL8" s="13"/>
      <c r="AM8" s="13"/>
      <c r="AN8" s="13"/>
      <c r="AO8" s="9">
        <v>0.78260869565217395</v>
      </c>
      <c r="AP8" s="13" t="s">
        <v>52</v>
      </c>
      <c r="AQ8" s="9">
        <v>0.86956521739130432</v>
      </c>
      <c r="AR8" s="13" t="s">
        <v>52</v>
      </c>
      <c r="AS8" s="13" t="s">
        <v>52</v>
      </c>
      <c r="AT8" s="13" t="s">
        <v>52</v>
      </c>
      <c r="AU8" s="29" t="s">
        <v>52</v>
      </c>
      <c r="AV8" s="13"/>
      <c r="AW8" s="13"/>
      <c r="AX8" s="13"/>
      <c r="AY8" s="13"/>
      <c r="BE8" s="72"/>
    </row>
    <row r="9" spans="1:57" hidden="1" x14ac:dyDescent="0.25">
      <c r="B9" s="437" t="s">
        <v>63</v>
      </c>
      <c r="C9" s="213">
        <v>2012</v>
      </c>
      <c r="D9" s="213">
        <v>50</v>
      </c>
      <c r="E9" s="213"/>
      <c r="F9" s="222">
        <v>0.24390243902439024</v>
      </c>
      <c r="G9" s="9">
        <v>0.7</v>
      </c>
      <c r="H9" s="9">
        <v>0.66</v>
      </c>
      <c r="I9" s="9">
        <v>0.56000000000000005</v>
      </c>
      <c r="J9" s="13" t="s">
        <v>52</v>
      </c>
      <c r="K9" s="9" t="s">
        <v>52</v>
      </c>
      <c r="L9" s="9">
        <v>0.52</v>
      </c>
      <c r="M9" s="9">
        <v>0.62</v>
      </c>
      <c r="N9" s="13" t="s">
        <v>52</v>
      </c>
      <c r="O9" s="13" t="s">
        <v>52</v>
      </c>
      <c r="P9" s="13" t="s">
        <v>52</v>
      </c>
      <c r="Q9" s="13" t="s">
        <v>52</v>
      </c>
      <c r="R9" s="13" t="s">
        <v>52</v>
      </c>
      <c r="S9" s="9">
        <v>0.64</v>
      </c>
      <c r="T9" s="9">
        <v>0.56000000000000005</v>
      </c>
      <c r="U9" s="9">
        <v>0.34693877551020408</v>
      </c>
      <c r="V9" s="29" t="s">
        <v>52</v>
      </c>
      <c r="W9" s="9">
        <v>0.54</v>
      </c>
      <c r="X9" s="13" t="s">
        <v>52</v>
      </c>
      <c r="Y9" s="9">
        <v>0.72</v>
      </c>
      <c r="Z9" s="9">
        <v>0.52</v>
      </c>
      <c r="AA9" s="9">
        <v>0.65306122448979587</v>
      </c>
      <c r="AB9" s="9">
        <v>0.61224489795918369</v>
      </c>
      <c r="AC9" s="9">
        <v>0.60416666666666663</v>
      </c>
      <c r="AD9" s="13" t="s">
        <v>52</v>
      </c>
      <c r="AE9" s="13" t="s">
        <v>52</v>
      </c>
      <c r="AF9" s="9">
        <v>0.72</v>
      </c>
      <c r="AG9" s="9"/>
      <c r="AH9" s="9">
        <v>0.70833333333333337</v>
      </c>
      <c r="AI9" s="9">
        <v>0.44</v>
      </c>
      <c r="AJ9" s="9"/>
      <c r="AK9" s="13" t="s">
        <v>52</v>
      </c>
      <c r="AL9" s="13"/>
      <c r="AM9" s="13"/>
      <c r="AN9" s="13"/>
      <c r="AO9" s="9">
        <v>0.72</v>
      </c>
      <c r="AP9" s="13" t="s">
        <v>52</v>
      </c>
      <c r="AQ9" s="9">
        <v>0.76</v>
      </c>
      <c r="AR9" s="13" t="s">
        <v>52</v>
      </c>
      <c r="AS9" s="13" t="s">
        <v>52</v>
      </c>
      <c r="AT9" s="13" t="s">
        <v>52</v>
      </c>
      <c r="AU9" s="29" t="s">
        <v>52</v>
      </c>
      <c r="AV9" s="13"/>
      <c r="AW9" s="13"/>
      <c r="AX9" s="13"/>
      <c r="AY9" s="13"/>
      <c r="BE9" s="72"/>
    </row>
    <row r="10" spans="1:57" hidden="1" x14ac:dyDescent="0.25">
      <c r="B10" s="438"/>
      <c r="C10" s="213">
        <v>2013</v>
      </c>
      <c r="D10" s="213">
        <v>82</v>
      </c>
      <c r="E10" s="213">
        <v>290</v>
      </c>
      <c r="F10" s="222">
        <v>0.28275862068965518</v>
      </c>
      <c r="G10" s="10">
        <v>0.58536585365853699</v>
      </c>
      <c r="H10" s="10">
        <v>0.58536585365853655</v>
      </c>
      <c r="I10" s="10">
        <v>0.54878048780487809</v>
      </c>
      <c r="J10" s="13" t="s">
        <v>52</v>
      </c>
      <c r="K10" s="10" t="s">
        <v>52</v>
      </c>
      <c r="L10" s="10">
        <v>0.55555555555555558</v>
      </c>
      <c r="M10" s="10">
        <v>0.53658536585365857</v>
      </c>
      <c r="N10" s="13" t="s">
        <v>52</v>
      </c>
      <c r="O10" s="13" t="s">
        <v>52</v>
      </c>
      <c r="P10" s="13" t="s">
        <v>52</v>
      </c>
      <c r="Q10" s="13" t="s">
        <v>52</v>
      </c>
      <c r="R10" s="13" t="s">
        <v>52</v>
      </c>
      <c r="S10" s="12">
        <v>0.65432098765432101</v>
      </c>
      <c r="T10" s="12">
        <v>0.54320987654320985</v>
      </c>
      <c r="U10" s="12">
        <v>0.43209876543209874</v>
      </c>
      <c r="V10" s="30" t="s">
        <v>52</v>
      </c>
      <c r="W10" s="12">
        <v>0.6097560975609756</v>
      </c>
      <c r="X10" s="13" t="s">
        <v>52</v>
      </c>
      <c r="Y10" s="12">
        <v>0.53658536585365857</v>
      </c>
      <c r="Z10" s="12">
        <v>0.32098765432098764</v>
      </c>
      <c r="AA10" s="12">
        <v>0.67901234567901236</v>
      </c>
      <c r="AB10" s="12">
        <v>0.67901234567901236</v>
      </c>
      <c r="AC10" s="12">
        <v>0.59756097560975607</v>
      </c>
      <c r="AD10" s="13" t="s">
        <v>52</v>
      </c>
      <c r="AE10" s="13" t="s">
        <v>52</v>
      </c>
      <c r="AF10" s="12">
        <v>0.56097560975609762</v>
      </c>
      <c r="AG10" s="12"/>
      <c r="AH10" s="12">
        <v>0.7</v>
      </c>
      <c r="AI10" s="12">
        <v>0.47222222222222221</v>
      </c>
      <c r="AJ10" s="12"/>
      <c r="AK10" s="13" t="s">
        <v>52</v>
      </c>
      <c r="AL10" s="310"/>
      <c r="AM10" s="310"/>
      <c r="AN10" s="310"/>
      <c r="AO10" s="12">
        <v>0.65853658536585369</v>
      </c>
      <c r="AP10" s="13" t="s">
        <v>52</v>
      </c>
      <c r="AQ10" s="12">
        <v>0.7407407407407407</v>
      </c>
      <c r="AR10" s="13" t="s">
        <v>52</v>
      </c>
      <c r="AS10" s="13" t="s">
        <v>52</v>
      </c>
      <c r="AT10" s="13" t="s">
        <v>52</v>
      </c>
      <c r="AU10" s="30" t="s">
        <v>52</v>
      </c>
      <c r="AV10" s="13"/>
      <c r="AW10" s="13"/>
      <c r="AX10" s="13"/>
      <c r="AY10" s="13"/>
      <c r="BE10" s="72"/>
    </row>
    <row r="11" spans="1:57" x14ac:dyDescent="0.25">
      <c r="B11" s="438"/>
      <c r="C11" s="213">
        <v>2014</v>
      </c>
      <c r="D11" s="213">
        <v>88</v>
      </c>
      <c r="E11" s="213">
        <v>268</v>
      </c>
      <c r="F11" s="222">
        <v>0.32835820895522388</v>
      </c>
      <c r="G11" s="361">
        <v>0.65116279069767402</v>
      </c>
      <c r="H11" s="361">
        <v>0.73863636363636365</v>
      </c>
      <c r="I11" s="361">
        <v>0.59090909090909094</v>
      </c>
      <c r="J11" s="361">
        <v>0.69411764705882351</v>
      </c>
      <c r="K11" s="361">
        <v>0.63636363636363635</v>
      </c>
      <c r="L11" s="361">
        <v>0.47126436781609193</v>
      </c>
      <c r="M11" s="361">
        <v>0.51724137931034486</v>
      </c>
      <c r="N11" s="361">
        <v>0.68181818181818177</v>
      </c>
      <c r="O11" s="361">
        <v>0.60227272727272729</v>
      </c>
      <c r="P11" s="361">
        <v>0.70114942528735635</v>
      </c>
      <c r="Q11" s="361">
        <v>0.56321839080459768</v>
      </c>
      <c r="R11" s="361">
        <v>0.60465116279069764</v>
      </c>
      <c r="S11" s="361">
        <v>0.56818181818181823</v>
      </c>
      <c r="T11" s="361">
        <v>0.52272727272727271</v>
      </c>
      <c r="U11" s="361">
        <v>0.39772727272727271</v>
      </c>
      <c r="V11" s="361">
        <v>0.38636363636363635</v>
      </c>
      <c r="W11" s="361">
        <v>0.59259259259259256</v>
      </c>
      <c r="X11" s="361">
        <v>0.59493670886075944</v>
      </c>
      <c r="Y11" s="361">
        <v>0.75324675324675328</v>
      </c>
      <c r="Z11" s="361">
        <v>0.71621621621621623</v>
      </c>
      <c r="AA11" s="361">
        <v>0.73863636363636365</v>
      </c>
      <c r="AB11" s="361">
        <v>0.67045454545454541</v>
      </c>
      <c r="AC11" s="361">
        <v>0.57471264367816088</v>
      </c>
      <c r="AD11" s="361">
        <v>0.51724137931034486</v>
      </c>
      <c r="AE11" s="361">
        <v>0.43023255813953487</v>
      </c>
      <c r="AF11" s="361">
        <v>0.71590909090909094</v>
      </c>
      <c r="AG11" s="361" t="s">
        <v>52</v>
      </c>
      <c r="AH11" s="361">
        <v>0.78823529411764703</v>
      </c>
      <c r="AI11" s="361">
        <v>0.84146341463414631</v>
      </c>
      <c r="AJ11" s="361" t="s">
        <v>52</v>
      </c>
      <c r="AK11" s="361">
        <v>0.66279069767441856</v>
      </c>
      <c r="AL11" s="361" t="s">
        <v>52</v>
      </c>
      <c r="AM11" s="361" t="s">
        <v>52</v>
      </c>
      <c r="AN11" s="361" t="s">
        <v>52</v>
      </c>
      <c r="AO11" s="361">
        <v>0.75</v>
      </c>
      <c r="AP11" s="361">
        <v>0.61363636363636365</v>
      </c>
      <c r="AQ11" s="361">
        <v>0.84090909090909094</v>
      </c>
      <c r="AR11" s="361">
        <v>0.66666666666666663</v>
      </c>
      <c r="AS11" s="361">
        <v>0.52325581395348841</v>
      </c>
      <c r="AT11" s="361">
        <v>0.54022988505747127</v>
      </c>
      <c r="AU11" s="361">
        <v>0.60465116279069764</v>
      </c>
      <c r="AV11" s="407" t="s">
        <v>54</v>
      </c>
      <c r="AW11" s="408"/>
      <c r="AX11" s="408"/>
      <c r="AY11" s="409"/>
      <c r="BE11" s="72"/>
    </row>
    <row r="12" spans="1:57" x14ac:dyDescent="0.25">
      <c r="B12" s="438"/>
      <c r="C12" s="64">
        <v>2015</v>
      </c>
      <c r="D12" s="51">
        <v>116</v>
      </c>
      <c r="E12" s="64">
        <v>395</v>
      </c>
      <c r="F12" s="223">
        <v>0.2857142857142857</v>
      </c>
      <c r="G12" s="361">
        <v>0.7931034482758621</v>
      </c>
      <c r="H12" s="361">
        <v>0.86206896551724133</v>
      </c>
      <c r="I12" s="361">
        <v>0.73043478260869565</v>
      </c>
      <c r="J12" s="361">
        <v>0.76521739130434785</v>
      </c>
      <c r="K12" s="361">
        <v>0.68103448275862066</v>
      </c>
      <c r="L12" s="361">
        <v>0.6228070175438597</v>
      </c>
      <c r="M12" s="361">
        <v>0.69911504424778759</v>
      </c>
      <c r="N12" s="361">
        <v>0.81896551724137934</v>
      </c>
      <c r="O12" s="361">
        <v>0.67826086956521736</v>
      </c>
      <c r="P12" s="361">
        <v>0.74782608695652175</v>
      </c>
      <c r="Q12" s="361">
        <v>0.61946902654867253</v>
      </c>
      <c r="R12" s="361">
        <v>0.64035087719298245</v>
      </c>
      <c r="S12" s="361">
        <v>0.73913043478260865</v>
      </c>
      <c r="T12" s="361">
        <v>0.58771929824561409</v>
      </c>
      <c r="U12" s="361">
        <v>0.53913043478260869</v>
      </c>
      <c r="V12" s="361">
        <v>0.59649122807017541</v>
      </c>
      <c r="W12" s="361">
        <v>0.75</v>
      </c>
      <c r="X12" s="361">
        <v>0.56043956043956045</v>
      </c>
      <c r="Y12" s="361">
        <v>0.71264367816091956</v>
      </c>
      <c r="Z12" s="361">
        <v>0.61176470588235299</v>
      </c>
      <c r="AA12" s="361">
        <v>0.56140350877192979</v>
      </c>
      <c r="AB12" s="361">
        <v>0.71052631578947367</v>
      </c>
      <c r="AC12" s="361">
        <v>0.56140350877192979</v>
      </c>
      <c r="AD12" s="361">
        <v>0.66086956521739126</v>
      </c>
      <c r="AE12" s="361">
        <v>0.54867256637168138</v>
      </c>
      <c r="AF12" s="361">
        <v>0.66956521739130437</v>
      </c>
      <c r="AG12" s="361" t="s">
        <v>52</v>
      </c>
      <c r="AH12" s="361">
        <v>0.76991150442477874</v>
      </c>
      <c r="AI12" s="361">
        <v>0.74782608695652175</v>
      </c>
      <c r="AJ12" s="361" t="s">
        <v>52</v>
      </c>
      <c r="AK12" s="361">
        <v>0.66956521739130437</v>
      </c>
      <c r="AL12" s="361" t="s">
        <v>52</v>
      </c>
      <c r="AM12" s="361" t="s">
        <v>52</v>
      </c>
      <c r="AN12" s="361" t="s">
        <v>52</v>
      </c>
      <c r="AO12" s="361">
        <v>0.73684210526315785</v>
      </c>
      <c r="AP12" s="361">
        <v>0.65486725663716816</v>
      </c>
      <c r="AQ12" s="361">
        <v>0.74137931034482762</v>
      </c>
      <c r="AR12" s="361">
        <v>0.71052631578947367</v>
      </c>
      <c r="AS12" s="361">
        <v>0.63478260869565217</v>
      </c>
      <c r="AT12" s="361">
        <v>0.65217391304347827</v>
      </c>
      <c r="AU12" s="361">
        <v>0.64912280701754388</v>
      </c>
      <c r="AV12" s="410"/>
      <c r="AW12" s="411"/>
      <c r="AX12" s="411"/>
      <c r="AY12" s="412"/>
      <c r="BE12" s="72"/>
    </row>
    <row r="13" spans="1:57" x14ac:dyDescent="0.25">
      <c r="B13" s="438"/>
      <c r="C13" s="51">
        <v>2016</v>
      </c>
      <c r="D13" s="51">
        <v>111</v>
      </c>
      <c r="E13" s="51">
        <v>415</v>
      </c>
      <c r="F13" s="223">
        <v>0.26746987951807227</v>
      </c>
      <c r="G13" s="350">
        <v>0.8</v>
      </c>
      <c r="H13" s="350">
        <v>0.81818181818181823</v>
      </c>
      <c r="I13" s="350">
        <v>0.70270270270270274</v>
      </c>
      <c r="J13" s="350">
        <v>0.8288288288288288</v>
      </c>
      <c r="K13" s="350">
        <v>0.80180180180180183</v>
      </c>
      <c r="L13" s="350">
        <v>0.62727272727272732</v>
      </c>
      <c r="M13" s="350">
        <v>0.63636363636363635</v>
      </c>
      <c r="N13" s="350">
        <v>0.7567567567567568</v>
      </c>
      <c r="O13" s="350">
        <v>0.67567567567567566</v>
      </c>
      <c r="P13" s="350">
        <v>0.68181818181818177</v>
      </c>
      <c r="Q13" s="350">
        <v>0.62385321100917435</v>
      </c>
      <c r="R13" s="350">
        <v>0.68807339449541283</v>
      </c>
      <c r="S13" s="350">
        <v>0.77272727272727271</v>
      </c>
      <c r="T13" s="350">
        <v>0.65137614678899081</v>
      </c>
      <c r="U13" s="350">
        <v>0.50458715596330272</v>
      </c>
      <c r="V13" s="350">
        <v>0.62385321100917435</v>
      </c>
      <c r="W13" s="350">
        <v>0.8</v>
      </c>
      <c r="X13" s="350">
        <v>0.7021276595744681</v>
      </c>
      <c r="Y13" s="350">
        <v>0.7857142857142857</v>
      </c>
      <c r="Z13" s="350">
        <v>0.70588235294117652</v>
      </c>
      <c r="AA13" s="350">
        <v>0.72727272727272729</v>
      </c>
      <c r="AB13" s="350">
        <v>0.60909090909090913</v>
      </c>
      <c r="AC13" s="350">
        <v>0.68468468468468469</v>
      </c>
      <c r="AD13" s="350">
        <v>0.68468468468468469</v>
      </c>
      <c r="AE13" s="350">
        <v>0.53703703703703709</v>
      </c>
      <c r="AF13" s="350">
        <v>0.80909090909090908</v>
      </c>
      <c r="AG13" s="361" t="s">
        <v>52</v>
      </c>
      <c r="AH13" s="350">
        <v>0.80733944954128445</v>
      </c>
      <c r="AI13" s="350">
        <v>0.80373831775700932</v>
      </c>
      <c r="AJ13" s="361" t="s">
        <v>52</v>
      </c>
      <c r="AK13" s="350">
        <v>0.78899082568807344</v>
      </c>
      <c r="AL13" s="361" t="s">
        <v>52</v>
      </c>
      <c r="AM13" s="361" t="s">
        <v>52</v>
      </c>
      <c r="AN13" s="361" t="s">
        <v>52</v>
      </c>
      <c r="AO13" s="350">
        <v>0.78181818181818186</v>
      </c>
      <c r="AP13" s="350">
        <v>0.6454545454545455</v>
      </c>
      <c r="AQ13" s="350">
        <v>0.79816513761467889</v>
      </c>
      <c r="AR13" s="350">
        <v>0.67592592592592593</v>
      </c>
      <c r="AS13" s="350">
        <v>0.64814814814814814</v>
      </c>
      <c r="AT13" s="350">
        <v>0.69444444444444442</v>
      </c>
      <c r="AU13" s="350">
        <v>0.71296296296296291</v>
      </c>
      <c r="AV13" s="410"/>
      <c r="AW13" s="411"/>
      <c r="AX13" s="411"/>
      <c r="AY13" s="412"/>
      <c r="BE13" s="72"/>
    </row>
    <row r="14" spans="1:57" x14ac:dyDescent="0.25">
      <c r="B14" s="438"/>
      <c r="C14" s="51">
        <v>2017</v>
      </c>
      <c r="D14" s="51">
        <v>184</v>
      </c>
      <c r="E14" s="51">
        <v>511</v>
      </c>
      <c r="F14" s="223">
        <v>0.36007827788649704</v>
      </c>
      <c r="G14" s="350">
        <v>0.81967213114754101</v>
      </c>
      <c r="H14" s="350">
        <v>0.85869565217391308</v>
      </c>
      <c r="I14" s="350">
        <v>0.76086956521739135</v>
      </c>
      <c r="J14" s="350">
        <v>0.78142076502732238</v>
      </c>
      <c r="K14" s="350">
        <v>0.77717391304347827</v>
      </c>
      <c r="L14" s="350">
        <v>0.70652173913043481</v>
      </c>
      <c r="M14" s="350">
        <v>0.70879120879120883</v>
      </c>
      <c r="N14" s="350">
        <v>0.84782608695652173</v>
      </c>
      <c r="O14" s="350">
        <v>0.73076923076923073</v>
      </c>
      <c r="P14" s="350">
        <v>0.74863387978142082</v>
      </c>
      <c r="Q14" s="350">
        <v>0.73369565217391308</v>
      </c>
      <c r="R14" s="350">
        <v>0.75</v>
      </c>
      <c r="S14" s="350">
        <v>0.73913043478260865</v>
      </c>
      <c r="T14" s="350">
        <v>0.67934782608695654</v>
      </c>
      <c r="U14" s="350">
        <v>0.61956521739130432</v>
      </c>
      <c r="V14" s="350">
        <v>0.65217391304347827</v>
      </c>
      <c r="W14" s="350">
        <v>0.75151515151515147</v>
      </c>
      <c r="X14" s="350">
        <v>0.68456375838926176</v>
      </c>
      <c r="Y14" s="350">
        <v>0.8</v>
      </c>
      <c r="Z14" s="350">
        <v>0.75939849624060152</v>
      </c>
      <c r="AA14" s="350">
        <v>0.76630434782608692</v>
      </c>
      <c r="AB14" s="350">
        <v>0.56830601092896171</v>
      </c>
      <c r="AC14" s="350">
        <v>0.59340659340659341</v>
      </c>
      <c r="AD14" s="350">
        <v>0.66847826086956519</v>
      </c>
      <c r="AE14" s="350">
        <v>0.56353591160220995</v>
      </c>
      <c r="AF14" s="350">
        <v>0.75</v>
      </c>
      <c r="AG14" s="361" t="s">
        <v>52</v>
      </c>
      <c r="AH14" s="350">
        <v>0.83152173913043481</v>
      </c>
      <c r="AI14" s="350">
        <v>0.80110497237569056</v>
      </c>
      <c r="AJ14" s="361" t="s">
        <v>52</v>
      </c>
      <c r="AK14" s="350">
        <v>0.72677595628415304</v>
      </c>
      <c r="AL14" s="361" t="s">
        <v>52</v>
      </c>
      <c r="AM14" s="361" t="s">
        <v>52</v>
      </c>
      <c r="AN14" s="361" t="s">
        <v>52</v>
      </c>
      <c r="AO14" s="350">
        <v>0.78804347826086951</v>
      </c>
      <c r="AP14" s="350">
        <v>0.66304347826086951</v>
      </c>
      <c r="AQ14" s="350">
        <v>0.82513661202185795</v>
      </c>
      <c r="AR14" s="350">
        <v>0.75543478260869568</v>
      </c>
      <c r="AS14" s="350">
        <v>0.70108695652173914</v>
      </c>
      <c r="AT14" s="350">
        <v>0.68508287292817682</v>
      </c>
      <c r="AU14" s="350">
        <v>0.74725274725274726</v>
      </c>
      <c r="AV14" s="413"/>
      <c r="AW14" s="414"/>
      <c r="AX14" s="414"/>
      <c r="AY14" s="415"/>
      <c r="BE14" s="72"/>
    </row>
    <row r="15" spans="1:57" x14ac:dyDescent="0.25">
      <c r="B15" s="438"/>
      <c r="C15" s="51">
        <v>2018</v>
      </c>
      <c r="D15" s="51">
        <v>142</v>
      </c>
      <c r="E15" s="51">
        <v>690</v>
      </c>
      <c r="F15" s="223">
        <v>0.20579710144927535</v>
      </c>
      <c r="G15" s="350">
        <v>0.79577464788732399</v>
      </c>
      <c r="H15" s="350">
        <v>0.81690140845070425</v>
      </c>
      <c r="I15" s="350">
        <v>0.71631205673758869</v>
      </c>
      <c r="J15" s="350">
        <v>0.81690140845070425</v>
      </c>
      <c r="K15" s="350">
        <v>0.73943661971830987</v>
      </c>
      <c r="L15" s="350">
        <v>0.63309352517985606</v>
      </c>
      <c r="M15" s="350">
        <v>0.63120567375886527</v>
      </c>
      <c r="N15" s="350">
        <v>0.8</v>
      </c>
      <c r="O15" s="350">
        <v>0.676056338028169</v>
      </c>
      <c r="P15" s="350">
        <v>0.72535211267605637</v>
      </c>
      <c r="Q15" s="350">
        <v>0.68309859154929575</v>
      </c>
      <c r="R15" s="350">
        <v>0.69064748201438853</v>
      </c>
      <c r="S15" s="350">
        <v>0.78873239436619713</v>
      </c>
      <c r="T15" s="350">
        <v>0.70422535211267601</v>
      </c>
      <c r="U15" s="350">
        <v>0.58156028368794321</v>
      </c>
      <c r="V15" s="350">
        <v>0.63829787234042556</v>
      </c>
      <c r="W15" s="350">
        <v>0.57009345794392519</v>
      </c>
      <c r="X15" s="350">
        <v>0.40404040404040403</v>
      </c>
      <c r="Y15" s="350">
        <v>0.6097560975609756</v>
      </c>
      <c r="Z15" s="350">
        <v>0.53749999999999998</v>
      </c>
      <c r="AA15" s="350">
        <v>0.67375886524822692</v>
      </c>
      <c r="AB15" s="350">
        <v>0.53191489361702127</v>
      </c>
      <c r="AC15" s="350">
        <v>0.50354609929078009</v>
      </c>
      <c r="AD15" s="350">
        <v>0.56028368794326244</v>
      </c>
      <c r="AE15" s="350">
        <v>0.51079136690647486</v>
      </c>
      <c r="AF15" s="350">
        <v>0.8</v>
      </c>
      <c r="AG15" s="361" t="s">
        <v>52</v>
      </c>
      <c r="AH15" s="350">
        <v>0.86524822695035464</v>
      </c>
      <c r="AI15" s="350">
        <v>0.79136690647482011</v>
      </c>
      <c r="AJ15" s="361" t="s">
        <v>52</v>
      </c>
      <c r="AK15" s="350">
        <v>0.78260869565217395</v>
      </c>
      <c r="AL15" s="361" t="s">
        <v>52</v>
      </c>
      <c r="AM15" s="361" t="s">
        <v>52</v>
      </c>
      <c r="AN15" s="361" t="s">
        <v>52</v>
      </c>
      <c r="AO15" s="350">
        <v>0.82857142857142863</v>
      </c>
      <c r="AP15" s="350">
        <v>0.7</v>
      </c>
      <c r="AQ15" s="350">
        <v>0.78014184397163122</v>
      </c>
      <c r="AR15" s="350">
        <v>0.66666666666666663</v>
      </c>
      <c r="AS15" s="350">
        <v>0.67375886524822692</v>
      </c>
      <c r="AT15" s="350">
        <v>0.68571428571428572</v>
      </c>
      <c r="AU15" s="350">
        <v>0.64539007092198586</v>
      </c>
      <c r="AV15" s="350">
        <v>0.82269503546099287</v>
      </c>
      <c r="AW15" s="350">
        <v>0.81294964028776984</v>
      </c>
      <c r="AX15" s="350">
        <v>0.67625899280575541</v>
      </c>
      <c r="AY15" s="350">
        <v>0.6785714285714286</v>
      </c>
      <c r="BE15" s="72"/>
    </row>
    <row r="16" spans="1:57" x14ac:dyDescent="0.25">
      <c r="B16" s="438"/>
      <c r="C16" s="51">
        <v>2019</v>
      </c>
      <c r="D16" s="51">
        <v>114</v>
      </c>
      <c r="E16" s="51">
        <v>573</v>
      </c>
      <c r="F16" s="223">
        <f>D16/E16</f>
        <v>0.19895287958115182</v>
      </c>
      <c r="G16" s="350">
        <v>0.81415929203539827</v>
      </c>
      <c r="H16" s="350">
        <v>0.80701754385964908</v>
      </c>
      <c r="I16" s="350">
        <v>0.70175438596491224</v>
      </c>
      <c r="J16" s="350">
        <v>0.68421052631578949</v>
      </c>
      <c r="K16" s="350">
        <v>0.76315789473684215</v>
      </c>
      <c r="L16" s="350">
        <v>0.61061946902654862</v>
      </c>
      <c r="M16" s="350">
        <v>0.66363636363636369</v>
      </c>
      <c r="N16" s="350">
        <v>0.7807017543859649</v>
      </c>
      <c r="O16" s="350">
        <v>0.66666666666666663</v>
      </c>
      <c r="P16" s="350">
        <v>0.7192982456140351</v>
      </c>
      <c r="Q16" s="350">
        <v>0.6875</v>
      </c>
      <c r="R16" s="350">
        <v>0.6339285714285714</v>
      </c>
      <c r="S16" s="350">
        <v>0.7168141592920354</v>
      </c>
      <c r="T16" s="350">
        <v>0.64601769911504425</v>
      </c>
      <c r="U16" s="350">
        <v>0.61946902654867253</v>
      </c>
      <c r="V16" s="350">
        <v>0.63716814159292035</v>
      </c>
      <c r="W16" s="350">
        <v>0.68627450980392157</v>
      </c>
      <c r="X16" s="350">
        <v>0.59223300970873782</v>
      </c>
      <c r="Y16" s="350">
        <v>0.64646464646464652</v>
      </c>
      <c r="Z16" s="350">
        <v>0.63636363636363635</v>
      </c>
      <c r="AA16" s="350">
        <v>0.64912280701754388</v>
      </c>
      <c r="AB16" s="350">
        <v>0.55752212389380529</v>
      </c>
      <c r="AC16" s="350">
        <v>0.6339285714285714</v>
      </c>
      <c r="AD16" s="350">
        <v>0.625</v>
      </c>
      <c r="AE16" s="350">
        <v>0.60176991150442483</v>
      </c>
      <c r="AF16" s="350">
        <v>0.7857142857142857</v>
      </c>
      <c r="AG16" s="361" t="s">
        <v>52</v>
      </c>
      <c r="AH16" s="350">
        <v>0.85964912280701755</v>
      </c>
      <c r="AI16" s="350">
        <v>0.7767857142857143</v>
      </c>
      <c r="AJ16" s="361" t="s">
        <v>52</v>
      </c>
      <c r="AK16" s="350">
        <v>0.76991150442477874</v>
      </c>
      <c r="AL16" s="361" t="s">
        <v>52</v>
      </c>
      <c r="AM16" s="361" t="s">
        <v>52</v>
      </c>
      <c r="AN16" s="361" t="s">
        <v>52</v>
      </c>
      <c r="AO16" s="350">
        <v>0.79646017699115046</v>
      </c>
      <c r="AP16" s="350">
        <v>0.6696428571428571</v>
      </c>
      <c r="AQ16" s="350">
        <v>0.75438596491228072</v>
      </c>
      <c r="AR16" s="350">
        <v>0.67567567567567566</v>
      </c>
      <c r="AS16" s="350">
        <v>0.66371681415929207</v>
      </c>
      <c r="AT16" s="350">
        <v>0.60176991150442483</v>
      </c>
      <c r="AU16" s="350">
        <v>0.67256637168141598</v>
      </c>
      <c r="AV16" s="350">
        <v>0.80530973451327437</v>
      </c>
      <c r="AW16" s="350">
        <v>0.77876106194690264</v>
      </c>
      <c r="AX16" s="350">
        <v>0.7053571428571429</v>
      </c>
      <c r="AY16" s="350">
        <v>0.58123045158500142</v>
      </c>
      <c r="BE16" s="72"/>
    </row>
    <row r="17" spans="1:57" x14ac:dyDescent="0.25">
      <c r="B17" s="438"/>
      <c r="C17" s="51">
        <v>2020</v>
      </c>
      <c r="D17" s="51">
        <v>104</v>
      </c>
      <c r="E17" s="51">
        <v>773</v>
      </c>
      <c r="F17" s="223">
        <f>D17/E17</f>
        <v>0.13454075032341525</v>
      </c>
      <c r="G17" s="350">
        <v>0.79610000000000003</v>
      </c>
      <c r="H17" s="350">
        <v>0.80769999999999997</v>
      </c>
      <c r="I17" s="350">
        <v>0.72550000000000003</v>
      </c>
      <c r="J17" s="350">
        <v>0.7157</v>
      </c>
      <c r="K17" s="350">
        <v>0.76700000000000002</v>
      </c>
      <c r="L17" s="350">
        <v>0.61770000000000003</v>
      </c>
      <c r="M17" s="350">
        <v>0.71</v>
      </c>
      <c r="N17" s="350">
        <v>0.82689999999999997</v>
      </c>
      <c r="O17" s="350">
        <v>0.69610000000000005</v>
      </c>
      <c r="P17" s="350">
        <v>0.7843</v>
      </c>
      <c r="Q17" s="350">
        <v>0.7157</v>
      </c>
      <c r="R17" s="350">
        <v>0.64359999999999995</v>
      </c>
      <c r="S17" s="350">
        <v>0.76700000000000002</v>
      </c>
      <c r="T17" s="350">
        <v>0.67310000000000003</v>
      </c>
      <c r="U17" s="350">
        <v>0.60189999999999999</v>
      </c>
      <c r="V17" s="350">
        <v>0.66020000000000001</v>
      </c>
      <c r="W17" s="350">
        <v>0.68689999999999996</v>
      </c>
      <c r="X17" s="350">
        <v>0.54169999999999996</v>
      </c>
      <c r="Y17" s="350">
        <v>0.65259999999999996</v>
      </c>
      <c r="Z17" s="350">
        <v>0.63739999999999997</v>
      </c>
      <c r="AA17" s="350">
        <v>0.79810000000000003</v>
      </c>
      <c r="AB17" s="350">
        <v>0.74039999999999995</v>
      </c>
      <c r="AC17" s="350">
        <v>0.75490000000000002</v>
      </c>
      <c r="AD17" s="350">
        <v>0.77669999999999995</v>
      </c>
      <c r="AE17" s="350">
        <v>0.63109999999999999</v>
      </c>
      <c r="AF17" s="350">
        <v>0.80579999999999996</v>
      </c>
      <c r="AG17" s="361" t="s">
        <v>52</v>
      </c>
      <c r="AH17" s="350">
        <v>0.85580000000000001</v>
      </c>
      <c r="AI17" s="350">
        <v>0.87</v>
      </c>
      <c r="AJ17" s="361" t="s">
        <v>52</v>
      </c>
      <c r="AK17" s="350">
        <v>0.85580000000000001</v>
      </c>
      <c r="AL17" s="361" t="s">
        <v>52</v>
      </c>
      <c r="AM17" s="361" t="s">
        <v>52</v>
      </c>
      <c r="AN17" s="361" t="s">
        <v>52</v>
      </c>
      <c r="AO17" s="350">
        <v>0.80579999999999996</v>
      </c>
      <c r="AP17" s="350">
        <v>0.65390000000000004</v>
      </c>
      <c r="AQ17" s="350">
        <v>0.77890000000000004</v>
      </c>
      <c r="AR17" s="350">
        <v>0.80389999999999995</v>
      </c>
      <c r="AS17" s="350">
        <v>0.78639999999999999</v>
      </c>
      <c r="AT17" s="350">
        <v>0.68269999999999997</v>
      </c>
      <c r="AU17" s="350">
        <v>0.71150000000000002</v>
      </c>
      <c r="AV17" s="350">
        <v>0.875</v>
      </c>
      <c r="AW17" s="350">
        <v>0.83494999999999997</v>
      </c>
      <c r="AX17" s="350">
        <v>0.76239999999999997</v>
      </c>
      <c r="AY17" s="350">
        <v>0.72699999999999998</v>
      </c>
      <c r="BE17" s="72"/>
    </row>
    <row r="18" spans="1:57" x14ac:dyDescent="0.25">
      <c r="B18" s="438"/>
      <c r="C18" s="51">
        <v>2021</v>
      </c>
      <c r="D18" s="51">
        <v>150</v>
      </c>
      <c r="E18" s="51">
        <v>845</v>
      </c>
      <c r="F18" s="223">
        <f>D18/E18</f>
        <v>0.17751479289940827</v>
      </c>
      <c r="G18" s="350">
        <v>0.82</v>
      </c>
      <c r="H18" s="350">
        <v>0.8</v>
      </c>
      <c r="I18" s="350">
        <v>0.71299999999999997</v>
      </c>
      <c r="J18" s="350">
        <v>0.76700000000000002</v>
      </c>
      <c r="K18" s="350">
        <v>0.78700000000000003</v>
      </c>
      <c r="L18" s="350">
        <v>0.54700000000000004</v>
      </c>
      <c r="M18" s="350">
        <v>0.68700000000000006</v>
      </c>
      <c r="N18" s="350">
        <v>0.84</v>
      </c>
      <c r="O18" s="350">
        <v>0.62</v>
      </c>
      <c r="P18" s="350">
        <v>0.72</v>
      </c>
      <c r="Q18" s="350">
        <v>0.64</v>
      </c>
      <c r="R18" s="350">
        <v>0.74</v>
      </c>
      <c r="S18" s="350">
        <v>0.72699999999999998</v>
      </c>
      <c r="T18" s="350">
        <v>0.67100000000000004</v>
      </c>
      <c r="U18" s="350">
        <v>0.64400000000000002</v>
      </c>
      <c r="V18" s="350">
        <v>0.63</v>
      </c>
      <c r="W18" s="350">
        <v>0.70599999999999996</v>
      </c>
      <c r="X18" s="350">
        <v>0.63</v>
      </c>
      <c r="Y18" s="350">
        <v>0.71399999999999997</v>
      </c>
      <c r="Z18" s="350">
        <v>0.70799999999999996</v>
      </c>
      <c r="AA18" s="350">
        <v>0.71599999999999997</v>
      </c>
      <c r="AB18" s="350">
        <v>0.74299999999999999</v>
      </c>
      <c r="AC18" s="350">
        <v>0.69399999999999995</v>
      </c>
      <c r="AD18" s="350">
        <v>0.74299999999999999</v>
      </c>
      <c r="AE18" s="350">
        <v>0.622</v>
      </c>
      <c r="AF18" s="350">
        <v>0.61199999999999999</v>
      </c>
      <c r="AG18" s="350">
        <v>0.72</v>
      </c>
      <c r="AH18" s="350">
        <v>0.68899999999999995</v>
      </c>
      <c r="AI18" s="350">
        <v>0.628</v>
      </c>
      <c r="AJ18" s="350">
        <v>0.748</v>
      </c>
      <c r="AK18" s="361" t="s">
        <v>54</v>
      </c>
      <c r="AL18" s="350">
        <v>0.73799999999999999</v>
      </c>
      <c r="AM18" s="350">
        <v>0.77400000000000002</v>
      </c>
      <c r="AN18" s="350">
        <v>0.66700000000000004</v>
      </c>
      <c r="AO18" s="350">
        <v>0.74299999999999999</v>
      </c>
      <c r="AP18" s="350">
        <v>0.70299999999999996</v>
      </c>
      <c r="AQ18" s="350">
        <v>0.75700000000000001</v>
      </c>
      <c r="AR18" s="350">
        <v>0.69899999999999995</v>
      </c>
      <c r="AS18" s="350">
        <v>0.68200000000000005</v>
      </c>
      <c r="AT18" s="350">
        <v>0.66</v>
      </c>
      <c r="AU18" s="350">
        <v>0.71</v>
      </c>
      <c r="AV18" s="350" t="s">
        <v>54</v>
      </c>
      <c r="AW18" s="350" t="s">
        <v>54</v>
      </c>
      <c r="AX18" s="350" t="s">
        <v>54</v>
      </c>
      <c r="AY18" s="350" t="s">
        <v>54</v>
      </c>
      <c r="BE18" s="72"/>
    </row>
    <row r="19" spans="1:57" x14ac:dyDescent="0.25">
      <c r="B19" s="439"/>
      <c r="C19" s="436" t="s">
        <v>154</v>
      </c>
      <c r="D19" s="436"/>
      <c r="E19" s="436"/>
      <c r="F19" s="436"/>
      <c r="G19" s="343">
        <f>G18-G17</f>
        <v>2.3899999999999921E-2</v>
      </c>
      <c r="H19" s="343">
        <f t="shared" ref="H19:AU19" si="0">H18-H17</f>
        <v>-7.6999999999999291E-3</v>
      </c>
      <c r="I19" s="343">
        <f t="shared" si="0"/>
        <v>-1.2500000000000067E-2</v>
      </c>
      <c r="J19" s="343">
        <f t="shared" si="0"/>
        <v>5.1300000000000012E-2</v>
      </c>
      <c r="K19" s="343">
        <f t="shared" si="0"/>
        <v>2.0000000000000018E-2</v>
      </c>
      <c r="L19" s="343">
        <f t="shared" si="0"/>
        <v>-7.0699999999999985E-2</v>
      </c>
      <c r="M19" s="343">
        <f t="shared" si="0"/>
        <v>-2.2999999999999909E-2</v>
      </c>
      <c r="N19" s="343">
        <f t="shared" si="0"/>
        <v>1.3100000000000001E-2</v>
      </c>
      <c r="O19" s="343">
        <f t="shared" si="0"/>
        <v>-7.6100000000000056E-2</v>
      </c>
      <c r="P19" s="343">
        <f t="shared" si="0"/>
        <v>-6.4300000000000024E-2</v>
      </c>
      <c r="Q19" s="343">
        <f t="shared" si="0"/>
        <v>-7.569999999999999E-2</v>
      </c>
      <c r="R19" s="343">
        <f t="shared" si="0"/>
        <v>9.6400000000000041E-2</v>
      </c>
      <c r="S19" s="343">
        <f t="shared" si="0"/>
        <v>-4.0000000000000036E-2</v>
      </c>
      <c r="T19" s="343">
        <f t="shared" si="0"/>
        <v>-2.0999999999999908E-3</v>
      </c>
      <c r="U19" s="343">
        <f t="shared" si="0"/>
        <v>4.2100000000000026E-2</v>
      </c>
      <c r="V19" s="343">
        <f t="shared" si="0"/>
        <v>-3.0200000000000005E-2</v>
      </c>
      <c r="W19" s="343">
        <f t="shared" si="0"/>
        <v>1.9100000000000006E-2</v>
      </c>
      <c r="X19" s="343">
        <f t="shared" si="0"/>
        <v>8.8300000000000045E-2</v>
      </c>
      <c r="Y19" s="343">
        <f t="shared" si="0"/>
        <v>6.140000000000001E-2</v>
      </c>
      <c r="Z19" s="343">
        <f t="shared" si="0"/>
        <v>7.0599999999999996E-2</v>
      </c>
      <c r="AA19" s="343">
        <f t="shared" si="0"/>
        <v>-8.2100000000000062E-2</v>
      </c>
      <c r="AB19" s="343">
        <f t="shared" si="0"/>
        <v>2.6000000000000467E-3</v>
      </c>
      <c r="AC19" s="343">
        <f t="shared" si="0"/>
        <v>-6.0900000000000065E-2</v>
      </c>
      <c r="AD19" s="343">
        <f t="shared" si="0"/>
        <v>-3.3699999999999952E-2</v>
      </c>
      <c r="AE19" s="343">
        <f t="shared" si="0"/>
        <v>-9.099999999999997E-3</v>
      </c>
      <c r="AF19" s="343">
        <f t="shared" si="0"/>
        <v>-0.19379999999999997</v>
      </c>
      <c r="AG19" s="361" t="s">
        <v>52</v>
      </c>
      <c r="AH19" s="343">
        <f t="shared" si="0"/>
        <v>-0.16680000000000006</v>
      </c>
      <c r="AI19" s="343">
        <f t="shared" si="0"/>
        <v>-0.24199999999999999</v>
      </c>
      <c r="AJ19" s="361" t="s">
        <v>52</v>
      </c>
      <c r="AK19" s="361" t="s">
        <v>52</v>
      </c>
      <c r="AL19" s="361" t="s">
        <v>52</v>
      </c>
      <c r="AM19" s="361" t="s">
        <v>52</v>
      </c>
      <c r="AN19" s="361" t="s">
        <v>52</v>
      </c>
      <c r="AO19" s="343">
        <f t="shared" si="0"/>
        <v>-6.2799999999999967E-2</v>
      </c>
      <c r="AP19" s="343">
        <f t="shared" si="0"/>
        <v>4.9099999999999921E-2</v>
      </c>
      <c r="AQ19" s="343">
        <f t="shared" si="0"/>
        <v>-2.1900000000000031E-2</v>
      </c>
      <c r="AR19" s="343">
        <f t="shared" si="0"/>
        <v>-0.10489999999999999</v>
      </c>
      <c r="AS19" s="343">
        <f t="shared" si="0"/>
        <v>-0.10439999999999994</v>
      </c>
      <c r="AT19" s="343">
        <f t="shared" si="0"/>
        <v>-2.2699999999999942E-2</v>
      </c>
      <c r="AU19" s="343">
        <f t="shared" si="0"/>
        <v>-1.5000000000000568E-3</v>
      </c>
      <c r="AV19" s="350" t="s">
        <v>54</v>
      </c>
      <c r="AW19" s="350" t="s">
        <v>54</v>
      </c>
      <c r="AX19" s="350" t="s">
        <v>54</v>
      </c>
      <c r="AY19" s="350" t="s">
        <v>54</v>
      </c>
      <c r="BE19" s="72"/>
    </row>
    <row r="20" spans="1:57" s="5" customFormat="1" x14ac:dyDescent="0.25">
      <c r="A20" s="36"/>
      <c r="B20" s="41"/>
      <c r="C20" s="42"/>
      <c r="D20" s="42"/>
      <c r="E20" s="42"/>
      <c r="F20" s="42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43"/>
      <c r="BA20" s="43"/>
      <c r="BB20" s="43"/>
      <c r="BC20" s="43"/>
      <c r="BD20" s="43"/>
      <c r="BE20" s="295"/>
    </row>
    <row r="21" spans="1:57" hidden="1" x14ac:dyDescent="0.25">
      <c r="B21" s="433" t="s">
        <v>64</v>
      </c>
      <c r="C21" s="213">
        <v>2012</v>
      </c>
      <c r="D21" s="51" t="s">
        <v>52</v>
      </c>
      <c r="E21" s="51"/>
      <c r="F21" s="155" t="s">
        <v>52</v>
      </c>
      <c r="G21" s="348" t="s">
        <v>52</v>
      </c>
      <c r="H21" s="348" t="s">
        <v>52</v>
      </c>
      <c r="I21" s="348" t="s">
        <v>52</v>
      </c>
      <c r="J21" s="348" t="s">
        <v>52</v>
      </c>
      <c r="K21" s="348" t="s">
        <v>52</v>
      </c>
      <c r="L21" s="348" t="s">
        <v>52</v>
      </c>
      <c r="M21" s="348" t="s">
        <v>52</v>
      </c>
      <c r="N21" s="348" t="s">
        <v>52</v>
      </c>
      <c r="O21" s="348" t="s">
        <v>52</v>
      </c>
      <c r="P21" s="348" t="s">
        <v>52</v>
      </c>
      <c r="Q21" s="348" t="s">
        <v>52</v>
      </c>
      <c r="R21" s="348" t="s">
        <v>52</v>
      </c>
      <c r="S21" s="348" t="s">
        <v>52</v>
      </c>
      <c r="T21" s="348" t="s">
        <v>52</v>
      </c>
      <c r="U21" s="348" t="s">
        <v>52</v>
      </c>
      <c r="V21" s="348" t="s">
        <v>52</v>
      </c>
      <c r="W21" s="348" t="s">
        <v>52</v>
      </c>
      <c r="X21" s="348" t="s">
        <v>52</v>
      </c>
      <c r="Y21" s="348" t="s">
        <v>52</v>
      </c>
      <c r="Z21" s="348" t="s">
        <v>52</v>
      </c>
      <c r="AA21" s="348" t="s">
        <v>52</v>
      </c>
      <c r="AB21" s="348" t="s">
        <v>52</v>
      </c>
      <c r="AC21" s="348" t="s">
        <v>52</v>
      </c>
      <c r="AD21" s="348" t="s">
        <v>52</v>
      </c>
      <c r="AE21" s="348" t="s">
        <v>52</v>
      </c>
      <c r="AF21" s="348" t="s">
        <v>52</v>
      </c>
      <c r="AG21" s="348"/>
      <c r="AH21" s="348" t="s">
        <v>52</v>
      </c>
      <c r="AI21" s="348" t="s">
        <v>52</v>
      </c>
      <c r="AJ21" s="348"/>
      <c r="AK21" s="348" t="s">
        <v>52</v>
      </c>
      <c r="AL21" s="348"/>
      <c r="AM21" s="348"/>
      <c r="AN21" s="348"/>
      <c r="AO21" s="348" t="s">
        <v>52</v>
      </c>
      <c r="AP21" s="348" t="s">
        <v>52</v>
      </c>
      <c r="AQ21" s="348" t="s">
        <v>52</v>
      </c>
      <c r="AR21" s="348" t="s">
        <v>52</v>
      </c>
      <c r="AS21" s="348" t="s">
        <v>52</v>
      </c>
      <c r="AT21" s="348" t="s">
        <v>52</v>
      </c>
      <c r="AU21" s="348" t="s">
        <v>52</v>
      </c>
      <c r="AV21" s="348"/>
      <c r="AW21" s="348"/>
      <c r="AX21" s="348"/>
      <c r="AY21" s="348"/>
      <c r="BE21" s="72"/>
    </row>
    <row r="22" spans="1:57" hidden="1" x14ac:dyDescent="0.25">
      <c r="B22" s="434"/>
      <c r="C22" s="213">
        <v>2013</v>
      </c>
      <c r="D22" s="51" t="s">
        <v>52</v>
      </c>
      <c r="E22" s="51" t="s">
        <v>52</v>
      </c>
      <c r="F22" s="155" t="s">
        <v>52</v>
      </c>
      <c r="G22" s="361" t="s">
        <v>52</v>
      </c>
      <c r="H22" s="361" t="s">
        <v>52</v>
      </c>
      <c r="I22" s="361" t="s">
        <v>52</v>
      </c>
      <c r="J22" s="361" t="s">
        <v>52</v>
      </c>
      <c r="K22" s="361" t="s">
        <v>52</v>
      </c>
      <c r="L22" s="361" t="s">
        <v>52</v>
      </c>
      <c r="M22" s="361" t="s">
        <v>52</v>
      </c>
      <c r="N22" s="361" t="s">
        <v>52</v>
      </c>
      <c r="O22" s="361" t="s">
        <v>52</v>
      </c>
      <c r="P22" s="361" t="s">
        <v>52</v>
      </c>
      <c r="Q22" s="361" t="s">
        <v>52</v>
      </c>
      <c r="R22" s="361" t="s">
        <v>52</v>
      </c>
      <c r="S22" s="361" t="s">
        <v>52</v>
      </c>
      <c r="T22" s="361" t="s">
        <v>52</v>
      </c>
      <c r="U22" s="361" t="s">
        <v>52</v>
      </c>
      <c r="V22" s="361" t="s">
        <v>52</v>
      </c>
      <c r="W22" s="361" t="s">
        <v>52</v>
      </c>
      <c r="X22" s="361" t="s">
        <v>52</v>
      </c>
      <c r="Y22" s="361" t="s">
        <v>52</v>
      </c>
      <c r="Z22" s="361" t="s">
        <v>52</v>
      </c>
      <c r="AA22" s="361" t="s">
        <v>52</v>
      </c>
      <c r="AB22" s="361" t="s">
        <v>52</v>
      </c>
      <c r="AC22" s="361" t="s">
        <v>52</v>
      </c>
      <c r="AD22" s="361" t="s">
        <v>52</v>
      </c>
      <c r="AE22" s="361" t="s">
        <v>52</v>
      </c>
      <c r="AF22" s="361" t="s">
        <v>52</v>
      </c>
      <c r="AG22" s="361"/>
      <c r="AH22" s="361" t="s">
        <v>52</v>
      </c>
      <c r="AI22" s="361" t="s">
        <v>52</v>
      </c>
      <c r="AJ22" s="361"/>
      <c r="AK22" s="361" t="s">
        <v>52</v>
      </c>
      <c r="AL22" s="361"/>
      <c r="AM22" s="361"/>
      <c r="AN22" s="361"/>
      <c r="AO22" s="361" t="s">
        <v>52</v>
      </c>
      <c r="AP22" s="361" t="s">
        <v>52</v>
      </c>
      <c r="AQ22" s="361" t="s">
        <v>52</v>
      </c>
      <c r="AR22" s="361" t="s">
        <v>52</v>
      </c>
      <c r="AS22" s="361" t="s">
        <v>52</v>
      </c>
      <c r="AT22" s="361" t="s">
        <v>52</v>
      </c>
      <c r="AU22" s="361" t="s">
        <v>52</v>
      </c>
      <c r="AV22" s="361"/>
      <c r="AW22" s="361"/>
      <c r="AX22" s="361"/>
      <c r="AY22" s="361"/>
      <c r="BE22" s="72"/>
    </row>
    <row r="23" spans="1:57" x14ac:dyDescent="0.25">
      <c r="B23" s="434"/>
      <c r="C23" s="51">
        <v>2014</v>
      </c>
      <c r="D23" s="51" t="s">
        <v>52</v>
      </c>
      <c r="E23" s="51" t="s">
        <v>52</v>
      </c>
      <c r="F23" s="51" t="s">
        <v>52</v>
      </c>
      <c r="G23" s="361" t="s">
        <v>52</v>
      </c>
      <c r="H23" s="361" t="s">
        <v>52</v>
      </c>
      <c r="I23" s="361" t="s">
        <v>52</v>
      </c>
      <c r="J23" s="361" t="s">
        <v>52</v>
      </c>
      <c r="K23" s="361" t="s">
        <v>52</v>
      </c>
      <c r="L23" s="361" t="s">
        <v>52</v>
      </c>
      <c r="M23" s="361" t="s">
        <v>52</v>
      </c>
      <c r="N23" s="361" t="s">
        <v>52</v>
      </c>
      <c r="O23" s="361" t="s">
        <v>52</v>
      </c>
      <c r="P23" s="361" t="s">
        <v>52</v>
      </c>
      <c r="Q23" s="361" t="s">
        <v>52</v>
      </c>
      <c r="R23" s="361" t="s">
        <v>52</v>
      </c>
      <c r="S23" s="361" t="s">
        <v>52</v>
      </c>
      <c r="T23" s="361" t="s">
        <v>52</v>
      </c>
      <c r="U23" s="361" t="s">
        <v>52</v>
      </c>
      <c r="V23" s="361" t="s">
        <v>52</v>
      </c>
      <c r="W23" s="361" t="s">
        <v>52</v>
      </c>
      <c r="X23" s="361" t="s">
        <v>52</v>
      </c>
      <c r="Y23" s="361" t="s">
        <v>52</v>
      </c>
      <c r="Z23" s="361" t="s">
        <v>52</v>
      </c>
      <c r="AA23" s="361" t="s">
        <v>52</v>
      </c>
      <c r="AB23" s="361" t="s">
        <v>52</v>
      </c>
      <c r="AC23" s="361" t="s">
        <v>52</v>
      </c>
      <c r="AD23" s="361" t="s">
        <v>52</v>
      </c>
      <c r="AE23" s="361" t="s">
        <v>52</v>
      </c>
      <c r="AF23" s="361" t="s">
        <v>52</v>
      </c>
      <c r="AG23" s="361" t="s">
        <v>52</v>
      </c>
      <c r="AH23" s="361" t="s">
        <v>52</v>
      </c>
      <c r="AI23" s="361" t="s">
        <v>52</v>
      </c>
      <c r="AJ23" s="361" t="s">
        <v>52</v>
      </c>
      <c r="AK23" s="361" t="s">
        <v>52</v>
      </c>
      <c r="AL23" s="361" t="s">
        <v>54</v>
      </c>
      <c r="AM23" s="361" t="s">
        <v>54</v>
      </c>
      <c r="AN23" s="361" t="s">
        <v>54</v>
      </c>
      <c r="AO23" s="361" t="s">
        <v>52</v>
      </c>
      <c r="AP23" s="361" t="s">
        <v>52</v>
      </c>
      <c r="AQ23" s="361" t="s">
        <v>52</v>
      </c>
      <c r="AR23" s="361" t="s">
        <v>52</v>
      </c>
      <c r="AS23" s="361" t="s">
        <v>52</v>
      </c>
      <c r="AT23" s="361" t="s">
        <v>52</v>
      </c>
      <c r="AU23" s="361" t="s">
        <v>52</v>
      </c>
      <c r="AV23" s="407" t="s">
        <v>54</v>
      </c>
      <c r="AW23" s="408"/>
      <c r="AX23" s="408"/>
      <c r="AY23" s="409"/>
      <c r="BE23" s="72"/>
    </row>
    <row r="24" spans="1:57" s="5" customFormat="1" x14ac:dyDescent="0.25">
      <c r="A24" s="36"/>
      <c r="B24" s="434"/>
      <c r="C24" s="286">
        <v>2015</v>
      </c>
      <c r="D24" s="51">
        <v>34</v>
      </c>
      <c r="E24" s="51">
        <v>88</v>
      </c>
      <c r="F24" s="223">
        <v>0.38636363636363635</v>
      </c>
      <c r="G24" s="350">
        <v>0.8529411764705882</v>
      </c>
      <c r="H24" s="350">
        <v>0.91176470588235292</v>
      </c>
      <c r="I24" s="350">
        <v>0.97058823529411764</v>
      </c>
      <c r="J24" s="350">
        <v>0.97058823529411764</v>
      </c>
      <c r="K24" s="350">
        <v>0.94117647058823528</v>
      </c>
      <c r="L24" s="350">
        <v>0.52941176470588236</v>
      </c>
      <c r="M24" s="350">
        <v>0.84375</v>
      </c>
      <c r="N24" s="350">
        <v>0.81818181818181823</v>
      </c>
      <c r="O24" s="350">
        <v>0.60606060606060608</v>
      </c>
      <c r="P24" s="350">
        <v>0.87878787878787878</v>
      </c>
      <c r="Q24" s="350">
        <v>0.70588235294117652</v>
      </c>
      <c r="R24" s="350">
        <v>0.72727272727272729</v>
      </c>
      <c r="S24" s="350">
        <v>0.61764705882352944</v>
      </c>
      <c r="T24" s="350">
        <v>0.79411764705882348</v>
      </c>
      <c r="U24" s="350">
        <v>0.45454545454545453</v>
      </c>
      <c r="V24" s="350">
        <v>0.77419354838709675</v>
      </c>
      <c r="W24" s="350">
        <v>0.83333333333333337</v>
      </c>
      <c r="X24" s="350">
        <v>0.5</v>
      </c>
      <c r="Y24" s="350">
        <v>0.88888888888888884</v>
      </c>
      <c r="Z24" s="350">
        <v>0.44444444444444442</v>
      </c>
      <c r="AA24" s="350">
        <v>0.69696969696969702</v>
      </c>
      <c r="AB24" s="350">
        <v>0.72727272727272729</v>
      </c>
      <c r="AC24" s="350">
        <v>0.8529411764705882</v>
      </c>
      <c r="AD24" s="350">
        <v>0.91176470588235292</v>
      </c>
      <c r="AE24" s="350">
        <v>0.46875</v>
      </c>
      <c r="AF24" s="350">
        <v>0.67741935483870963</v>
      </c>
      <c r="AG24" s="361" t="s">
        <v>52</v>
      </c>
      <c r="AH24" s="350">
        <v>0.65625</v>
      </c>
      <c r="AI24" s="350">
        <v>0.56000000000000005</v>
      </c>
      <c r="AJ24" s="361" t="s">
        <v>52</v>
      </c>
      <c r="AK24" s="350">
        <v>0.52173913043478259</v>
      </c>
      <c r="AL24" s="361" t="s">
        <v>54</v>
      </c>
      <c r="AM24" s="361" t="s">
        <v>54</v>
      </c>
      <c r="AN24" s="361" t="s">
        <v>54</v>
      </c>
      <c r="AO24" s="350">
        <v>0.88235294117647056</v>
      </c>
      <c r="AP24" s="350">
        <v>0.79411764705882348</v>
      </c>
      <c r="AQ24" s="350">
        <v>0.8529411764705882</v>
      </c>
      <c r="AR24" s="350">
        <v>0.69696969696969702</v>
      </c>
      <c r="AS24" s="350">
        <v>0.67741935483870963</v>
      </c>
      <c r="AT24" s="350">
        <v>0.87096774193548387</v>
      </c>
      <c r="AU24" s="350">
        <v>0.91176470588235292</v>
      </c>
      <c r="AV24" s="410"/>
      <c r="AW24" s="411"/>
      <c r="AX24" s="411"/>
      <c r="AY24" s="412"/>
      <c r="AZ24" s="43"/>
      <c r="BA24" s="43"/>
      <c r="BB24" s="43"/>
      <c r="BC24" s="43"/>
      <c r="BD24" s="43"/>
      <c r="BE24" s="295"/>
    </row>
    <row r="25" spans="1:57" s="5" customFormat="1" x14ac:dyDescent="0.25">
      <c r="A25" s="36"/>
      <c r="B25" s="434"/>
      <c r="C25" s="286">
        <v>2016</v>
      </c>
      <c r="D25" s="286">
        <v>36</v>
      </c>
      <c r="E25" s="286">
        <v>113</v>
      </c>
      <c r="F25" s="228">
        <v>0.31858407079646017</v>
      </c>
      <c r="G25" s="350">
        <v>0.75757575757575757</v>
      </c>
      <c r="H25" s="350">
        <v>0.82352941176470584</v>
      </c>
      <c r="I25" s="350">
        <v>0.97222222222222221</v>
      </c>
      <c r="J25" s="350">
        <v>0.94444444444444442</v>
      </c>
      <c r="K25" s="350">
        <v>0.91666666666666663</v>
      </c>
      <c r="L25" s="350">
        <v>0.6</v>
      </c>
      <c r="M25" s="350">
        <v>0.67647058823529416</v>
      </c>
      <c r="N25" s="350">
        <v>0.84848484848484851</v>
      </c>
      <c r="O25" s="350">
        <v>0.55555555555555558</v>
      </c>
      <c r="P25" s="350">
        <v>0.88571428571428568</v>
      </c>
      <c r="Q25" s="350">
        <v>0.83333333333333337</v>
      </c>
      <c r="R25" s="350">
        <v>0.66666666666666663</v>
      </c>
      <c r="S25" s="350">
        <v>0.75757575757575757</v>
      </c>
      <c r="T25" s="350">
        <v>0.75</v>
      </c>
      <c r="U25" s="350">
        <v>0.52941176470588236</v>
      </c>
      <c r="V25" s="350">
        <v>0.79411764705882348</v>
      </c>
      <c r="W25" s="350">
        <v>0.6</v>
      </c>
      <c r="X25" s="350">
        <v>0.44444444444444442</v>
      </c>
      <c r="Y25" s="350">
        <v>0.625</v>
      </c>
      <c r="Z25" s="350">
        <v>0.66666666666666663</v>
      </c>
      <c r="AA25" s="350">
        <v>0.77777777777777779</v>
      </c>
      <c r="AB25" s="350">
        <v>0.74285714285714288</v>
      </c>
      <c r="AC25" s="350">
        <v>0.75</v>
      </c>
      <c r="AD25" s="350">
        <v>0.61111111111111116</v>
      </c>
      <c r="AE25" s="350">
        <v>0.47222222222222221</v>
      </c>
      <c r="AF25" s="350">
        <v>0.77142857142857146</v>
      </c>
      <c r="AG25" s="361" t="s">
        <v>52</v>
      </c>
      <c r="AH25" s="350">
        <v>0.76470588235294112</v>
      </c>
      <c r="AI25" s="350">
        <v>0.75862068965517238</v>
      </c>
      <c r="AJ25" s="361" t="s">
        <v>52</v>
      </c>
      <c r="AK25" s="350">
        <v>0.4642857142857143</v>
      </c>
      <c r="AL25" s="361" t="s">
        <v>54</v>
      </c>
      <c r="AM25" s="361" t="s">
        <v>54</v>
      </c>
      <c r="AN25" s="361" t="s">
        <v>54</v>
      </c>
      <c r="AO25" s="350">
        <v>0.83333333333333337</v>
      </c>
      <c r="AP25" s="350">
        <v>0.75</v>
      </c>
      <c r="AQ25" s="350">
        <v>0.72222222222222221</v>
      </c>
      <c r="AR25" s="350">
        <v>0.69444444444444442</v>
      </c>
      <c r="AS25" s="350">
        <v>0.66666666666666663</v>
      </c>
      <c r="AT25" s="350">
        <v>0.75</v>
      </c>
      <c r="AU25" s="350">
        <v>0.91666666666666663</v>
      </c>
      <c r="AV25" s="410"/>
      <c r="AW25" s="411"/>
      <c r="AX25" s="411"/>
      <c r="AY25" s="412"/>
      <c r="AZ25" s="43"/>
      <c r="BA25" s="43"/>
      <c r="BB25" s="43"/>
      <c r="BC25" s="43"/>
      <c r="BD25" s="43"/>
      <c r="BE25" s="295"/>
    </row>
    <row r="26" spans="1:57" s="5" customFormat="1" x14ac:dyDescent="0.25">
      <c r="A26" s="36"/>
      <c r="B26" s="434"/>
      <c r="C26" s="286">
        <v>2017</v>
      </c>
      <c r="D26" s="286">
        <v>26</v>
      </c>
      <c r="E26" s="286">
        <v>106</v>
      </c>
      <c r="F26" s="228">
        <v>0.24528301886792453</v>
      </c>
      <c r="G26" s="350">
        <v>0.96153846153846156</v>
      </c>
      <c r="H26" s="350">
        <v>0.92307692307692313</v>
      </c>
      <c r="I26" s="350">
        <v>1</v>
      </c>
      <c r="J26" s="350">
        <v>1</v>
      </c>
      <c r="K26" s="350">
        <v>0.88461538461538458</v>
      </c>
      <c r="L26" s="350">
        <v>0.58333333333333337</v>
      </c>
      <c r="M26" s="350">
        <v>0.73076923076923073</v>
      </c>
      <c r="N26" s="350">
        <v>0.91304347826086951</v>
      </c>
      <c r="O26" s="350">
        <v>0.43478260869565216</v>
      </c>
      <c r="P26" s="350">
        <v>0.73076923076923073</v>
      </c>
      <c r="Q26" s="350">
        <v>0.73076923076923073</v>
      </c>
      <c r="R26" s="350">
        <v>0.8</v>
      </c>
      <c r="S26" s="350">
        <v>0.57692307692307687</v>
      </c>
      <c r="T26" s="350">
        <v>0.68</v>
      </c>
      <c r="U26" s="350">
        <v>0.53846153846153844</v>
      </c>
      <c r="V26" s="350">
        <v>0.76</v>
      </c>
      <c r="W26" s="350">
        <v>0.66666666666666663</v>
      </c>
      <c r="X26" s="350">
        <v>0.66666666666666663</v>
      </c>
      <c r="Y26" s="350">
        <v>0.66666666666666663</v>
      </c>
      <c r="Z26" s="350">
        <v>0.66666666666666663</v>
      </c>
      <c r="AA26" s="350">
        <v>0.76923076923076927</v>
      </c>
      <c r="AB26" s="350">
        <v>0.8</v>
      </c>
      <c r="AC26" s="350">
        <v>0.96153846153846156</v>
      </c>
      <c r="AD26" s="350">
        <v>0.61538461538461542</v>
      </c>
      <c r="AE26" s="350">
        <v>0.52</v>
      </c>
      <c r="AF26" s="350">
        <v>0.83333333333333337</v>
      </c>
      <c r="AG26" s="361" t="s">
        <v>52</v>
      </c>
      <c r="AH26" s="350">
        <v>0.875</v>
      </c>
      <c r="AI26" s="350">
        <v>0.8</v>
      </c>
      <c r="AJ26" s="361" t="s">
        <v>52</v>
      </c>
      <c r="AK26" s="350">
        <v>0.63157894736842102</v>
      </c>
      <c r="AL26" s="361" t="s">
        <v>54</v>
      </c>
      <c r="AM26" s="361" t="s">
        <v>54</v>
      </c>
      <c r="AN26" s="361" t="s">
        <v>54</v>
      </c>
      <c r="AO26" s="350">
        <v>0.88461538461538458</v>
      </c>
      <c r="AP26" s="350">
        <v>0.69230769230769229</v>
      </c>
      <c r="AQ26" s="350">
        <v>0.76</v>
      </c>
      <c r="AR26" s="350">
        <v>0.52</v>
      </c>
      <c r="AS26" s="350">
        <v>0.6</v>
      </c>
      <c r="AT26" s="350">
        <v>0.80769230769230771</v>
      </c>
      <c r="AU26" s="350">
        <v>0.96153846153846156</v>
      </c>
      <c r="AV26" s="413"/>
      <c r="AW26" s="414"/>
      <c r="AX26" s="414"/>
      <c r="AY26" s="415"/>
      <c r="AZ26" s="43"/>
      <c r="BA26" s="43"/>
      <c r="BB26" s="43"/>
      <c r="BC26" s="43"/>
      <c r="BD26" s="43"/>
      <c r="BE26" s="295"/>
    </row>
    <row r="27" spans="1:57" x14ac:dyDescent="0.25">
      <c r="B27" s="434"/>
      <c r="C27" s="51">
        <v>2018</v>
      </c>
      <c r="D27" s="51">
        <v>22</v>
      </c>
      <c r="E27" s="51">
        <v>101</v>
      </c>
      <c r="F27" s="223">
        <v>0.21782178217821782</v>
      </c>
      <c r="G27" s="350">
        <v>0.80952380952380953</v>
      </c>
      <c r="H27" s="350">
        <v>0.8571428571428571</v>
      </c>
      <c r="I27" s="350">
        <v>0.95454545454545459</v>
      </c>
      <c r="J27" s="350">
        <v>0.86363636363636365</v>
      </c>
      <c r="K27" s="350">
        <v>0.90909090909090906</v>
      </c>
      <c r="L27" s="350">
        <v>0.40909090909090912</v>
      </c>
      <c r="M27" s="350">
        <v>0.54545454545454541</v>
      </c>
      <c r="N27" s="350">
        <v>0.8571428571428571</v>
      </c>
      <c r="O27" s="350">
        <v>0.5</v>
      </c>
      <c r="P27" s="350">
        <v>0.81818181818181823</v>
      </c>
      <c r="Q27" s="350">
        <v>0.72727272727272729</v>
      </c>
      <c r="R27" s="350">
        <v>0.63636363636363635</v>
      </c>
      <c r="S27" s="350">
        <v>0.4</v>
      </c>
      <c r="T27" s="350">
        <v>0.44444444444444442</v>
      </c>
      <c r="U27" s="350">
        <v>0.33333333333333331</v>
      </c>
      <c r="V27" s="350">
        <v>0.5714285714285714</v>
      </c>
      <c r="W27" s="350">
        <v>0.6</v>
      </c>
      <c r="X27" s="350">
        <v>0.6</v>
      </c>
      <c r="Y27" s="350">
        <v>0.33333333333333331</v>
      </c>
      <c r="Z27" s="350">
        <v>0.6</v>
      </c>
      <c r="AA27" s="350">
        <v>0.72727272727272729</v>
      </c>
      <c r="AB27" s="350">
        <v>0.80952380952380953</v>
      </c>
      <c r="AC27" s="350">
        <v>0.77272727272727271</v>
      </c>
      <c r="AD27" s="350">
        <v>0.63636363636363635</v>
      </c>
      <c r="AE27" s="350">
        <v>0.47619047619047616</v>
      </c>
      <c r="AF27" s="350">
        <v>0.81818181818181823</v>
      </c>
      <c r="AG27" s="361" t="s">
        <v>52</v>
      </c>
      <c r="AH27" s="350">
        <v>0.80952380952380953</v>
      </c>
      <c r="AI27" s="350">
        <v>0.75</v>
      </c>
      <c r="AJ27" s="361" t="s">
        <v>52</v>
      </c>
      <c r="AK27" s="350">
        <v>0.72222222222222221</v>
      </c>
      <c r="AL27" s="361" t="s">
        <v>54</v>
      </c>
      <c r="AM27" s="361" t="s">
        <v>54</v>
      </c>
      <c r="AN27" s="361" t="s">
        <v>54</v>
      </c>
      <c r="AO27" s="350">
        <v>0.8571428571428571</v>
      </c>
      <c r="AP27" s="350">
        <v>0.66666666666666663</v>
      </c>
      <c r="AQ27" s="350">
        <v>0.85</v>
      </c>
      <c r="AR27" s="350">
        <v>0.63157894736842102</v>
      </c>
      <c r="AS27" s="350">
        <v>0.61111111111111116</v>
      </c>
      <c r="AT27" s="350">
        <v>0.8</v>
      </c>
      <c r="AU27" s="350">
        <v>0.81818181818181823</v>
      </c>
      <c r="AV27" s="350">
        <v>0.90476190476190477</v>
      </c>
      <c r="AW27" s="350">
        <v>0.90909090909090906</v>
      </c>
      <c r="AX27" s="350">
        <v>0.90909090909090906</v>
      </c>
      <c r="AY27" s="350">
        <v>0</v>
      </c>
      <c r="BE27" s="72"/>
    </row>
    <row r="28" spans="1:57" x14ac:dyDescent="0.25">
      <c r="B28" s="434"/>
      <c r="C28" s="51">
        <v>2019</v>
      </c>
      <c r="D28" s="51">
        <v>33</v>
      </c>
      <c r="E28" s="51">
        <v>132</v>
      </c>
      <c r="F28" s="223">
        <f>D28/E28</f>
        <v>0.25</v>
      </c>
      <c r="G28" s="350">
        <v>0.93939393939393945</v>
      </c>
      <c r="H28" s="350">
        <v>0.96969696969696972</v>
      </c>
      <c r="I28" s="350">
        <v>0.93939393939393945</v>
      </c>
      <c r="J28" s="350">
        <v>0.93939393939393945</v>
      </c>
      <c r="K28" s="350">
        <v>0.90909090909090906</v>
      </c>
      <c r="L28" s="350">
        <v>0.81818181818181823</v>
      </c>
      <c r="M28" s="350">
        <v>0.87878787878787878</v>
      </c>
      <c r="N28" s="350">
        <v>0.93939393939393945</v>
      </c>
      <c r="O28" s="350">
        <v>0.78787878787878785</v>
      </c>
      <c r="P28" s="350">
        <v>0.81818181818181823</v>
      </c>
      <c r="Q28" s="350">
        <v>0.72727272727272729</v>
      </c>
      <c r="R28" s="350">
        <v>0.84848484848484851</v>
      </c>
      <c r="S28" s="350">
        <v>0.69696969696969702</v>
      </c>
      <c r="T28" s="350">
        <v>0.83870967741935487</v>
      </c>
      <c r="U28" s="350">
        <v>0.64516129032258063</v>
      </c>
      <c r="V28" s="350">
        <v>0.7</v>
      </c>
      <c r="W28" s="350">
        <v>0.7142857142857143</v>
      </c>
      <c r="X28" s="350">
        <v>0.61538461538461542</v>
      </c>
      <c r="Y28" s="350">
        <v>0.69230769230769229</v>
      </c>
      <c r="Z28" s="350">
        <v>0.63636363636363635</v>
      </c>
      <c r="AA28" s="350">
        <v>0.78787878787878785</v>
      </c>
      <c r="AB28" s="350">
        <v>0.81818181818181823</v>
      </c>
      <c r="AC28" s="350">
        <v>0.84848484848484851</v>
      </c>
      <c r="AD28" s="350">
        <v>0.78787878787878785</v>
      </c>
      <c r="AE28" s="350">
        <v>0.63636363636363635</v>
      </c>
      <c r="AF28" s="350">
        <v>0.875</v>
      </c>
      <c r="AG28" s="361" t="s">
        <v>52</v>
      </c>
      <c r="AH28" s="350">
        <v>0.875</v>
      </c>
      <c r="AI28" s="350">
        <v>0.83333333333333337</v>
      </c>
      <c r="AJ28" s="361" t="s">
        <v>52</v>
      </c>
      <c r="AK28" s="350">
        <v>0.625</v>
      </c>
      <c r="AL28" s="361" t="s">
        <v>54</v>
      </c>
      <c r="AM28" s="361" t="s">
        <v>54</v>
      </c>
      <c r="AN28" s="361" t="s">
        <v>54</v>
      </c>
      <c r="AO28" s="350">
        <v>0.81818181818181823</v>
      </c>
      <c r="AP28" s="350">
        <v>0.72727272727272729</v>
      </c>
      <c r="AQ28" s="350">
        <v>0.81818181818181823</v>
      </c>
      <c r="AR28" s="350">
        <v>0.66666666666666663</v>
      </c>
      <c r="AS28" s="350">
        <v>0.625</v>
      </c>
      <c r="AT28" s="350">
        <v>0.84848484848484851</v>
      </c>
      <c r="AU28" s="350">
        <v>0.90909090909090906</v>
      </c>
      <c r="AV28" s="350">
        <v>0.87878787878787878</v>
      </c>
      <c r="AW28" s="350">
        <v>0.90909090909090906</v>
      </c>
      <c r="AX28" s="350">
        <v>0.78787878787878785</v>
      </c>
      <c r="AY28" s="350" t="s">
        <v>65</v>
      </c>
      <c r="BE28" s="72"/>
    </row>
    <row r="29" spans="1:57" x14ac:dyDescent="0.25">
      <c r="B29" s="434"/>
      <c r="C29" s="51">
        <v>2020</v>
      </c>
      <c r="D29" s="51">
        <v>8</v>
      </c>
      <c r="E29" s="51">
        <v>108</v>
      </c>
      <c r="F29" s="223">
        <f>D29/E29</f>
        <v>7.407407407407407E-2</v>
      </c>
      <c r="G29" s="350">
        <v>0.875</v>
      </c>
      <c r="H29" s="350">
        <v>0.875</v>
      </c>
      <c r="I29" s="350">
        <v>0.875</v>
      </c>
      <c r="J29" s="350">
        <v>0.875</v>
      </c>
      <c r="K29" s="350">
        <v>1</v>
      </c>
      <c r="L29" s="350">
        <v>0.5</v>
      </c>
      <c r="M29" s="350">
        <v>0.625</v>
      </c>
      <c r="N29" s="350">
        <v>0.75</v>
      </c>
      <c r="O29" s="350">
        <v>0.375</v>
      </c>
      <c r="P29" s="350">
        <v>0.75</v>
      </c>
      <c r="Q29" s="350">
        <v>0.75</v>
      </c>
      <c r="R29" s="350">
        <v>0.5</v>
      </c>
      <c r="S29" s="350">
        <v>0.625</v>
      </c>
      <c r="T29" s="350">
        <v>0.625</v>
      </c>
      <c r="U29" s="350">
        <v>0.75</v>
      </c>
      <c r="V29" s="350">
        <v>0.75</v>
      </c>
      <c r="W29" s="350">
        <v>0.8</v>
      </c>
      <c r="X29" s="350">
        <v>0.6</v>
      </c>
      <c r="Y29" s="350">
        <v>0.83330000000000004</v>
      </c>
      <c r="Z29" s="350">
        <v>0.6</v>
      </c>
      <c r="AA29" s="350">
        <v>0.875</v>
      </c>
      <c r="AB29" s="350">
        <v>0.625</v>
      </c>
      <c r="AC29" s="350">
        <v>0.625</v>
      </c>
      <c r="AD29" s="350">
        <v>0.75</v>
      </c>
      <c r="AE29" s="350">
        <v>0.75</v>
      </c>
      <c r="AF29" s="350">
        <v>0.75</v>
      </c>
      <c r="AG29" s="361" t="s">
        <v>52</v>
      </c>
      <c r="AH29" s="350">
        <v>0.875</v>
      </c>
      <c r="AI29" s="350">
        <v>0.625</v>
      </c>
      <c r="AJ29" s="361" t="s">
        <v>52</v>
      </c>
      <c r="AK29" s="350">
        <v>0.71399999999999997</v>
      </c>
      <c r="AL29" s="361" t="s">
        <v>54</v>
      </c>
      <c r="AM29" s="361" t="s">
        <v>54</v>
      </c>
      <c r="AN29" s="361" t="s">
        <v>54</v>
      </c>
      <c r="AO29" s="350">
        <v>0.625</v>
      </c>
      <c r="AP29" s="350">
        <v>0.75</v>
      </c>
      <c r="AQ29" s="350">
        <v>0.75</v>
      </c>
      <c r="AR29" s="350">
        <v>0.875</v>
      </c>
      <c r="AS29" s="350">
        <v>0.625</v>
      </c>
      <c r="AT29" s="350">
        <v>0.625</v>
      </c>
      <c r="AU29" s="350">
        <v>0.625</v>
      </c>
      <c r="AV29" s="350">
        <v>0.85699999999999998</v>
      </c>
      <c r="AW29" s="350">
        <v>1</v>
      </c>
      <c r="AX29" s="350">
        <v>1</v>
      </c>
      <c r="AY29" s="350" t="s">
        <v>65</v>
      </c>
      <c r="BE29" s="72"/>
    </row>
    <row r="30" spans="1:57" x14ac:dyDescent="0.25">
      <c r="B30" s="434"/>
      <c r="C30" s="51">
        <v>2021</v>
      </c>
      <c r="D30" s="51">
        <v>21</v>
      </c>
      <c r="E30" s="51">
        <v>93</v>
      </c>
      <c r="F30" s="223">
        <f>D30/E30</f>
        <v>0.22580645161290322</v>
      </c>
      <c r="G30" s="350">
        <v>0.90500000000000003</v>
      </c>
      <c r="H30" s="350">
        <v>0.95</v>
      </c>
      <c r="I30" s="350">
        <v>0.95199999999999996</v>
      </c>
      <c r="J30" s="350">
        <v>0.95199999999999996</v>
      </c>
      <c r="K30" s="350">
        <v>0.90500000000000003</v>
      </c>
      <c r="L30" s="350">
        <v>0.73699999999999999</v>
      </c>
      <c r="M30" s="350">
        <v>0.85</v>
      </c>
      <c r="N30" s="350">
        <v>0.95199999999999996</v>
      </c>
      <c r="O30" s="350">
        <v>0.6</v>
      </c>
      <c r="P30" s="350">
        <v>0.8</v>
      </c>
      <c r="Q30" s="350">
        <v>0.7</v>
      </c>
      <c r="R30" s="350">
        <v>0.8</v>
      </c>
      <c r="S30" s="350">
        <v>0.7</v>
      </c>
      <c r="T30" s="350">
        <v>0.6</v>
      </c>
      <c r="U30" s="350">
        <v>0.42099999999999999</v>
      </c>
      <c r="V30" s="350">
        <v>0.73699999999999999</v>
      </c>
      <c r="W30" s="350">
        <v>0.81799999999999995</v>
      </c>
      <c r="X30" s="350">
        <v>0.58299999999999996</v>
      </c>
      <c r="Y30" s="350">
        <v>0.66700000000000004</v>
      </c>
      <c r="Z30" s="350">
        <v>0.63600000000000001</v>
      </c>
      <c r="AA30" s="350">
        <v>0.81</v>
      </c>
      <c r="AB30" s="350">
        <v>0.85699999999999998</v>
      </c>
      <c r="AC30" s="350">
        <v>0.8</v>
      </c>
      <c r="AD30" s="350">
        <v>0.76200000000000001</v>
      </c>
      <c r="AE30" s="350">
        <v>0.66700000000000004</v>
      </c>
      <c r="AF30" s="350">
        <v>0.5</v>
      </c>
      <c r="AG30" s="350">
        <v>0.81</v>
      </c>
      <c r="AH30" s="350">
        <v>0.78600000000000003</v>
      </c>
      <c r="AI30" s="350">
        <v>0.71399999999999997</v>
      </c>
      <c r="AJ30" s="350">
        <v>0.85</v>
      </c>
      <c r="AK30" s="361" t="s">
        <v>52</v>
      </c>
      <c r="AL30" s="350">
        <v>0.75</v>
      </c>
      <c r="AM30" s="350">
        <v>0.85</v>
      </c>
      <c r="AN30" s="350">
        <v>0.5</v>
      </c>
      <c r="AO30" s="350">
        <v>0.85</v>
      </c>
      <c r="AP30" s="350">
        <v>0.85699999999999998</v>
      </c>
      <c r="AQ30" s="350">
        <v>0.95199999999999996</v>
      </c>
      <c r="AR30" s="350">
        <v>0.71399999999999997</v>
      </c>
      <c r="AS30" s="350">
        <v>0.71399999999999997</v>
      </c>
      <c r="AT30" s="350">
        <v>0.85</v>
      </c>
      <c r="AU30" s="350">
        <v>0.79</v>
      </c>
      <c r="AV30" s="350" t="s">
        <v>54</v>
      </c>
      <c r="AW30" s="350" t="s">
        <v>54</v>
      </c>
      <c r="AX30" s="350" t="s">
        <v>54</v>
      </c>
      <c r="AY30" s="350" t="s">
        <v>54</v>
      </c>
      <c r="BE30" s="72"/>
    </row>
    <row r="31" spans="1:57" ht="15" customHeight="1" x14ac:dyDescent="0.25">
      <c r="B31" s="435"/>
      <c r="C31" s="436" t="s">
        <v>154</v>
      </c>
      <c r="D31" s="436"/>
      <c r="E31" s="436"/>
      <c r="F31" s="436"/>
      <c r="G31" s="343">
        <f>G30-G29</f>
        <v>3.0000000000000027E-2</v>
      </c>
      <c r="H31" s="343">
        <f t="shared" ref="H31:AF31" si="1">H30-H29</f>
        <v>7.4999999999999956E-2</v>
      </c>
      <c r="I31" s="343">
        <f t="shared" si="1"/>
        <v>7.6999999999999957E-2</v>
      </c>
      <c r="J31" s="343">
        <f t="shared" si="1"/>
        <v>7.6999999999999957E-2</v>
      </c>
      <c r="K31" s="343">
        <f t="shared" si="1"/>
        <v>-9.4999999999999973E-2</v>
      </c>
      <c r="L31" s="343">
        <f t="shared" si="1"/>
        <v>0.23699999999999999</v>
      </c>
      <c r="M31" s="343">
        <f t="shared" si="1"/>
        <v>0.22499999999999998</v>
      </c>
      <c r="N31" s="343">
        <f t="shared" si="1"/>
        <v>0.20199999999999996</v>
      </c>
      <c r="O31" s="343">
        <f t="shared" si="1"/>
        <v>0.22499999999999998</v>
      </c>
      <c r="P31" s="343">
        <f t="shared" si="1"/>
        <v>5.0000000000000044E-2</v>
      </c>
      <c r="Q31" s="343">
        <f t="shared" si="1"/>
        <v>-5.0000000000000044E-2</v>
      </c>
      <c r="R31" s="343">
        <f t="shared" si="1"/>
        <v>0.30000000000000004</v>
      </c>
      <c r="S31" s="343">
        <f t="shared" si="1"/>
        <v>7.4999999999999956E-2</v>
      </c>
      <c r="T31" s="343">
        <f t="shared" si="1"/>
        <v>-2.5000000000000022E-2</v>
      </c>
      <c r="U31" s="343">
        <f t="shared" si="1"/>
        <v>-0.32900000000000001</v>
      </c>
      <c r="V31" s="343">
        <f t="shared" si="1"/>
        <v>-1.3000000000000012E-2</v>
      </c>
      <c r="W31" s="343">
        <f t="shared" si="1"/>
        <v>1.7999999999999905E-2</v>
      </c>
      <c r="X31" s="343">
        <f t="shared" si="1"/>
        <v>-1.7000000000000015E-2</v>
      </c>
      <c r="Y31" s="343">
        <f t="shared" si="1"/>
        <v>-0.1663</v>
      </c>
      <c r="Z31" s="343">
        <f t="shared" si="1"/>
        <v>3.6000000000000032E-2</v>
      </c>
      <c r="AA31" s="343">
        <f t="shared" si="1"/>
        <v>-6.4999999999999947E-2</v>
      </c>
      <c r="AB31" s="343">
        <f t="shared" si="1"/>
        <v>0.23199999999999998</v>
      </c>
      <c r="AC31" s="343">
        <f t="shared" si="1"/>
        <v>0.17500000000000004</v>
      </c>
      <c r="AD31" s="343">
        <f t="shared" si="1"/>
        <v>1.2000000000000011E-2</v>
      </c>
      <c r="AE31" s="343">
        <f t="shared" si="1"/>
        <v>-8.2999999999999963E-2</v>
      </c>
      <c r="AF31" s="343">
        <f t="shared" si="1"/>
        <v>-0.25</v>
      </c>
      <c r="AG31" s="361" t="s">
        <v>52</v>
      </c>
      <c r="AH31" s="343">
        <f>AH30-AH29</f>
        <v>-8.8999999999999968E-2</v>
      </c>
      <c r="AI31" s="343">
        <f t="shared" ref="AI31" si="2">AI29-AI28</f>
        <v>-0.20833333333333337</v>
      </c>
      <c r="AJ31" s="361" t="s">
        <v>52</v>
      </c>
      <c r="AK31" s="361" t="s">
        <v>52</v>
      </c>
      <c r="AL31" s="361" t="s">
        <v>54</v>
      </c>
      <c r="AM31" s="361" t="s">
        <v>54</v>
      </c>
      <c r="AN31" s="361" t="s">
        <v>54</v>
      </c>
      <c r="AO31" s="343">
        <f>AO30-AO29</f>
        <v>0.22499999999999998</v>
      </c>
      <c r="AP31" s="343">
        <f t="shared" ref="AP31:AU31" si="3">AP30-AP29</f>
        <v>0.10699999999999998</v>
      </c>
      <c r="AQ31" s="343">
        <f t="shared" si="3"/>
        <v>0.20199999999999996</v>
      </c>
      <c r="AR31" s="343">
        <f t="shared" si="3"/>
        <v>-0.16100000000000003</v>
      </c>
      <c r="AS31" s="343">
        <f t="shared" si="3"/>
        <v>8.8999999999999968E-2</v>
      </c>
      <c r="AT31" s="343">
        <f t="shared" si="3"/>
        <v>0.22499999999999998</v>
      </c>
      <c r="AU31" s="343">
        <f t="shared" si="3"/>
        <v>0.16500000000000004</v>
      </c>
      <c r="AV31" s="350" t="s">
        <v>54</v>
      </c>
      <c r="AW31" s="350" t="s">
        <v>54</v>
      </c>
      <c r="AX31" s="350" t="s">
        <v>54</v>
      </c>
      <c r="AY31" s="350" t="s">
        <v>54</v>
      </c>
      <c r="BE31" s="72"/>
    </row>
    <row r="32" spans="1:57" s="5" customFormat="1" x14ac:dyDescent="0.25">
      <c r="A32" s="36"/>
      <c r="B32" s="41"/>
      <c r="C32" s="42"/>
      <c r="D32" s="42"/>
      <c r="E32" s="42"/>
      <c r="F32" s="42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43"/>
      <c r="BA32" s="43"/>
      <c r="BB32" s="43"/>
      <c r="BC32" s="43"/>
      <c r="BD32" s="43"/>
      <c r="BE32" s="295"/>
    </row>
    <row r="33" spans="1:57" hidden="1" x14ac:dyDescent="0.25">
      <c r="B33" s="436" t="s">
        <v>66</v>
      </c>
      <c r="C33" s="213">
        <v>2012</v>
      </c>
      <c r="D33" s="51" t="s">
        <v>52</v>
      </c>
      <c r="E33" s="51"/>
      <c r="F33" s="155" t="s">
        <v>52</v>
      </c>
      <c r="G33" s="348" t="s">
        <v>52</v>
      </c>
      <c r="H33" s="348" t="s">
        <v>52</v>
      </c>
      <c r="I33" s="348" t="s">
        <v>52</v>
      </c>
      <c r="J33" s="348" t="s">
        <v>52</v>
      </c>
      <c r="K33" s="348" t="s">
        <v>52</v>
      </c>
      <c r="L33" s="348" t="s">
        <v>52</v>
      </c>
      <c r="M33" s="348" t="s">
        <v>52</v>
      </c>
      <c r="N33" s="348" t="s">
        <v>52</v>
      </c>
      <c r="O33" s="348" t="s">
        <v>52</v>
      </c>
      <c r="P33" s="348" t="s">
        <v>52</v>
      </c>
      <c r="Q33" s="348" t="s">
        <v>52</v>
      </c>
      <c r="R33" s="348" t="s">
        <v>52</v>
      </c>
      <c r="S33" s="348" t="s">
        <v>52</v>
      </c>
      <c r="T33" s="348" t="s">
        <v>52</v>
      </c>
      <c r="U33" s="348" t="s">
        <v>52</v>
      </c>
      <c r="V33" s="348" t="s">
        <v>52</v>
      </c>
      <c r="W33" s="348" t="s">
        <v>52</v>
      </c>
      <c r="X33" s="348" t="s">
        <v>52</v>
      </c>
      <c r="Y33" s="348" t="s">
        <v>52</v>
      </c>
      <c r="Z33" s="348" t="s">
        <v>52</v>
      </c>
      <c r="AA33" s="348" t="s">
        <v>52</v>
      </c>
      <c r="AB33" s="348" t="s">
        <v>52</v>
      </c>
      <c r="AC33" s="348" t="s">
        <v>52</v>
      </c>
      <c r="AD33" s="348" t="s">
        <v>52</v>
      </c>
      <c r="AE33" s="348" t="s">
        <v>52</v>
      </c>
      <c r="AF33" s="348" t="s">
        <v>52</v>
      </c>
      <c r="AG33" s="348"/>
      <c r="AH33" s="348" t="s">
        <v>52</v>
      </c>
      <c r="AI33" s="348" t="s">
        <v>52</v>
      </c>
      <c r="AJ33" s="348"/>
      <c r="AK33" s="348" t="s">
        <v>52</v>
      </c>
      <c r="AL33" s="348"/>
      <c r="AM33" s="348"/>
      <c r="AN33" s="348"/>
      <c r="AO33" s="348" t="s">
        <v>52</v>
      </c>
      <c r="AP33" s="348" t="s">
        <v>52</v>
      </c>
      <c r="AQ33" s="348" t="s">
        <v>52</v>
      </c>
      <c r="AR33" s="348" t="s">
        <v>52</v>
      </c>
      <c r="AS33" s="348" t="s">
        <v>52</v>
      </c>
      <c r="AT33" s="348" t="s">
        <v>52</v>
      </c>
      <c r="AU33" s="348" t="s">
        <v>52</v>
      </c>
      <c r="AV33" s="348"/>
      <c r="AW33" s="348"/>
      <c r="AX33" s="348"/>
      <c r="AY33" s="348"/>
      <c r="BE33" s="72"/>
    </row>
    <row r="34" spans="1:57" hidden="1" x14ac:dyDescent="0.25">
      <c r="B34" s="436"/>
      <c r="C34" s="213">
        <v>2013</v>
      </c>
      <c r="D34" s="51" t="s">
        <v>52</v>
      </c>
      <c r="E34" s="51" t="s">
        <v>52</v>
      </c>
      <c r="F34" s="51" t="s">
        <v>52</v>
      </c>
      <c r="G34" s="361" t="s">
        <v>52</v>
      </c>
      <c r="H34" s="361" t="s">
        <v>52</v>
      </c>
      <c r="I34" s="361" t="s">
        <v>52</v>
      </c>
      <c r="J34" s="361" t="s">
        <v>52</v>
      </c>
      <c r="K34" s="361" t="s">
        <v>52</v>
      </c>
      <c r="L34" s="361" t="s">
        <v>52</v>
      </c>
      <c r="M34" s="361" t="s">
        <v>52</v>
      </c>
      <c r="N34" s="361" t="s">
        <v>52</v>
      </c>
      <c r="O34" s="361" t="s">
        <v>52</v>
      </c>
      <c r="P34" s="361" t="s">
        <v>52</v>
      </c>
      <c r="Q34" s="361" t="s">
        <v>52</v>
      </c>
      <c r="R34" s="361" t="s">
        <v>52</v>
      </c>
      <c r="S34" s="361" t="s">
        <v>52</v>
      </c>
      <c r="T34" s="361" t="s">
        <v>52</v>
      </c>
      <c r="U34" s="361" t="s">
        <v>52</v>
      </c>
      <c r="V34" s="361" t="s">
        <v>52</v>
      </c>
      <c r="W34" s="361" t="s">
        <v>52</v>
      </c>
      <c r="X34" s="361" t="s">
        <v>52</v>
      </c>
      <c r="Y34" s="361" t="s">
        <v>52</v>
      </c>
      <c r="Z34" s="361" t="s">
        <v>52</v>
      </c>
      <c r="AA34" s="361" t="s">
        <v>52</v>
      </c>
      <c r="AB34" s="361" t="s">
        <v>52</v>
      </c>
      <c r="AC34" s="361" t="s">
        <v>52</v>
      </c>
      <c r="AD34" s="361" t="s">
        <v>52</v>
      </c>
      <c r="AE34" s="361" t="s">
        <v>52</v>
      </c>
      <c r="AF34" s="361" t="s">
        <v>52</v>
      </c>
      <c r="AG34" s="361"/>
      <c r="AH34" s="361" t="s">
        <v>52</v>
      </c>
      <c r="AI34" s="361" t="s">
        <v>52</v>
      </c>
      <c r="AJ34" s="361"/>
      <c r="AK34" s="361" t="s">
        <v>52</v>
      </c>
      <c r="AL34" s="361"/>
      <c r="AM34" s="361"/>
      <c r="AN34" s="361"/>
      <c r="AO34" s="361" t="s">
        <v>52</v>
      </c>
      <c r="AP34" s="361" t="s">
        <v>52</v>
      </c>
      <c r="AQ34" s="361" t="s">
        <v>52</v>
      </c>
      <c r="AR34" s="361" t="s">
        <v>52</v>
      </c>
      <c r="AS34" s="361" t="s">
        <v>52</v>
      </c>
      <c r="AT34" s="361" t="s">
        <v>52</v>
      </c>
      <c r="AU34" s="361" t="s">
        <v>52</v>
      </c>
      <c r="AV34" s="361"/>
      <c r="AW34" s="361"/>
      <c r="AX34" s="361"/>
      <c r="AY34" s="361"/>
      <c r="BE34" s="72"/>
    </row>
    <row r="35" spans="1:57" x14ac:dyDescent="0.25">
      <c r="B35" s="436"/>
      <c r="C35" s="51">
        <v>2014</v>
      </c>
      <c r="D35" s="51" t="s">
        <v>52</v>
      </c>
      <c r="E35" s="51" t="s">
        <v>52</v>
      </c>
      <c r="F35" s="51" t="s">
        <v>52</v>
      </c>
      <c r="G35" s="361" t="s">
        <v>52</v>
      </c>
      <c r="H35" s="361" t="s">
        <v>52</v>
      </c>
      <c r="I35" s="361" t="s">
        <v>52</v>
      </c>
      <c r="J35" s="361" t="s">
        <v>52</v>
      </c>
      <c r="K35" s="361" t="s">
        <v>52</v>
      </c>
      <c r="L35" s="361" t="s">
        <v>52</v>
      </c>
      <c r="M35" s="361" t="s">
        <v>52</v>
      </c>
      <c r="N35" s="361" t="s">
        <v>52</v>
      </c>
      <c r="O35" s="361" t="s">
        <v>52</v>
      </c>
      <c r="P35" s="361" t="s">
        <v>52</v>
      </c>
      <c r="Q35" s="361" t="s">
        <v>52</v>
      </c>
      <c r="R35" s="361" t="s">
        <v>52</v>
      </c>
      <c r="S35" s="361" t="s">
        <v>52</v>
      </c>
      <c r="T35" s="361" t="s">
        <v>52</v>
      </c>
      <c r="U35" s="361" t="s">
        <v>52</v>
      </c>
      <c r="V35" s="361" t="s">
        <v>52</v>
      </c>
      <c r="W35" s="361" t="s">
        <v>52</v>
      </c>
      <c r="X35" s="361" t="s">
        <v>52</v>
      </c>
      <c r="Y35" s="361" t="s">
        <v>52</v>
      </c>
      <c r="Z35" s="361" t="s">
        <v>52</v>
      </c>
      <c r="AA35" s="361" t="s">
        <v>52</v>
      </c>
      <c r="AB35" s="361" t="s">
        <v>52</v>
      </c>
      <c r="AC35" s="361" t="s">
        <v>52</v>
      </c>
      <c r="AD35" s="361" t="s">
        <v>52</v>
      </c>
      <c r="AE35" s="361" t="s">
        <v>52</v>
      </c>
      <c r="AF35" s="361" t="s">
        <v>52</v>
      </c>
      <c r="AG35" s="361" t="s">
        <v>52</v>
      </c>
      <c r="AH35" s="361" t="s">
        <v>52</v>
      </c>
      <c r="AI35" s="361" t="s">
        <v>52</v>
      </c>
      <c r="AJ35" s="361" t="s">
        <v>52</v>
      </c>
      <c r="AK35" s="361" t="s">
        <v>52</v>
      </c>
      <c r="AL35" s="361" t="s">
        <v>52</v>
      </c>
      <c r="AM35" s="361" t="s">
        <v>52</v>
      </c>
      <c r="AN35" s="361" t="s">
        <v>52</v>
      </c>
      <c r="AO35" s="361" t="s">
        <v>52</v>
      </c>
      <c r="AP35" s="361" t="s">
        <v>52</v>
      </c>
      <c r="AQ35" s="361" t="s">
        <v>52</v>
      </c>
      <c r="AR35" s="361" t="s">
        <v>52</v>
      </c>
      <c r="AS35" s="361" t="s">
        <v>52</v>
      </c>
      <c r="AT35" s="361" t="s">
        <v>52</v>
      </c>
      <c r="AU35" s="361" t="s">
        <v>52</v>
      </c>
      <c r="AV35" s="407" t="s">
        <v>54</v>
      </c>
      <c r="AW35" s="408"/>
      <c r="AX35" s="408"/>
      <c r="AY35" s="409"/>
      <c r="BE35" s="72"/>
    </row>
    <row r="36" spans="1:57" s="5" customFormat="1" x14ac:dyDescent="0.25">
      <c r="A36" s="36"/>
      <c r="B36" s="436"/>
      <c r="C36" s="286">
        <v>2015</v>
      </c>
      <c r="D36" s="51">
        <v>265</v>
      </c>
      <c r="E36" s="51">
        <v>1007</v>
      </c>
      <c r="F36" s="223">
        <v>0.26315789473684209</v>
      </c>
      <c r="G36" s="350">
        <v>0.86415094339622645</v>
      </c>
      <c r="H36" s="350">
        <v>0.91698113207547172</v>
      </c>
      <c r="I36" s="350">
        <v>0.89433962264150946</v>
      </c>
      <c r="J36" s="350">
        <v>0.85606060606060608</v>
      </c>
      <c r="K36" s="350">
        <v>0.78113207547169816</v>
      </c>
      <c r="L36" s="350">
        <v>0.61977186311787069</v>
      </c>
      <c r="M36" s="350">
        <v>0.7007575757575758</v>
      </c>
      <c r="N36" s="350">
        <v>0.86363636363636365</v>
      </c>
      <c r="O36" s="350">
        <v>0.66539923954372626</v>
      </c>
      <c r="P36" s="350">
        <v>0.70610687022900764</v>
      </c>
      <c r="Q36" s="350">
        <v>0.72796934865900387</v>
      </c>
      <c r="R36" s="350">
        <v>0.66412213740458015</v>
      </c>
      <c r="S36" s="350">
        <v>0.63424124513618674</v>
      </c>
      <c r="T36" s="350">
        <v>0.62559241706161139</v>
      </c>
      <c r="U36" s="350">
        <v>0.55555555555555558</v>
      </c>
      <c r="V36" s="350">
        <v>0.59375</v>
      </c>
      <c r="W36" s="350">
        <v>0.81385281385281383</v>
      </c>
      <c r="X36" s="350">
        <v>0.66519823788546251</v>
      </c>
      <c r="Y36" s="350">
        <v>0.8190045248868778</v>
      </c>
      <c r="Z36" s="350">
        <v>0.71759259259259256</v>
      </c>
      <c r="AA36" s="350">
        <v>0.87452471482889738</v>
      </c>
      <c r="AB36" s="350">
        <v>0.8045977011494253</v>
      </c>
      <c r="AC36" s="350">
        <v>0.79087452471482889</v>
      </c>
      <c r="AD36" s="350">
        <v>0.79007633587786263</v>
      </c>
      <c r="AE36" s="350">
        <v>0.54117647058823526</v>
      </c>
      <c r="AF36" s="350">
        <v>0.68846153846153846</v>
      </c>
      <c r="AG36" s="361" t="s">
        <v>52</v>
      </c>
      <c r="AH36" s="350">
        <v>0.79847908745247154</v>
      </c>
      <c r="AI36" s="350">
        <v>0.78968253968253965</v>
      </c>
      <c r="AJ36" s="361" t="s">
        <v>52</v>
      </c>
      <c r="AK36" s="350">
        <v>0.73622047244094491</v>
      </c>
      <c r="AL36" s="361" t="s">
        <v>52</v>
      </c>
      <c r="AM36" s="361" t="s">
        <v>52</v>
      </c>
      <c r="AN36" s="361" t="s">
        <v>52</v>
      </c>
      <c r="AO36" s="350">
        <v>0.75190839694656486</v>
      </c>
      <c r="AP36" s="350">
        <v>0.62213740458015265</v>
      </c>
      <c r="AQ36" s="350">
        <v>0.74427480916030531</v>
      </c>
      <c r="AR36" s="350">
        <v>0.63461538461538458</v>
      </c>
      <c r="AS36" s="350">
        <v>0.69230769230769229</v>
      </c>
      <c r="AT36" s="350">
        <v>0.76136363636363635</v>
      </c>
      <c r="AU36" s="350">
        <v>0.83773584905660381</v>
      </c>
      <c r="AV36" s="410"/>
      <c r="AW36" s="411"/>
      <c r="AX36" s="411"/>
      <c r="AY36" s="412"/>
      <c r="AZ36" s="43"/>
      <c r="BA36" s="43"/>
      <c r="BB36" s="43"/>
      <c r="BC36" s="43"/>
      <c r="BD36" s="43"/>
      <c r="BE36" s="295"/>
    </row>
    <row r="37" spans="1:57" s="5" customFormat="1" x14ac:dyDescent="0.25">
      <c r="A37" s="36"/>
      <c r="B37" s="436"/>
      <c r="C37" s="286">
        <v>2016</v>
      </c>
      <c r="D37" s="286">
        <v>324</v>
      </c>
      <c r="E37" s="286">
        <v>962</v>
      </c>
      <c r="F37" s="228">
        <v>0.33679833679833682</v>
      </c>
      <c r="G37" s="350">
        <v>0.88854489164086692</v>
      </c>
      <c r="H37" s="350">
        <v>0.9228395061728395</v>
      </c>
      <c r="I37" s="350">
        <v>0.89783281733746134</v>
      </c>
      <c r="J37" s="350">
        <v>0.87345679012345678</v>
      </c>
      <c r="K37" s="350">
        <v>0.8571428571428571</v>
      </c>
      <c r="L37" s="350">
        <v>0.67084639498432597</v>
      </c>
      <c r="M37" s="350">
        <v>0.76323987538940807</v>
      </c>
      <c r="N37" s="350">
        <v>0.85493827160493829</v>
      </c>
      <c r="O37" s="350">
        <v>0.64086687306501544</v>
      </c>
      <c r="P37" s="350">
        <v>0.72445820433436536</v>
      </c>
      <c r="Q37" s="350">
        <v>0.69659442724458209</v>
      </c>
      <c r="R37" s="350">
        <v>0.70278637770897834</v>
      </c>
      <c r="S37" s="350">
        <v>0.70645161290322578</v>
      </c>
      <c r="T37" s="350">
        <v>0.68679245283018864</v>
      </c>
      <c r="U37" s="350">
        <v>0.6</v>
      </c>
      <c r="V37" s="350">
        <v>0.64874551971326166</v>
      </c>
      <c r="W37" s="350">
        <v>0.82926829268292679</v>
      </c>
      <c r="X37" s="350">
        <v>0.70250896057347667</v>
      </c>
      <c r="Y37" s="350">
        <v>0.80935251798561147</v>
      </c>
      <c r="Z37" s="350">
        <v>0.75</v>
      </c>
      <c r="AA37" s="350">
        <v>0.81987577639751552</v>
      </c>
      <c r="AB37" s="350">
        <v>0.80185758513931893</v>
      </c>
      <c r="AC37" s="350">
        <v>0.8271604938271605</v>
      </c>
      <c r="AD37" s="350">
        <v>0.75776397515527949</v>
      </c>
      <c r="AE37" s="350">
        <v>0.59748427672955973</v>
      </c>
      <c r="AF37" s="350">
        <v>0.79813664596273293</v>
      </c>
      <c r="AG37" s="361" t="s">
        <v>52</v>
      </c>
      <c r="AH37" s="350">
        <v>0.86792452830188682</v>
      </c>
      <c r="AI37" s="350">
        <v>0.82894736842105265</v>
      </c>
      <c r="AJ37" s="361" t="s">
        <v>52</v>
      </c>
      <c r="AK37" s="350">
        <v>0.77388535031847139</v>
      </c>
      <c r="AL37" s="361" t="s">
        <v>52</v>
      </c>
      <c r="AM37" s="361" t="s">
        <v>52</v>
      </c>
      <c r="AN37" s="361" t="s">
        <v>52</v>
      </c>
      <c r="AO37" s="350">
        <v>0.74454828660436134</v>
      </c>
      <c r="AP37" s="350">
        <v>0.67084639498432597</v>
      </c>
      <c r="AQ37" s="350">
        <v>0.7398119122257053</v>
      </c>
      <c r="AR37" s="350">
        <v>0.66144200626959249</v>
      </c>
      <c r="AS37" s="350">
        <v>0.73520249221183798</v>
      </c>
      <c r="AT37" s="350">
        <v>0.76875000000000004</v>
      </c>
      <c r="AU37" s="350">
        <v>0.87037037037037035</v>
      </c>
      <c r="AV37" s="410"/>
      <c r="AW37" s="411"/>
      <c r="AX37" s="411"/>
      <c r="AY37" s="412"/>
      <c r="AZ37" s="43"/>
      <c r="BA37" s="43"/>
      <c r="BB37" s="43"/>
      <c r="BC37" s="43"/>
      <c r="BD37" s="43"/>
      <c r="BE37" s="295"/>
    </row>
    <row r="38" spans="1:57" s="5" customFormat="1" x14ac:dyDescent="0.25">
      <c r="A38" s="36"/>
      <c r="B38" s="436"/>
      <c r="C38" s="286">
        <v>2017</v>
      </c>
      <c r="D38" s="286">
        <v>350</v>
      </c>
      <c r="E38" s="286">
        <v>1122</v>
      </c>
      <c r="F38" s="228">
        <v>0.31194295900178254</v>
      </c>
      <c r="G38" s="350">
        <v>0.89428571428571424</v>
      </c>
      <c r="H38" s="350">
        <v>0.93142857142857138</v>
      </c>
      <c r="I38" s="350">
        <v>0.89714285714285713</v>
      </c>
      <c r="J38" s="350">
        <v>0.88538681948424069</v>
      </c>
      <c r="K38" s="350">
        <v>0.83573487031700289</v>
      </c>
      <c r="L38" s="350">
        <v>0.6522988505747126</v>
      </c>
      <c r="M38" s="350">
        <v>0.73925501432664753</v>
      </c>
      <c r="N38" s="350">
        <v>0.86532951289398286</v>
      </c>
      <c r="O38" s="350">
        <v>0.68876080691642649</v>
      </c>
      <c r="P38" s="350">
        <v>0.80691642651296835</v>
      </c>
      <c r="Q38" s="350">
        <v>0.71714285714285719</v>
      </c>
      <c r="R38" s="350">
        <v>0.72988505747126442</v>
      </c>
      <c r="S38" s="350">
        <v>0.64534883720930236</v>
      </c>
      <c r="T38" s="350">
        <v>0.71651090342679125</v>
      </c>
      <c r="U38" s="350">
        <v>0.53437500000000004</v>
      </c>
      <c r="V38" s="350">
        <v>0.57236842105263153</v>
      </c>
      <c r="W38" s="350">
        <v>0.83279742765273312</v>
      </c>
      <c r="X38" s="350">
        <v>0.71287128712871284</v>
      </c>
      <c r="Y38" s="350">
        <v>0.8193979933110368</v>
      </c>
      <c r="Z38" s="350">
        <v>0.73144876325088337</v>
      </c>
      <c r="AA38" s="350">
        <v>0.82857142857142863</v>
      </c>
      <c r="AB38" s="350">
        <v>0.81395348837209303</v>
      </c>
      <c r="AC38" s="350">
        <v>0.79827089337175794</v>
      </c>
      <c r="AD38" s="350">
        <v>0.78796561604584525</v>
      </c>
      <c r="AE38" s="350">
        <v>0.60174418604651159</v>
      </c>
      <c r="AF38" s="350">
        <v>0.80579710144927541</v>
      </c>
      <c r="AG38" s="361" t="s">
        <v>52</v>
      </c>
      <c r="AH38" s="350">
        <v>0.88184438040345825</v>
      </c>
      <c r="AI38" s="350">
        <v>0.86445783132530118</v>
      </c>
      <c r="AJ38" s="361" t="s">
        <v>52</v>
      </c>
      <c r="AK38" s="350">
        <v>0.77485380116959068</v>
      </c>
      <c r="AL38" s="361" t="s">
        <v>52</v>
      </c>
      <c r="AM38" s="361" t="s">
        <v>52</v>
      </c>
      <c r="AN38" s="361" t="s">
        <v>52</v>
      </c>
      <c r="AO38" s="350">
        <v>0.80571428571428572</v>
      </c>
      <c r="AP38" s="350">
        <v>0.75216138328530258</v>
      </c>
      <c r="AQ38" s="350">
        <v>0.85174418604651159</v>
      </c>
      <c r="AR38" s="350">
        <v>0.75144508670520227</v>
      </c>
      <c r="AS38" s="350">
        <v>0.7385057471264368</v>
      </c>
      <c r="AT38" s="350">
        <v>0.79714285714285715</v>
      </c>
      <c r="AU38" s="350">
        <v>0.87679083094555876</v>
      </c>
      <c r="AV38" s="413"/>
      <c r="AW38" s="414"/>
      <c r="AX38" s="414"/>
      <c r="AY38" s="415"/>
      <c r="AZ38" s="43"/>
      <c r="BA38" s="43"/>
      <c r="BB38" s="43"/>
      <c r="BC38" s="43"/>
      <c r="BD38" s="43"/>
      <c r="BE38" s="295"/>
    </row>
    <row r="39" spans="1:57" x14ac:dyDescent="0.25">
      <c r="B39" s="436"/>
      <c r="C39" s="51">
        <v>2018</v>
      </c>
      <c r="D39" s="51">
        <v>315</v>
      </c>
      <c r="E39" s="51">
        <v>1239</v>
      </c>
      <c r="F39" s="223">
        <v>0.25423728813559321</v>
      </c>
      <c r="G39" s="350">
        <v>0.84444444444444444</v>
      </c>
      <c r="H39" s="350">
        <v>0.87301587301587302</v>
      </c>
      <c r="I39" s="350">
        <v>0.85987261146496818</v>
      </c>
      <c r="J39" s="350">
        <v>0.82222222222222219</v>
      </c>
      <c r="K39" s="350">
        <v>0.8178913738019169</v>
      </c>
      <c r="L39" s="350">
        <v>0.67092651757188504</v>
      </c>
      <c r="M39" s="350">
        <v>0.68370607028753994</v>
      </c>
      <c r="N39" s="350">
        <v>0.83809523809523812</v>
      </c>
      <c r="O39" s="350">
        <v>0.56869009584664532</v>
      </c>
      <c r="P39" s="350">
        <v>0.72611464968152861</v>
      </c>
      <c r="Q39" s="350">
        <v>0.66987179487179482</v>
      </c>
      <c r="R39" s="350">
        <v>0.64012738853503182</v>
      </c>
      <c r="S39" s="350">
        <v>0.61688311688311692</v>
      </c>
      <c r="T39" s="350">
        <v>0.6518518518518519</v>
      </c>
      <c r="U39" s="350">
        <v>0.48398576512455516</v>
      </c>
      <c r="V39" s="350">
        <v>0.55514705882352944</v>
      </c>
      <c r="W39" s="350">
        <v>0.84965034965034969</v>
      </c>
      <c r="X39" s="350">
        <v>0.71174377224199292</v>
      </c>
      <c r="Y39" s="350">
        <v>0.48398576512455516</v>
      </c>
      <c r="Z39" s="350">
        <v>0.73092369477911645</v>
      </c>
      <c r="AA39" s="350">
        <v>0.7866242038216561</v>
      </c>
      <c r="AB39" s="350">
        <v>0.80258899676375406</v>
      </c>
      <c r="AC39" s="350">
        <v>0.77142857142857146</v>
      </c>
      <c r="AD39" s="350">
        <v>0.73333333333333328</v>
      </c>
      <c r="AE39" s="350">
        <v>0.56310679611650483</v>
      </c>
      <c r="AF39" s="350">
        <v>0.77491961414791</v>
      </c>
      <c r="AG39" s="361" t="s">
        <v>52</v>
      </c>
      <c r="AH39" s="350">
        <v>0.87898089171974525</v>
      </c>
      <c r="AI39" s="350">
        <v>0.8193979933110368</v>
      </c>
      <c r="AJ39" s="361" t="s">
        <v>52</v>
      </c>
      <c r="AK39" s="350">
        <v>0.74516129032258061</v>
      </c>
      <c r="AL39" s="361" t="s">
        <v>52</v>
      </c>
      <c r="AM39" s="361" t="s">
        <v>52</v>
      </c>
      <c r="AN39" s="361" t="s">
        <v>52</v>
      </c>
      <c r="AO39" s="350">
        <v>0.75718849840255587</v>
      </c>
      <c r="AP39" s="350">
        <v>0.6891025641025641</v>
      </c>
      <c r="AQ39" s="350">
        <v>0.80064308681672025</v>
      </c>
      <c r="AR39" s="350">
        <v>0.64838709677419359</v>
      </c>
      <c r="AS39" s="350">
        <v>0.67628205128205132</v>
      </c>
      <c r="AT39" s="350">
        <v>0.71656050955414008</v>
      </c>
      <c r="AU39" s="350">
        <v>0.75477707006369432</v>
      </c>
      <c r="AV39" s="350">
        <v>0.84090909090909094</v>
      </c>
      <c r="AW39" s="350">
        <v>0.85389610389610393</v>
      </c>
      <c r="AX39" s="350">
        <v>0.76644736842105265</v>
      </c>
      <c r="AY39" s="350">
        <v>0.61016949152542377</v>
      </c>
      <c r="BE39" s="72"/>
    </row>
    <row r="40" spans="1:57" x14ac:dyDescent="0.25">
      <c r="B40" s="436"/>
      <c r="C40" s="51">
        <v>2019</v>
      </c>
      <c r="D40" s="51">
        <v>240</v>
      </c>
      <c r="E40" s="51">
        <v>1094</v>
      </c>
      <c r="F40" s="223">
        <f>D40/E40</f>
        <v>0.21937842778793418</v>
      </c>
      <c r="G40" s="350">
        <v>0.87083333333333335</v>
      </c>
      <c r="H40" s="350">
        <v>0.88749999999999996</v>
      </c>
      <c r="I40" s="350">
        <v>0.89495798319327735</v>
      </c>
      <c r="J40" s="350">
        <v>0.84937238493723854</v>
      </c>
      <c r="K40" s="350">
        <v>0.79166666666666663</v>
      </c>
      <c r="L40" s="350">
        <v>0.58750000000000002</v>
      </c>
      <c r="M40" s="350">
        <v>0.64166666666666672</v>
      </c>
      <c r="N40" s="350">
        <v>0.82499999999999996</v>
      </c>
      <c r="O40" s="350">
        <v>0.60504201680672265</v>
      </c>
      <c r="P40" s="350">
        <v>0.77310924369747902</v>
      </c>
      <c r="Q40" s="350">
        <v>0.72995780590717296</v>
      </c>
      <c r="R40" s="350">
        <v>0.65822784810126578</v>
      </c>
      <c r="S40" s="350">
        <v>0.70042194092827004</v>
      </c>
      <c r="T40" s="350">
        <v>0.64935064935064934</v>
      </c>
      <c r="U40" s="350">
        <v>0.46351931330472101</v>
      </c>
      <c r="V40" s="350">
        <v>0.56140350877192979</v>
      </c>
      <c r="W40" s="350">
        <v>0.81860465116279069</v>
      </c>
      <c r="X40" s="350">
        <v>0.67619047619047623</v>
      </c>
      <c r="Y40" s="350">
        <v>0.82857142857142863</v>
      </c>
      <c r="Z40" s="350">
        <v>0.74874371859296485</v>
      </c>
      <c r="AA40" s="350">
        <v>0.82916666666666672</v>
      </c>
      <c r="AB40" s="350">
        <v>0.73839662447257381</v>
      </c>
      <c r="AC40" s="350">
        <v>0.75</v>
      </c>
      <c r="AD40" s="350">
        <v>0.74583333333333335</v>
      </c>
      <c r="AE40" s="350">
        <v>0.54700854700854706</v>
      </c>
      <c r="AF40" s="350">
        <v>0.83122362869198307</v>
      </c>
      <c r="AG40" s="361" t="s">
        <v>52</v>
      </c>
      <c r="AH40" s="350">
        <v>0.90254237288135597</v>
      </c>
      <c r="AI40" s="350">
        <v>0.83478260869565213</v>
      </c>
      <c r="AJ40" s="361" t="s">
        <v>52</v>
      </c>
      <c r="AK40" s="350">
        <v>0.74893617021276593</v>
      </c>
      <c r="AL40" s="361" t="s">
        <v>52</v>
      </c>
      <c r="AM40" s="361" t="s">
        <v>52</v>
      </c>
      <c r="AN40" s="361" t="s">
        <v>52</v>
      </c>
      <c r="AO40" s="350">
        <v>0.77637130801687759</v>
      </c>
      <c r="AP40" s="350">
        <v>0.67647058823529416</v>
      </c>
      <c r="AQ40" s="350">
        <v>0.75105485232067515</v>
      </c>
      <c r="AR40" s="350">
        <v>0.67088607594936711</v>
      </c>
      <c r="AS40" s="350">
        <v>0.70168067226890751</v>
      </c>
      <c r="AT40" s="350">
        <v>0.73221757322175729</v>
      </c>
      <c r="AU40" s="350">
        <v>0.79916317991631802</v>
      </c>
      <c r="AV40" s="350">
        <v>0.86752136752136755</v>
      </c>
      <c r="AW40" s="350">
        <v>0.84978540772532185</v>
      </c>
      <c r="AX40" s="350">
        <v>0.74458874458874458</v>
      </c>
      <c r="AY40" s="350">
        <v>0.6546616897566524</v>
      </c>
      <c r="BE40" s="72"/>
    </row>
    <row r="41" spans="1:57" x14ac:dyDescent="0.25">
      <c r="B41" s="436"/>
      <c r="C41" s="51">
        <v>2020</v>
      </c>
      <c r="D41" s="51">
        <v>190</v>
      </c>
      <c r="E41" s="51">
        <v>1029</v>
      </c>
      <c r="F41" s="223">
        <f>D41/E41</f>
        <v>0.184645286686103</v>
      </c>
      <c r="G41" s="350">
        <v>0.81579999999999997</v>
      </c>
      <c r="H41" s="350">
        <v>0.88400000000000001</v>
      </c>
      <c r="I41" s="350">
        <v>0.86799999999999999</v>
      </c>
      <c r="J41" s="350">
        <v>0.86299999999999999</v>
      </c>
      <c r="K41" s="350">
        <v>0.79469999999999996</v>
      </c>
      <c r="L41" s="350">
        <v>0.58699999999999997</v>
      </c>
      <c r="M41" s="350">
        <v>0.7</v>
      </c>
      <c r="N41" s="350">
        <v>0.86299999999999999</v>
      </c>
      <c r="O41" s="350">
        <v>0.60640000000000005</v>
      </c>
      <c r="P41" s="350">
        <v>0.70744700000000005</v>
      </c>
      <c r="Q41" s="350">
        <v>0.81579999999999997</v>
      </c>
      <c r="R41" s="350">
        <v>0.68400000000000005</v>
      </c>
      <c r="S41" s="350">
        <v>0.78949999999999998</v>
      </c>
      <c r="T41" s="350">
        <v>0.74070000000000003</v>
      </c>
      <c r="U41" s="350">
        <v>0.47049999999999997</v>
      </c>
      <c r="V41" s="350">
        <v>0.55400000000000005</v>
      </c>
      <c r="W41" s="350">
        <v>0.81610000000000005</v>
      </c>
      <c r="X41" s="350">
        <v>0.67249999999999999</v>
      </c>
      <c r="Y41" s="350">
        <v>0.81289999999999996</v>
      </c>
      <c r="Z41" s="350">
        <v>0.74680000000000002</v>
      </c>
      <c r="AA41" s="350">
        <v>0.79259999999999997</v>
      </c>
      <c r="AB41" s="350">
        <v>0.65610000000000002</v>
      </c>
      <c r="AC41" s="350">
        <v>0.63160000000000005</v>
      </c>
      <c r="AD41" s="350">
        <v>0.67549999999999999</v>
      </c>
      <c r="AE41" s="350">
        <v>0.52380000000000004</v>
      </c>
      <c r="AF41" s="350">
        <v>0.78947000000000001</v>
      </c>
      <c r="AG41" s="361" t="s">
        <v>52</v>
      </c>
      <c r="AH41" s="350">
        <v>0.84736999999999996</v>
      </c>
      <c r="AI41" s="350">
        <v>0.8216</v>
      </c>
      <c r="AJ41" s="361" t="s">
        <v>52</v>
      </c>
      <c r="AK41" s="350">
        <v>0.81599999999999995</v>
      </c>
      <c r="AL41" s="361" t="s">
        <v>52</v>
      </c>
      <c r="AM41" s="361" t="s">
        <v>52</v>
      </c>
      <c r="AN41" s="361" t="s">
        <v>52</v>
      </c>
      <c r="AO41" s="350">
        <v>0.77368000000000003</v>
      </c>
      <c r="AP41" s="350">
        <v>0.67889999999999995</v>
      </c>
      <c r="AQ41" s="350">
        <v>0.78700000000000003</v>
      </c>
      <c r="AR41" s="350">
        <v>0.69679999999999997</v>
      </c>
      <c r="AS41" s="350">
        <v>0.71499999999999997</v>
      </c>
      <c r="AT41" s="350">
        <v>0.72729999999999995</v>
      </c>
      <c r="AU41" s="350">
        <v>0.75788999999999995</v>
      </c>
      <c r="AV41" s="350">
        <v>0.81479999999999997</v>
      </c>
      <c r="AW41" s="350">
        <v>0.81479999999999997</v>
      </c>
      <c r="AX41" s="350">
        <v>0.7</v>
      </c>
      <c r="AY41" s="350">
        <v>0.68959999999999999</v>
      </c>
      <c r="BE41" s="72"/>
    </row>
    <row r="42" spans="1:57" x14ac:dyDescent="0.25">
      <c r="B42" s="436"/>
      <c r="C42" s="51">
        <v>2021</v>
      </c>
      <c r="D42" s="51">
        <v>126</v>
      </c>
      <c r="E42" s="51">
        <v>733</v>
      </c>
      <c r="F42" s="223">
        <f>D42/E42</f>
        <v>0.17189631650750342</v>
      </c>
      <c r="G42" s="350">
        <v>0.84099999999999997</v>
      </c>
      <c r="H42" s="350">
        <v>0.84899999999999998</v>
      </c>
      <c r="I42" s="350">
        <v>0.85699999999999998</v>
      </c>
      <c r="J42" s="350">
        <v>0.86399999999999999</v>
      </c>
      <c r="K42" s="350">
        <v>0.8</v>
      </c>
      <c r="L42" s="350">
        <v>0.504</v>
      </c>
      <c r="M42" s="350">
        <v>0.63700000000000001</v>
      </c>
      <c r="N42" s="350">
        <v>0.80200000000000005</v>
      </c>
      <c r="O42" s="350">
        <v>0.504</v>
      </c>
      <c r="P42" s="350">
        <v>0.73599999999999999</v>
      </c>
      <c r="Q42" s="350">
        <v>0.64300000000000002</v>
      </c>
      <c r="R42" s="350">
        <v>0.61599999999999999</v>
      </c>
      <c r="S42" s="350">
        <v>0.69799999999999995</v>
      </c>
      <c r="T42" s="350">
        <v>0.63200000000000001</v>
      </c>
      <c r="U42" s="350">
        <v>0.61299999999999999</v>
      </c>
      <c r="V42" s="350">
        <v>0.67800000000000005</v>
      </c>
      <c r="W42" s="350">
        <v>0.73799999999999999</v>
      </c>
      <c r="X42" s="350">
        <v>0.71399999999999997</v>
      </c>
      <c r="Y42" s="350">
        <v>0.746</v>
      </c>
      <c r="Z42" s="350">
        <v>0.72399999999999998</v>
      </c>
      <c r="AA42" s="350">
        <v>0.68500000000000005</v>
      </c>
      <c r="AB42" s="350">
        <v>0.71399999999999997</v>
      </c>
      <c r="AC42" s="350">
        <v>0.65400000000000003</v>
      </c>
      <c r="AD42" s="350">
        <v>0.627</v>
      </c>
      <c r="AE42" s="350">
        <v>0.504</v>
      </c>
      <c r="AF42" s="350">
        <v>0.56999999999999995</v>
      </c>
      <c r="AG42" s="350">
        <v>0.69899999999999995</v>
      </c>
      <c r="AH42" s="350">
        <v>0.61499999999999999</v>
      </c>
      <c r="AI42" s="350">
        <v>0.58099999999999996</v>
      </c>
      <c r="AJ42" s="350">
        <v>0.64200000000000002</v>
      </c>
      <c r="AK42" s="361" t="s">
        <v>52</v>
      </c>
      <c r="AL42" s="350">
        <v>0.63</v>
      </c>
      <c r="AM42" s="350">
        <v>0.61499999999999999</v>
      </c>
      <c r="AN42" s="350">
        <v>0.5</v>
      </c>
      <c r="AO42" s="350">
        <v>0.71199999999999997</v>
      </c>
      <c r="AP42" s="350">
        <v>0.59499999999999997</v>
      </c>
      <c r="AQ42" s="350">
        <v>0.746</v>
      </c>
      <c r="AR42" s="350">
        <v>0.58699999999999997</v>
      </c>
      <c r="AS42" s="350">
        <v>0.67200000000000004</v>
      </c>
      <c r="AT42" s="350">
        <v>0.72</v>
      </c>
      <c r="AU42" s="350">
        <v>0.71399999999999997</v>
      </c>
      <c r="AV42" s="350" t="s">
        <v>54</v>
      </c>
      <c r="AW42" s="350" t="s">
        <v>54</v>
      </c>
      <c r="AX42" s="350" t="s">
        <v>54</v>
      </c>
      <c r="AY42" s="350" t="s">
        <v>54</v>
      </c>
      <c r="BE42" s="72"/>
    </row>
    <row r="43" spans="1:57" ht="15" customHeight="1" x14ac:dyDescent="0.25">
      <c r="B43" s="436"/>
      <c r="C43" s="436" t="s">
        <v>154</v>
      </c>
      <c r="D43" s="436"/>
      <c r="E43" s="436"/>
      <c r="F43" s="436"/>
      <c r="G43" s="343">
        <f>G42-G41</f>
        <v>2.52E-2</v>
      </c>
      <c r="H43" s="343">
        <f t="shared" ref="H43:AU43" si="4">H42-H41</f>
        <v>-3.5000000000000031E-2</v>
      </c>
      <c r="I43" s="343">
        <f t="shared" si="4"/>
        <v>-1.100000000000001E-2</v>
      </c>
      <c r="J43" s="343">
        <f t="shared" si="4"/>
        <v>1.0000000000000009E-3</v>
      </c>
      <c r="K43" s="343">
        <f t="shared" si="4"/>
        <v>5.3000000000000824E-3</v>
      </c>
      <c r="L43" s="343">
        <f t="shared" si="4"/>
        <v>-8.2999999999999963E-2</v>
      </c>
      <c r="M43" s="343">
        <f t="shared" si="4"/>
        <v>-6.2999999999999945E-2</v>
      </c>
      <c r="N43" s="343">
        <f t="shared" si="4"/>
        <v>-6.0999999999999943E-2</v>
      </c>
      <c r="O43" s="343">
        <f t="shared" si="4"/>
        <v>-0.10240000000000005</v>
      </c>
      <c r="P43" s="343">
        <f t="shared" si="4"/>
        <v>2.855299999999994E-2</v>
      </c>
      <c r="Q43" s="343">
        <f t="shared" si="4"/>
        <v>-0.17279999999999995</v>
      </c>
      <c r="R43" s="343">
        <f t="shared" si="4"/>
        <v>-6.800000000000006E-2</v>
      </c>
      <c r="S43" s="343">
        <f t="shared" si="4"/>
        <v>-9.1500000000000026E-2</v>
      </c>
      <c r="T43" s="343">
        <f t="shared" si="4"/>
        <v>-0.10870000000000002</v>
      </c>
      <c r="U43" s="343">
        <f t="shared" si="4"/>
        <v>0.14250000000000002</v>
      </c>
      <c r="V43" s="343">
        <f t="shared" si="4"/>
        <v>0.124</v>
      </c>
      <c r="W43" s="343">
        <f t="shared" si="4"/>
        <v>-7.8100000000000058E-2</v>
      </c>
      <c r="X43" s="343">
        <f t="shared" si="4"/>
        <v>4.1499999999999981E-2</v>
      </c>
      <c r="Y43" s="343">
        <f t="shared" si="4"/>
        <v>-6.6899999999999959E-2</v>
      </c>
      <c r="Z43" s="343">
        <f t="shared" si="4"/>
        <v>-2.2800000000000042E-2</v>
      </c>
      <c r="AA43" s="343">
        <f t="shared" si="4"/>
        <v>-0.10759999999999992</v>
      </c>
      <c r="AB43" s="343">
        <f t="shared" si="4"/>
        <v>5.7899999999999952E-2</v>
      </c>
      <c r="AC43" s="343">
        <f t="shared" si="4"/>
        <v>2.2399999999999975E-2</v>
      </c>
      <c r="AD43" s="343">
        <f t="shared" si="4"/>
        <v>-4.8499999999999988E-2</v>
      </c>
      <c r="AE43" s="343">
        <f t="shared" si="4"/>
        <v>-1.980000000000004E-2</v>
      </c>
      <c r="AF43" s="343">
        <f t="shared" si="4"/>
        <v>-0.21947000000000005</v>
      </c>
      <c r="AG43" s="361" t="s">
        <v>52</v>
      </c>
      <c r="AH43" s="343">
        <f t="shared" si="4"/>
        <v>-0.23236999999999997</v>
      </c>
      <c r="AI43" s="343">
        <f t="shared" si="4"/>
        <v>-0.24060000000000004</v>
      </c>
      <c r="AJ43" s="361" t="s">
        <v>52</v>
      </c>
      <c r="AK43" s="361" t="s">
        <v>52</v>
      </c>
      <c r="AL43" s="361" t="s">
        <v>52</v>
      </c>
      <c r="AM43" s="361" t="s">
        <v>52</v>
      </c>
      <c r="AN43" s="361" t="s">
        <v>52</v>
      </c>
      <c r="AO43" s="343">
        <f t="shared" si="4"/>
        <v>-6.1680000000000068E-2</v>
      </c>
      <c r="AP43" s="343">
        <f t="shared" si="4"/>
        <v>-8.3899999999999975E-2</v>
      </c>
      <c r="AQ43" s="343">
        <f t="shared" si="4"/>
        <v>-4.1000000000000036E-2</v>
      </c>
      <c r="AR43" s="343">
        <f t="shared" si="4"/>
        <v>-0.10980000000000001</v>
      </c>
      <c r="AS43" s="343">
        <f t="shared" si="4"/>
        <v>-4.2999999999999927E-2</v>
      </c>
      <c r="AT43" s="343">
        <f t="shared" si="4"/>
        <v>-7.2999999999999732E-3</v>
      </c>
      <c r="AU43" s="343">
        <f t="shared" si="4"/>
        <v>-4.3889999999999985E-2</v>
      </c>
      <c r="AV43" s="350" t="s">
        <v>54</v>
      </c>
      <c r="AW43" s="350" t="s">
        <v>54</v>
      </c>
      <c r="AX43" s="350" t="s">
        <v>54</v>
      </c>
      <c r="AY43" s="350" t="s">
        <v>54</v>
      </c>
      <c r="BE43" s="72"/>
    </row>
    <row r="44" spans="1:57" s="5" customFormat="1" x14ac:dyDescent="0.25">
      <c r="A44" s="36"/>
      <c r="B44" s="41"/>
      <c r="C44" s="42"/>
      <c r="D44" s="42"/>
      <c r="E44" s="42"/>
      <c r="F44" s="154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1"/>
      <c r="AV44" s="351"/>
      <c r="AW44" s="351"/>
      <c r="AX44" s="351"/>
      <c r="AY44" s="351"/>
      <c r="AZ44" s="43"/>
      <c r="BA44" s="43"/>
      <c r="BB44" s="43"/>
      <c r="BC44" s="43"/>
      <c r="BD44" s="43"/>
      <c r="BE44" s="295"/>
    </row>
    <row r="45" spans="1:57" hidden="1" x14ac:dyDescent="0.25">
      <c r="B45" s="75"/>
      <c r="C45" s="28">
        <v>2010</v>
      </c>
      <c r="D45" s="28"/>
      <c r="E45" s="28"/>
      <c r="F45" s="153"/>
      <c r="G45" s="348">
        <v>0.81609195402298851</v>
      </c>
      <c r="H45" s="348">
        <v>0.89655172413793105</v>
      </c>
      <c r="I45" s="348">
        <v>0.94252873563218387</v>
      </c>
      <c r="J45" s="362" t="s">
        <v>52</v>
      </c>
      <c r="K45" s="354" t="s">
        <v>52</v>
      </c>
      <c r="L45" s="348">
        <v>0.64367816091954022</v>
      </c>
      <c r="M45" s="348">
        <v>0.71264367816091956</v>
      </c>
      <c r="N45" s="362" t="s">
        <v>52</v>
      </c>
      <c r="O45" s="362" t="s">
        <v>52</v>
      </c>
      <c r="P45" s="362" t="s">
        <v>52</v>
      </c>
      <c r="Q45" s="362" t="s">
        <v>52</v>
      </c>
      <c r="R45" s="362" t="s">
        <v>52</v>
      </c>
      <c r="S45" s="348">
        <v>0.51162790697674421</v>
      </c>
      <c r="T45" s="348">
        <v>0.38372093023255816</v>
      </c>
      <c r="U45" s="348">
        <v>0.47619047619047616</v>
      </c>
      <c r="V45" s="354" t="s">
        <v>52</v>
      </c>
      <c r="W45" s="348">
        <v>0.72727272727272729</v>
      </c>
      <c r="X45" s="362" t="s">
        <v>52</v>
      </c>
      <c r="Y45" s="348">
        <v>0.76923076923076927</v>
      </c>
      <c r="Z45" s="348">
        <v>0.47692307692307695</v>
      </c>
      <c r="AA45" s="348">
        <v>0.82558139534883723</v>
      </c>
      <c r="AB45" s="348">
        <v>0.64367816091954022</v>
      </c>
      <c r="AC45" s="348">
        <v>0.67816091954022983</v>
      </c>
      <c r="AD45" s="362" t="s">
        <v>52</v>
      </c>
      <c r="AE45" s="362" t="s">
        <v>52</v>
      </c>
      <c r="AF45" s="348">
        <v>0.69767441860465118</v>
      </c>
      <c r="AG45" s="348"/>
      <c r="AH45" s="348">
        <v>0.78823529411764703</v>
      </c>
      <c r="AI45" s="348">
        <v>0.30232558139534882</v>
      </c>
      <c r="AJ45" s="348"/>
      <c r="AK45" s="362" t="s">
        <v>52</v>
      </c>
      <c r="AL45" s="362"/>
      <c r="AM45" s="362"/>
      <c r="AN45" s="362"/>
      <c r="AO45" s="348">
        <v>0.62352941176470589</v>
      </c>
      <c r="AP45" s="362" t="s">
        <v>52</v>
      </c>
      <c r="AQ45" s="348">
        <v>0.68235294117647061</v>
      </c>
      <c r="AR45" s="362" t="s">
        <v>52</v>
      </c>
      <c r="AS45" s="362" t="s">
        <v>52</v>
      </c>
      <c r="AT45" s="362" t="s">
        <v>52</v>
      </c>
      <c r="AU45" s="354" t="s">
        <v>52</v>
      </c>
      <c r="AV45" s="362"/>
      <c r="AW45" s="362"/>
      <c r="AX45" s="362"/>
      <c r="AY45" s="362"/>
      <c r="BE45" s="72"/>
    </row>
    <row r="46" spans="1:57" hidden="1" x14ac:dyDescent="0.25">
      <c r="B46" s="75" t="s">
        <v>67</v>
      </c>
      <c r="C46" s="213">
        <v>2011</v>
      </c>
      <c r="D46" s="51">
        <v>84</v>
      </c>
      <c r="E46" s="51"/>
      <c r="F46" s="155"/>
      <c r="G46" s="348">
        <v>0.83333333333333337</v>
      </c>
      <c r="H46" s="348">
        <v>0.88095238095238093</v>
      </c>
      <c r="I46" s="348">
        <v>0.8571428571428571</v>
      </c>
      <c r="J46" s="362" t="s">
        <v>52</v>
      </c>
      <c r="K46" s="354" t="s">
        <v>52</v>
      </c>
      <c r="L46" s="348">
        <v>0.69047619047619047</v>
      </c>
      <c r="M46" s="348">
        <v>0.67469879518072284</v>
      </c>
      <c r="N46" s="362" t="s">
        <v>52</v>
      </c>
      <c r="O46" s="362" t="s">
        <v>52</v>
      </c>
      <c r="P46" s="362" t="s">
        <v>52</v>
      </c>
      <c r="Q46" s="362" t="s">
        <v>52</v>
      </c>
      <c r="R46" s="362" t="s">
        <v>52</v>
      </c>
      <c r="S46" s="348">
        <v>0.58333333333333337</v>
      </c>
      <c r="T46" s="348">
        <v>0.38095238095238093</v>
      </c>
      <c r="U46" s="348">
        <v>0.3902439024390244</v>
      </c>
      <c r="V46" s="354" t="s">
        <v>52</v>
      </c>
      <c r="W46" s="348">
        <v>0.81818181818181823</v>
      </c>
      <c r="X46" s="362" t="s">
        <v>52</v>
      </c>
      <c r="Y46" s="348">
        <v>0.8441558441558441</v>
      </c>
      <c r="Z46" s="348">
        <v>0.63636363636363635</v>
      </c>
      <c r="AA46" s="348">
        <v>0.81927710843373491</v>
      </c>
      <c r="AB46" s="348">
        <v>0.70731707317073167</v>
      </c>
      <c r="AC46" s="348">
        <v>0.75903614457831325</v>
      </c>
      <c r="AD46" s="362" t="s">
        <v>52</v>
      </c>
      <c r="AE46" s="362" t="s">
        <v>52</v>
      </c>
      <c r="AF46" s="348">
        <v>0.71951219512195119</v>
      </c>
      <c r="AG46" s="348"/>
      <c r="AH46" s="348">
        <v>0.8125</v>
      </c>
      <c r="AI46" s="348">
        <v>0.27160493827160492</v>
      </c>
      <c r="AJ46" s="348"/>
      <c r="AK46" s="362" t="s">
        <v>52</v>
      </c>
      <c r="AL46" s="362"/>
      <c r="AM46" s="362"/>
      <c r="AN46" s="362"/>
      <c r="AO46" s="348">
        <v>0.73809523809523814</v>
      </c>
      <c r="AP46" s="362" t="s">
        <v>52</v>
      </c>
      <c r="AQ46" s="348">
        <v>0.7857142857142857</v>
      </c>
      <c r="AR46" s="362" t="s">
        <v>52</v>
      </c>
      <c r="AS46" s="362" t="s">
        <v>52</v>
      </c>
      <c r="AT46" s="362" t="s">
        <v>52</v>
      </c>
      <c r="AU46" s="354" t="s">
        <v>52</v>
      </c>
      <c r="AV46" s="362"/>
      <c r="AW46" s="362"/>
      <c r="AX46" s="362"/>
      <c r="AY46" s="362"/>
      <c r="BE46" s="72"/>
    </row>
    <row r="47" spans="1:57" hidden="1" x14ac:dyDescent="0.25">
      <c r="B47" s="433" t="s">
        <v>67</v>
      </c>
      <c r="C47" s="213">
        <v>2012</v>
      </c>
      <c r="D47" s="51">
        <v>174</v>
      </c>
      <c r="E47" s="51"/>
      <c r="F47" s="155">
        <v>0.2443820224719101</v>
      </c>
      <c r="G47" s="348">
        <v>0.82758620689655171</v>
      </c>
      <c r="H47" s="348">
        <v>0.86781609195402298</v>
      </c>
      <c r="I47" s="348">
        <v>0.87283236994219648</v>
      </c>
      <c r="J47" s="362" t="s">
        <v>52</v>
      </c>
      <c r="K47" s="354" t="s">
        <v>52</v>
      </c>
      <c r="L47" s="348">
        <v>0.65517241379310343</v>
      </c>
      <c r="M47" s="348">
        <v>0.7183908045977011</v>
      </c>
      <c r="N47" s="362" t="s">
        <v>52</v>
      </c>
      <c r="O47" s="362" t="s">
        <v>52</v>
      </c>
      <c r="P47" s="362" t="s">
        <v>52</v>
      </c>
      <c r="Q47" s="362" t="s">
        <v>52</v>
      </c>
      <c r="R47" s="362" t="s">
        <v>52</v>
      </c>
      <c r="S47" s="348">
        <v>0.58045977011494254</v>
      </c>
      <c r="T47" s="348">
        <v>0.5114942528735632</v>
      </c>
      <c r="U47" s="348">
        <v>0.52298850574712641</v>
      </c>
      <c r="V47" s="354" t="s">
        <v>52</v>
      </c>
      <c r="W47" s="348">
        <v>0.82119205298013243</v>
      </c>
      <c r="X47" s="362" t="s">
        <v>52</v>
      </c>
      <c r="Y47" s="348">
        <v>0.76821192052980136</v>
      </c>
      <c r="Z47" s="348">
        <v>0.57333333333333336</v>
      </c>
      <c r="AA47" s="348">
        <v>0.80701754385964908</v>
      </c>
      <c r="AB47" s="348">
        <v>0.74705882352941178</v>
      </c>
      <c r="AC47" s="348">
        <v>0.80116959064327486</v>
      </c>
      <c r="AD47" s="362" t="s">
        <v>52</v>
      </c>
      <c r="AE47" s="362" t="s">
        <v>52</v>
      </c>
      <c r="AF47" s="348">
        <v>0.75438596491228072</v>
      </c>
      <c r="AG47" s="348"/>
      <c r="AH47" s="348">
        <v>0.8</v>
      </c>
      <c r="AI47" s="348">
        <v>0.44642857142857145</v>
      </c>
      <c r="AJ47" s="348"/>
      <c r="AK47" s="362" t="s">
        <v>52</v>
      </c>
      <c r="AL47" s="362"/>
      <c r="AM47" s="362"/>
      <c r="AN47" s="362"/>
      <c r="AO47" s="348">
        <v>0.71511627906976749</v>
      </c>
      <c r="AP47" s="362" t="s">
        <v>52</v>
      </c>
      <c r="AQ47" s="348">
        <v>0.76162790697674421</v>
      </c>
      <c r="AR47" s="362" t="s">
        <v>52</v>
      </c>
      <c r="AS47" s="362" t="s">
        <v>52</v>
      </c>
      <c r="AT47" s="362" t="s">
        <v>52</v>
      </c>
      <c r="AU47" s="354" t="s">
        <v>52</v>
      </c>
      <c r="AV47" s="362"/>
      <c r="AW47" s="362"/>
      <c r="AX47" s="362"/>
      <c r="AY47" s="362"/>
      <c r="BE47" s="72"/>
    </row>
    <row r="48" spans="1:57" hidden="1" x14ac:dyDescent="0.25">
      <c r="B48" s="434"/>
      <c r="C48" s="213">
        <v>2013</v>
      </c>
      <c r="D48" s="51">
        <v>255</v>
      </c>
      <c r="E48" s="217">
        <v>961.00000000000011</v>
      </c>
      <c r="F48" s="225">
        <v>0.26534859521331944</v>
      </c>
      <c r="G48" s="361">
        <v>0.76679841897233203</v>
      </c>
      <c r="H48" s="361">
        <v>0.82213438735177868</v>
      </c>
      <c r="I48" s="361">
        <v>0.84</v>
      </c>
      <c r="J48" s="362" t="s">
        <v>52</v>
      </c>
      <c r="K48" s="343" t="s">
        <v>52</v>
      </c>
      <c r="L48" s="361">
        <v>0.59523809523809523</v>
      </c>
      <c r="M48" s="361">
        <v>0.66403162055335974</v>
      </c>
      <c r="N48" s="362" t="s">
        <v>52</v>
      </c>
      <c r="O48" s="362" t="s">
        <v>52</v>
      </c>
      <c r="P48" s="362" t="s">
        <v>52</v>
      </c>
      <c r="Q48" s="362" t="s">
        <v>52</v>
      </c>
      <c r="R48" s="362" t="s">
        <v>52</v>
      </c>
      <c r="S48" s="361">
        <v>0.64197530864197527</v>
      </c>
      <c r="T48" s="361">
        <v>0.6089108910891089</v>
      </c>
      <c r="U48" s="361">
        <v>0.54502369668246442</v>
      </c>
      <c r="V48" s="343" t="s">
        <v>52</v>
      </c>
      <c r="W48" s="361">
        <v>0.74162679425837319</v>
      </c>
      <c r="X48" s="362" t="s">
        <v>52</v>
      </c>
      <c r="Y48" s="361">
        <v>0.72727272727272729</v>
      </c>
      <c r="Z48" s="361">
        <v>0.51442307692307687</v>
      </c>
      <c r="AA48" s="361">
        <v>0.7211155378486056</v>
      </c>
      <c r="AB48" s="361">
        <v>0.68979591836734699</v>
      </c>
      <c r="AC48" s="361">
        <v>0.72834645669291342</v>
      </c>
      <c r="AD48" s="362" t="s">
        <v>52</v>
      </c>
      <c r="AE48" s="362" t="s">
        <v>52</v>
      </c>
      <c r="AF48" s="361">
        <v>0.67886178861788615</v>
      </c>
      <c r="AG48" s="361"/>
      <c r="AH48" s="361">
        <v>0.77049180327868849</v>
      </c>
      <c r="AI48" s="361">
        <v>0.63793103448275867</v>
      </c>
      <c r="AJ48" s="361"/>
      <c r="AK48" s="362" t="s">
        <v>52</v>
      </c>
      <c r="AL48" s="362"/>
      <c r="AM48" s="362"/>
      <c r="AN48" s="362"/>
      <c r="AO48" s="361">
        <v>0.79032258064516125</v>
      </c>
      <c r="AP48" s="362" t="s">
        <v>52</v>
      </c>
      <c r="AQ48" s="361">
        <v>0.74</v>
      </c>
      <c r="AR48" s="362" t="s">
        <v>52</v>
      </c>
      <c r="AS48" s="362" t="s">
        <v>52</v>
      </c>
      <c r="AT48" s="362" t="s">
        <v>52</v>
      </c>
      <c r="AU48" s="343" t="s">
        <v>52</v>
      </c>
      <c r="AV48" s="362"/>
      <c r="AW48" s="362"/>
      <c r="AX48" s="362"/>
      <c r="AY48" s="362"/>
      <c r="BE48" s="72"/>
    </row>
    <row r="49" spans="1:57" x14ac:dyDescent="0.25">
      <c r="B49" s="434"/>
      <c r="C49" s="51">
        <v>2014</v>
      </c>
      <c r="D49" s="51">
        <v>212</v>
      </c>
      <c r="E49" s="217">
        <v>1020</v>
      </c>
      <c r="F49" s="223">
        <v>0.20784313725490197</v>
      </c>
      <c r="G49" s="361">
        <v>0.82775119617224879</v>
      </c>
      <c r="H49" s="361">
        <v>0.8995215311004785</v>
      </c>
      <c r="I49" s="361">
        <v>0.8564593301435407</v>
      </c>
      <c r="J49" s="361">
        <v>0.86190476190476195</v>
      </c>
      <c r="K49" s="361">
        <v>0.7874396135265701</v>
      </c>
      <c r="L49" s="361">
        <v>0.58454106280193241</v>
      </c>
      <c r="M49" s="361">
        <v>0.64563106796116509</v>
      </c>
      <c r="N49" s="361">
        <v>0.83653846153846156</v>
      </c>
      <c r="O49" s="361">
        <v>0.63285024154589375</v>
      </c>
      <c r="P49" s="361">
        <v>0.60576923076923073</v>
      </c>
      <c r="Q49" s="361">
        <v>0.74634146341463414</v>
      </c>
      <c r="R49" s="361">
        <v>0.68932038834951459</v>
      </c>
      <c r="S49" s="361">
        <v>0.68292682926829273</v>
      </c>
      <c r="T49" s="361">
        <v>0.64935064935064934</v>
      </c>
      <c r="U49" s="361">
        <v>0.50299401197604787</v>
      </c>
      <c r="V49" s="361">
        <v>0.62427745664739887</v>
      </c>
      <c r="W49" s="361">
        <v>0.85026737967914434</v>
      </c>
      <c r="X49" s="361">
        <v>0.64130434782608692</v>
      </c>
      <c r="Y49" s="361">
        <v>0.81355932203389836</v>
      </c>
      <c r="Z49" s="361">
        <v>0.71084337349397586</v>
      </c>
      <c r="AA49" s="361">
        <v>0.8125</v>
      </c>
      <c r="AB49" s="361">
        <v>0.8423645320197044</v>
      </c>
      <c r="AC49" s="361">
        <v>0.82524271844660191</v>
      </c>
      <c r="AD49" s="361">
        <v>0.75121951219512195</v>
      </c>
      <c r="AE49" s="361">
        <v>0.50251256281407031</v>
      </c>
      <c r="AF49" s="361">
        <v>0.75961538461538458</v>
      </c>
      <c r="AG49" s="361" t="s">
        <v>52</v>
      </c>
      <c r="AH49" s="361">
        <v>0.82038834951456308</v>
      </c>
      <c r="AI49" s="361">
        <v>0.80303030303030298</v>
      </c>
      <c r="AJ49" s="361" t="s">
        <v>52</v>
      </c>
      <c r="AK49" s="361">
        <v>0.72020725388601037</v>
      </c>
      <c r="AL49" s="361" t="s">
        <v>52</v>
      </c>
      <c r="AM49" s="361" t="s">
        <v>52</v>
      </c>
      <c r="AN49" s="361" t="s">
        <v>52</v>
      </c>
      <c r="AO49" s="361">
        <v>0.73658536585365852</v>
      </c>
      <c r="AP49" s="361">
        <v>0.6811594202898551</v>
      </c>
      <c r="AQ49" s="361">
        <v>0.7219512195121951</v>
      </c>
      <c r="AR49" s="361">
        <v>0.6089108910891089</v>
      </c>
      <c r="AS49" s="361">
        <v>0.68472906403940892</v>
      </c>
      <c r="AT49" s="361">
        <v>0.79512195121951224</v>
      </c>
      <c r="AU49" s="361">
        <v>0.83091787439613529</v>
      </c>
      <c r="AV49" s="407" t="s">
        <v>54</v>
      </c>
      <c r="AW49" s="408"/>
      <c r="AX49" s="408"/>
      <c r="AY49" s="409"/>
      <c r="BE49" s="72"/>
    </row>
    <row r="50" spans="1:57" s="5" customFormat="1" x14ac:dyDescent="0.25">
      <c r="A50" s="36"/>
      <c r="B50" s="434"/>
      <c r="C50" s="286">
        <v>2015</v>
      </c>
      <c r="D50" s="286">
        <v>299</v>
      </c>
      <c r="E50" s="286">
        <v>1099</v>
      </c>
      <c r="F50" s="228">
        <v>0.27206551410373064</v>
      </c>
      <c r="G50" s="361">
        <v>0.86287625418060199</v>
      </c>
      <c r="H50" s="361">
        <v>0.91638795986622068</v>
      </c>
      <c r="I50" s="361">
        <v>0.90301003344481601</v>
      </c>
      <c r="J50" s="361">
        <v>0.86912751677852351</v>
      </c>
      <c r="K50" s="361">
        <v>0.79933110367892979</v>
      </c>
      <c r="L50" s="361">
        <v>0.60942760942760943</v>
      </c>
      <c r="M50" s="361">
        <v>0.71621621621621623</v>
      </c>
      <c r="N50" s="361">
        <v>0.85858585858585856</v>
      </c>
      <c r="O50" s="361">
        <v>0.65878378378378377</v>
      </c>
      <c r="P50" s="361">
        <v>0.72542372881355932</v>
      </c>
      <c r="Q50" s="361">
        <v>0.72542372881355932</v>
      </c>
      <c r="R50" s="361">
        <v>0.67118644067796607</v>
      </c>
      <c r="S50" s="361">
        <v>0.63230240549828176</v>
      </c>
      <c r="T50" s="361">
        <v>0.6489795918367347</v>
      </c>
      <c r="U50" s="361">
        <v>0.54263565891472865</v>
      </c>
      <c r="V50" s="361">
        <v>0.61568627450980395</v>
      </c>
      <c r="W50" s="361">
        <v>0.81481481481481477</v>
      </c>
      <c r="X50" s="361">
        <v>0.65822784810126578</v>
      </c>
      <c r="Y50" s="361">
        <v>0.82173913043478264</v>
      </c>
      <c r="Z50" s="361">
        <v>0.70666666666666667</v>
      </c>
      <c r="AA50" s="361">
        <v>0.85472972972972971</v>
      </c>
      <c r="AB50" s="361">
        <v>0.79591836734693877</v>
      </c>
      <c r="AC50" s="361">
        <v>0.79797979797979801</v>
      </c>
      <c r="AD50" s="361">
        <v>0.80405405405405406</v>
      </c>
      <c r="AE50" s="361">
        <v>0.5331010452961672</v>
      </c>
      <c r="AF50" s="361">
        <v>0.6872852233676976</v>
      </c>
      <c r="AG50" s="361" t="s">
        <v>52</v>
      </c>
      <c r="AH50" s="361">
        <v>0.7830508474576271</v>
      </c>
      <c r="AI50" s="361">
        <v>0.76895306859205781</v>
      </c>
      <c r="AJ50" s="361" t="s">
        <v>52</v>
      </c>
      <c r="AK50" s="361">
        <v>0.71841155234657039</v>
      </c>
      <c r="AL50" s="361" t="s">
        <v>52</v>
      </c>
      <c r="AM50" s="361" t="s">
        <v>52</v>
      </c>
      <c r="AN50" s="361" t="s">
        <v>52</v>
      </c>
      <c r="AO50" s="361">
        <v>0.76689189189189189</v>
      </c>
      <c r="AP50" s="361">
        <v>0.64189189189189189</v>
      </c>
      <c r="AQ50" s="361">
        <v>0.7567567567567568</v>
      </c>
      <c r="AR50" s="361">
        <v>0.64163822525597269</v>
      </c>
      <c r="AS50" s="361">
        <v>0.69072164948453607</v>
      </c>
      <c r="AT50" s="361">
        <v>0.77288135593220342</v>
      </c>
      <c r="AU50" s="361">
        <v>0.84615384615384615</v>
      </c>
      <c r="AV50" s="410"/>
      <c r="AW50" s="411"/>
      <c r="AX50" s="411"/>
      <c r="AY50" s="412"/>
      <c r="AZ50" s="43"/>
      <c r="BA50" s="43"/>
      <c r="BB50" s="43"/>
      <c r="BC50" s="43"/>
      <c r="BD50" s="43"/>
      <c r="BE50" s="295"/>
    </row>
    <row r="51" spans="1:57" s="5" customFormat="1" x14ac:dyDescent="0.25">
      <c r="A51" s="36"/>
      <c r="B51" s="434"/>
      <c r="C51" s="286">
        <v>2016</v>
      </c>
      <c r="D51" s="286">
        <v>360</v>
      </c>
      <c r="E51" s="286">
        <v>1075</v>
      </c>
      <c r="F51" s="228">
        <v>0.33488372093023255</v>
      </c>
      <c r="G51" s="350">
        <v>0.8764044943820225</v>
      </c>
      <c r="H51" s="350">
        <v>0.91340782122905029</v>
      </c>
      <c r="I51" s="350">
        <v>0.90529247910863508</v>
      </c>
      <c r="J51" s="350">
        <v>0.88055555555555554</v>
      </c>
      <c r="K51" s="350">
        <v>0.86312849162011174</v>
      </c>
      <c r="L51" s="350">
        <v>0.66384180790960456</v>
      </c>
      <c r="M51" s="350">
        <v>0.75492957746478873</v>
      </c>
      <c r="N51" s="350">
        <v>0.85434173669467783</v>
      </c>
      <c r="O51" s="350">
        <v>0.63231197771587744</v>
      </c>
      <c r="P51" s="350">
        <v>0.74022346368715086</v>
      </c>
      <c r="Q51" s="350">
        <v>0.71030640668523681</v>
      </c>
      <c r="R51" s="350">
        <v>0.69916434540389971</v>
      </c>
      <c r="S51" s="350">
        <v>0.71137026239067058</v>
      </c>
      <c r="T51" s="350">
        <v>0.69360269360269355</v>
      </c>
      <c r="U51" s="350">
        <v>0.59235668789808915</v>
      </c>
      <c r="V51" s="350">
        <v>0.66453674121405748</v>
      </c>
      <c r="W51" s="350">
        <v>0.82154882154882158</v>
      </c>
      <c r="X51" s="350">
        <v>0.69444444444444442</v>
      </c>
      <c r="Y51" s="350">
        <v>0.80419580419580416</v>
      </c>
      <c r="Z51" s="350">
        <v>0.74812030075187974</v>
      </c>
      <c r="AA51" s="350">
        <v>0.81564245810055869</v>
      </c>
      <c r="AB51" s="350">
        <v>0.7960893854748603</v>
      </c>
      <c r="AC51" s="350">
        <v>0.81944444444444442</v>
      </c>
      <c r="AD51" s="350">
        <v>0.74301675977653636</v>
      </c>
      <c r="AE51" s="350">
        <v>0.5847457627118644</v>
      </c>
      <c r="AF51" s="350">
        <v>0.79551820728291311</v>
      </c>
      <c r="AG51" s="361" t="s">
        <v>52</v>
      </c>
      <c r="AH51" s="350">
        <v>0.85795454545454541</v>
      </c>
      <c r="AI51" s="350">
        <v>0.82282282282282282</v>
      </c>
      <c r="AJ51" s="361" t="s">
        <v>52</v>
      </c>
      <c r="AK51" s="350">
        <v>0.74853801169590639</v>
      </c>
      <c r="AL51" s="361" t="s">
        <v>52</v>
      </c>
      <c r="AM51" s="361" t="s">
        <v>52</v>
      </c>
      <c r="AN51" s="361" t="s">
        <v>52</v>
      </c>
      <c r="AO51" s="350">
        <v>0.75350140056022408</v>
      </c>
      <c r="AP51" s="350">
        <v>0.6788732394366197</v>
      </c>
      <c r="AQ51" s="350">
        <v>0.73802816901408452</v>
      </c>
      <c r="AR51" s="350">
        <v>0.6647887323943662</v>
      </c>
      <c r="AS51" s="350">
        <v>0.72829131652661061</v>
      </c>
      <c r="AT51" s="350">
        <v>0.7668539325842697</v>
      </c>
      <c r="AU51" s="350">
        <v>0.875</v>
      </c>
      <c r="AV51" s="410"/>
      <c r="AW51" s="411"/>
      <c r="AX51" s="411"/>
      <c r="AY51" s="412"/>
      <c r="AZ51" s="43"/>
      <c r="BA51" s="43"/>
      <c r="BB51" s="43"/>
      <c r="BC51" s="43"/>
      <c r="BD51" s="43"/>
      <c r="BE51" s="295"/>
    </row>
    <row r="52" spans="1:57" s="5" customFormat="1" x14ac:dyDescent="0.25">
      <c r="A52" s="36"/>
      <c r="B52" s="434"/>
      <c r="C52" s="286">
        <v>2017</v>
      </c>
      <c r="D52" s="286">
        <v>376</v>
      </c>
      <c r="E52" s="286">
        <v>1142</v>
      </c>
      <c r="F52" s="228">
        <v>0.32924693520140103</v>
      </c>
      <c r="G52" s="350">
        <v>0.89893617021276595</v>
      </c>
      <c r="H52" s="350">
        <v>0.93085106382978722</v>
      </c>
      <c r="I52" s="350">
        <v>0.9042553191489362</v>
      </c>
      <c r="J52" s="350">
        <v>0.89333333333333331</v>
      </c>
      <c r="K52" s="350">
        <v>0.83914209115281502</v>
      </c>
      <c r="L52" s="350">
        <v>0.64784946236559138</v>
      </c>
      <c r="M52" s="350">
        <v>0.73866666666666669</v>
      </c>
      <c r="N52" s="350">
        <v>0.86827956989247312</v>
      </c>
      <c r="O52" s="350">
        <v>0.67297297297297298</v>
      </c>
      <c r="P52" s="350">
        <v>0.80160857908847183</v>
      </c>
      <c r="Q52" s="350">
        <v>0.71808510638297873</v>
      </c>
      <c r="R52" s="350">
        <v>0.73458445040214482</v>
      </c>
      <c r="S52" s="350">
        <v>0.64054054054054055</v>
      </c>
      <c r="T52" s="350">
        <v>0.71387283236994215</v>
      </c>
      <c r="U52" s="350">
        <v>0.53468208092485547</v>
      </c>
      <c r="V52" s="350">
        <v>0.58662613981762923</v>
      </c>
      <c r="W52" s="350">
        <v>0.83121019108280259</v>
      </c>
      <c r="X52" s="350">
        <v>0.71241830065359479</v>
      </c>
      <c r="Y52" s="350">
        <v>0.81788079470198671</v>
      </c>
      <c r="Z52" s="350">
        <v>0.73076923076923073</v>
      </c>
      <c r="AA52" s="350">
        <v>0.82446808510638303</v>
      </c>
      <c r="AB52" s="350">
        <v>0.81300813008130079</v>
      </c>
      <c r="AC52" s="350">
        <v>0.80965147453083108</v>
      </c>
      <c r="AD52" s="350">
        <v>0.77600000000000002</v>
      </c>
      <c r="AE52" s="350">
        <v>0.59620596205962062</v>
      </c>
      <c r="AF52" s="350">
        <v>0.80758807588075876</v>
      </c>
      <c r="AG52" s="361" t="s">
        <v>52</v>
      </c>
      <c r="AH52" s="350">
        <v>0.8814016172506739</v>
      </c>
      <c r="AI52" s="350">
        <v>0.86079545454545459</v>
      </c>
      <c r="AJ52" s="361" t="s">
        <v>52</v>
      </c>
      <c r="AK52" s="350">
        <v>0.76731301939058172</v>
      </c>
      <c r="AL52" s="361" t="s">
        <v>52</v>
      </c>
      <c r="AM52" s="361" t="s">
        <v>52</v>
      </c>
      <c r="AN52" s="361" t="s">
        <v>52</v>
      </c>
      <c r="AO52" s="350">
        <v>0.81117021276595747</v>
      </c>
      <c r="AP52" s="350">
        <v>0.74798927613941024</v>
      </c>
      <c r="AQ52" s="350">
        <v>0.84552845528455289</v>
      </c>
      <c r="AR52" s="350">
        <v>0.73584905660377353</v>
      </c>
      <c r="AS52" s="350">
        <v>0.72922252010723865</v>
      </c>
      <c r="AT52" s="350">
        <v>0.7978723404255319</v>
      </c>
      <c r="AU52" s="350">
        <v>0.88266666666666671</v>
      </c>
      <c r="AV52" s="413"/>
      <c r="AW52" s="414"/>
      <c r="AX52" s="414"/>
      <c r="AY52" s="415"/>
      <c r="AZ52" s="43"/>
      <c r="BA52" s="43"/>
      <c r="BB52" s="43"/>
      <c r="BC52" s="43"/>
      <c r="BD52" s="43"/>
      <c r="BE52" s="295"/>
    </row>
    <row r="53" spans="1:57" x14ac:dyDescent="0.25">
      <c r="B53" s="434"/>
      <c r="C53" s="51">
        <v>2018</v>
      </c>
      <c r="D53" s="51">
        <f>SUM(D27,D39)</f>
        <v>337</v>
      </c>
      <c r="E53" s="51">
        <f>SUM(E27,E39)</f>
        <v>1340</v>
      </c>
      <c r="F53" s="223">
        <f>D53/E53</f>
        <v>0.25149253731343285</v>
      </c>
      <c r="G53" s="363">
        <v>0.84226190476190477</v>
      </c>
      <c r="H53" s="363">
        <v>0.87202380952380953</v>
      </c>
      <c r="I53" s="363">
        <v>0.8660714285714286</v>
      </c>
      <c r="J53" s="363">
        <v>0.82492581602373882</v>
      </c>
      <c r="K53" s="363">
        <v>0.82388059701492533</v>
      </c>
      <c r="L53" s="363">
        <v>0.65373134328358207</v>
      </c>
      <c r="M53" s="363">
        <v>0.67462686567164176</v>
      </c>
      <c r="N53" s="363">
        <v>0.8392857142857143</v>
      </c>
      <c r="O53" s="363">
        <v>0.56417910447761199</v>
      </c>
      <c r="P53" s="363">
        <v>0.7321428571428571</v>
      </c>
      <c r="Q53" s="363">
        <v>0.67365269461077848</v>
      </c>
      <c r="R53" s="363">
        <v>0.63988095238095233</v>
      </c>
      <c r="S53" s="363">
        <v>0.60365853658536583</v>
      </c>
      <c r="T53" s="363">
        <v>0.63888888888888884</v>
      </c>
      <c r="U53" s="363">
        <v>0.47350993377483441</v>
      </c>
      <c r="V53" s="363">
        <v>0.55631399317406138</v>
      </c>
      <c r="W53" s="363">
        <v>0.84536082474226804</v>
      </c>
      <c r="X53" s="363">
        <v>0.70979020979020979</v>
      </c>
      <c r="Y53" s="363">
        <v>0.80575539568345322</v>
      </c>
      <c r="Z53" s="363">
        <v>0.72834645669291342</v>
      </c>
      <c r="AA53" s="363">
        <v>0.78273809523809523</v>
      </c>
      <c r="AB53" s="363">
        <v>0.80303030303030298</v>
      </c>
      <c r="AC53" s="363">
        <v>0.771513353115727</v>
      </c>
      <c r="AD53" s="363">
        <v>0.72700296735905046</v>
      </c>
      <c r="AE53" s="363">
        <v>0.55757575757575761</v>
      </c>
      <c r="AF53" s="363">
        <v>0.77777777777777779</v>
      </c>
      <c r="AG53" s="361" t="s">
        <v>52</v>
      </c>
      <c r="AH53" s="363">
        <v>0.87462686567164183</v>
      </c>
      <c r="AI53" s="363">
        <v>0.8150470219435737</v>
      </c>
      <c r="AJ53" s="361" t="s">
        <v>52</v>
      </c>
      <c r="AK53" s="363">
        <v>0.74390243902439024</v>
      </c>
      <c r="AL53" s="361" t="s">
        <v>52</v>
      </c>
      <c r="AM53" s="361" t="s">
        <v>52</v>
      </c>
      <c r="AN53" s="361" t="s">
        <v>52</v>
      </c>
      <c r="AO53" s="363">
        <v>0.76347305389221554</v>
      </c>
      <c r="AP53" s="363">
        <v>0.68768768768768773</v>
      </c>
      <c r="AQ53" s="363">
        <v>0.8036253776435045</v>
      </c>
      <c r="AR53" s="363">
        <v>0.64741641337386013</v>
      </c>
      <c r="AS53" s="363">
        <v>0.67272727272727273</v>
      </c>
      <c r="AT53" s="363">
        <v>0.72155688622754488</v>
      </c>
      <c r="AU53" s="363">
        <v>0.7589285714285714</v>
      </c>
      <c r="AV53" s="363">
        <v>0.84498480243161089</v>
      </c>
      <c r="AW53" s="363">
        <v>0.85757575757575755</v>
      </c>
      <c r="AX53" s="363">
        <v>0.7760736196319018</v>
      </c>
      <c r="AY53" s="363">
        <v>0.61016949152542377</v>
      </c>
      <c r="BE53" s="72"/>
    </row>
    <row r="54" spans="1:57" ht="15" customHeight="1" x14ac:dyDescent="0.25">
      <c r="B54" s="434"/>
      <c r="C54" s="51">
        <v>2019</v>
      </c>
      <c r="D54" s="51">
        <v>273</v>
      </c>
      <c r="E54" s="51">
        <f>SUM(E28,E40)</f>
        <v>1226</v>
      </c>
      <c r="F54" s="223">
        <f>D54/E54</f>
        <v>0.22267536704730831</v>
      </c>
      <c r="G54" s="363">
        <v>0.87912087912087911</v>
      </c>
      <c r="H54" s="363">
        <v>0.89743589743589747</v>
      </c>
      <c r="I54" s="363">
        <v>0.90036900369003692</v>
      </c>
      <c r="J54" s="363">
        <v>0.86029411764705888</v>
      </c>
      <c r="K54" s="363">
        <v>0.80586080586080588</v>
      </c>
      <c r="L54" s="363">
        <v>0.61538461538461542</v>
      </c>
      <c r="M54" s="363">
        <v>0.67032967032967028</v>
      </c>
      <c r="N54" s="363">
        <v>0.83882783882783885</v>
      </c>
      <c r="O54" s="363">
        <v>0.62730627306273068</v>
      </c>
      <c r="P54" s="363">
        <v>0.77859778597785978</v>
      </c>
      <c r="Q54" s="363">
        <v>0.72962962962962963</v>
      </c>
      <c r="R54" s="363">
        <v>0.68148148148148147</v>
      </c>
      <c r="S54" s="363">
        <v>0.7</v>
      </c>
      <c r="T54" s="363">
        <v>0.6717557251908397</v>
      </c>
      <c r="U54" s="363">
        <v>0.48484848484848486</v>
      </c>
      <c r="V54" s="363">
        <v>0.57751937984496127</v>
      </c>
      <c r="W54" s="363">
        <v>0.80932203389830504</v>
      </c>
      <c r="X54" s="363">
        <v>0.67264573991031396</v>
      </c>
      <c r="Y54" s="363">
        <v>0.820627802690583</v>
      </c>
      <c r="Z54" s="363">
        <v>0.74285714285714288</v>
      </c>
      <c r="AA54" s="363">
        <v>0.82417582417582413</v>
      </c>
      <c r="AB54" s="363">
        <v>0.74814814814814812</v>
      </c>
      <c r="AC54" s="363">
        <v>0.76190476190476186</v>
      </c>
      <c r="AD54" s="363">
        <v>0.75091575091575091</v>
      </c>
      <c r="AE54" s="363">
        <v>0.55805243445692887</v>
      </c>
      <c r="AF54" s="363">
        <v>0.83643122676579928</v>
      </c>
      <c r="AG54" s="361" t="s">
        <v>52</v>
      </c>
      <c r="AH54" s="363">
        <v>0.89925373134328357</v>
      </c>
      <c r="AI54" s="363">
        <v>0.83461538461538465</v>
      </c>
      <c r="AJ54" s="361" t="s">
        <v>52</v>
      </c>
      <c r="AK54" s="363">
        <v>0.73408239700374533</v>
      </c>
      <c r="AL54" s="361" t="s">
        <v>52</v>
      </c>
      <c r="AM54" s="361" t="s">
        <v>52</v>
      </c>
      <c r="AN54" s="361" t="s">
        <v>52</v>
      </c>
      <c r="AO54" s="363">
        <v>0.78148148148148144</v>
      </c>
      <c r="AP54" s="363">
        <v>0.68265682656826565</v>
      </c>
      <c r="AQ54" s="363">
        <v>0.7592592592592593</v>
      </c>
      <c r="AR54" s="363">
        <v>0.67037037037037039</v>
      </c>
      <c r="AS54" s="363">
        <v>0.69259259259259254</v>
      </c>
      <c r="AT54" s="363">
        <v>0.74632352941176472</v>
      </c>
      <c r="AU54" s="363">
        <v>0.8125</v>
      </c>
      <c r="AV54" s="363">
        <v>0.86891385767790263</v>
      </c>
      <c r="AW54" s="363">
        <v>0.8571428571428571</v>
      </c>
      <c r="AX54" s="363">
        <v>0.75</v>
      </c>
      <c r="AY54" s="363">
        <v>0.63845488824321328</v>
      </c>
      <c r="BE54" s="72"/>
    </row>
    <row r="55" spans="1:57" ht="15" customHeight="1" x14ac:dyDescent="0.25">
      <c r="B55" s="434"/>
      <c r="C55" s="51">
        <v>2020</v>
      </c>
      <c r="D55" s="51">
        <v>198</v>
      </c>
      <c r="E55" s="51">
        <v>1137</v>
      </c>
      <c r="F55" s="223">
        <f>D55/E55</f>
        <v>0.17414248021108181</v>
      </c>
      <c r="G55" s="363">
        <v>0.81799999999999995</v>
      </c>
      <c r="H55" s="363">
        <v>0.88380000000000003</v>
      </c>
      <c r="I55" s="363">
        <v>0.86870000000000003</v>
      </c>
      <c r="J55" s="363">
        <v>0.86360000000000003</v>
      </c>
      <c r="K55" s="363">
        <v>0.80300000000000005</v>
      </c>
      <c r="L55" s="363">
        <v>0.5837</v>
      </c>
      <c r="M55" s="363">
        <v>0.69689999999999996</v>
      </c>
      <c r="N55" s="363">
        <v>0.85850000000000004</v>
      </c>
      <c r="O55" s="363">
        <v>0.59689999999999999</v>
      </c>
      <c r="P55" s="363">
        <v>0.70899999999999996</v>
      </c>
      <c r="Q55" s="363">
        <v>0.81299999999999994</v>
      </c>
      <c r="R55" s="363">
        <v>0.67669999999999997</v>
      </c>
      <c r="S55" s="363">
        <v>0.78280000000000005</v>
      </c>
      <c r="T55" s="363">
        <v>0.73599999999999999</v>
      </c>
      <c r="U55" s="363">
        <v>0.48199999999999998</v>
      </c>
      <c r="V55" s="363">
        <v>0.5625</v>
      </c>
      <c r="W55" s="363">
        <v>0.8639</v>
      </c>
      <c r="X55" s="363">
        <v>0.67</v>
      </c>
      <c r="Y55" s="363">
        <v>0.8135</v>
      </c>
      <c r="Z55" s="363">
        <v>0.74199999999999999</v>
      </c>
      <c r="AA55" s="363">
        <v>0.79590000000000005</v>
      </c>
      <c r="AB55" s="363">
        <v>0.65480000000000005</v>
      </c>
      <c r="AC55" s="363">
        <v>0.63129999999999997</v>
      </c>
      <c r="AD55" s="363">
        <v>0.67859999999999998</v>
      </c>
      <c r="AE55" s="363">
        <v>0.51529999999999998</v>
      </c>
      <c r="AF55" s="363">
        <v>0.78779999999999994</v>
      </c>
      <c r="AG55" s="361" t="s">
        <v>52</v>
      </c>
      <c r="AH55" s="363">
        <v>0.84840000000000004</v>
      </c>
      <c r="AI55" s="363">
        <v>0.81198000000000004</v>
      </c>
      <c r="AJ55" s="361" t="s">
        <v>52</v>
      </c>
      <c r="AK55" s="363">
        <v>0.8125</v>
      </c>
      <c r="AL55" s="361" t="s">
        <v>52</v>
      </c>
      <c r="AM55" s="361" t="s">
        <v>52</v>
      </c>
      <c r="AN55" s="361" t="s">
        <v>52</v>
      </c>
      <c r="AO55" s="363">
        <v>0.76759999999999995</v>
      </c>
      <c r="AP55" s="363">
        <v>0.67669999999999997</v>
      </c>
      <c r="AQ55" s="363">
        <v>0.78569999999999995</v>
      </c>
      <c r="AR55" s="363">
        <v>0.69389999999999996</v>
      </c>
      <c r="AS55" s="363">
        <v>0.71099999999999997</v>
      </c>
      <c r="AT55" s="363">
        <v>0.72299999999999998</v>
      </c>
      <c r="AU55" s="363">
        <v>0.75249999999999995</v>
      </c>
      <c r="AV55" s="350" t="s">
        <v>54</v>
      </c>
      <c r="AW55" s="350" t="s">
        <v>54</v>
      </c>
      <c r="AX55" s="350" t="s">
        <v>54</v>
      </c>
      <c r="AY55" s="350" t="s">
        <v>54</v>
      </c>
      <c r="BE55" s="72"/>
    </row>
    <row r="56" spans="1:57" ht="15" customHeight="1" x14ac:dyDescent="0.25">
      <c r="B56" s="434"/>
      <c r="C56" s="51">
        <v>2021</v>
      </c>
      <c r="D56" s="51">
        <v>148</v>
      </c>
      <c r="E56" s="51">
        <v>956</v>
      </c>
      <c r="F56" s="223">
        <f>D56/E56</f>
        <v>0.15481171548117154</v>
      </c>
      <c r="G56" s="363">
        <v>0.85</v>
      </c>
      <c r="H56" s="363">
        <v>0.86299999999999999</v>
      </c>
      <c r="I56" s="363">
        <v>0.871</v>
      </c>
      <c r="J56" s="363">
        <v>0.877</v>
      </c>
      <c r="K56" s="363">
        <v>0.81499999999999995</v>
      </c>
      <c r="L56" s="363">
        <v>0.53500000000000003</v>
      </c>
      <c r="M56" s="363">
        <v>0.66700000000000004</v>
      </c>
      <c r="N56" s="363">
        <v>0.82299999999999995</v>
      </c>
      <c r="O56" s="363">
        <v>0.51700000000000002</v>
      </c>
      <c r="P56" s="363">
        <v>0.745</v>
      </c>
      <c r="Q56" s="363">
        <v>0.65100000000000002</v>
      </c>
      <c r="R56" s="363">
        <v>0.64100000000000001</v>
      </c>
      <c r="S56" s="363">
        <v>0.69899999999999995</v>
      </c>
      <c r="T56" s="363">
        <v>0.627</v>
      </c>
      <c r="U56" s="363">
        <v>0.58699999999999997</v>
      </c>
      <c r="V56" s="363">
        <v>0.68700000000000006</v>
      </c>
      <c r="W56" s="363">
        <v>0.747</v>
      </c>
      <c r="X56" s="363">
        <v>0.69499999999999995</v>
      </c>
      <c r="Y56" s="363">
        <v>0.73399999999999999</v>
      </c>
      <c r="Z56" s="363">
        <v>0.71</v>
      </c>
      <c r="AA56" s="363">
        <v>0.70299999999999996</v>
      </c>
      <c r="AB56" s="363">
        <v>0.73499999999999999</v>
      </c>
      <c r="AC56" s="363">
        <v>0.67400000000000004</v>
      </c>
      <c r="AD56" s="363">
        <v>0.64600000000000002</v>
      </c>
      <c r="AE56" s="363">
        <v>0.52800000000000002</v>
      </c>
      <c r="AF56" s="363">
        <v>0.56299999999999994</v>
      </c>
      <c r="AG56" s="361">
        <v>0.71499999999999997</v>
      </c>
      <c r="AH56" s="363">
        <v>0.63600000000000001</v>
      </c>
      <c r="AI56" s="363">
        <v>0.59799999999999998</v>
      </c>
      <c r="AJ56" s="361">
        <v>0.67100000000000004</v>
      </c>
      <c r="AK56" s="361" t="s">
        <v>52</v>
      </c>
      <c r="AL56" s="363">
        <v>0.64800000000000002</v>
      </c>
      <c r="AM56" s="363">
        <v>0.64800000000000002</v>
      </c>
      <c r="AN56" s="363">
        <v>0.5</v>
      </c>
      <c r="AO56" s="363">
        <v>0.73099999999999998</v>
      </c>
      <c r="AP56" s="363">
        <v>0.63300000000000001</v>
      </c>
      <c r="AQ56" s="363">
        <v>0.77600000000000002</v>
      </c>
      <c r="AR56" s="363">
        <v>0.60499999999999998</v>
      </c>
      <c r="AS56" s="363">
        <v>0.67800000000000005</v>
      </c>
      <c r="AT56" s="363">
        <v>0.73799999999999999</v>
      </c>
      <c r="AU56" s="363">
        <v>0.72399999999999998</v>
      </c>
      <c r="AV56" s="350" t="s">
        <v>54</v>
      </c>
      <c r="AW56" s="350" t="s">
        <v>54</v>
      </c>
      <c r="AX56" s="350" t="s">
        <v>54</v>
      </c>
      <c r="AY56" s="350" t="s">
        <v>54</v>
      </c>
      <c r="BE56" s="72"/>
    </row>
    <row r="57" spans="1:57" ht="15" customHeight="1" x14ac:dyDescent="0.25">
      <c r="B57" s="435"/>
      <c r="C57" s="436" t="s">
        <v>153</v>
      </c>
      <c r="D57" s="436"/>
      <c r="E57" s="436"/>
      <c r="F57" s="436"/>
      <c r="G57" s="343">
        <f>G56-G55</f>
        <v>3.2000000000000028E-2</v>
      </c>
      <c r="H57" s="343">
        <f t="shared" ref="H57:AU57" si="5">H56-H55</f>
        <v>-2.0800000000000041E-2</v>
      </c>
      <c r="I57" s="343">
        <f t="shared" si="5"/>
        <v>2.2999999999999687E-3</v>
      </c>
      <c r="J57" s="343">
        <f t="shared" si="5"/>
        <v>1.3399999999999967E-2</v>
      </c>
      <c r="K57" s="343">
        <f t="shared" si="5"/>
        <v>1.19999999999999E-2</v>
      </c>
      <c r="L57" s="343">
        <f t="shared" si="5"/>
        <v>-4.8699999999999966E-2</v>
      </c>
      <c r="M57" s="343">
        <f t="shared" si="5"/>
        <v>-2.9899999999999927E-2</v>
      </c>
      <c r="N57" s="343">
        <f t="shared" si="5"/>
        <v>-3.5500000000000087E-2</v>
      </c>
      <c r="O57" s="343">
        <f t="shared" si="5"/>
        <v>-7.9899999999999971E-2</v>
      </c>
      <c r="P57" s="343">
        <f t="shared" si="5"/>
        <v>3.6000000000000032E-2</v>
      </c>
      <c r="Q57" s="343">
        <f t="shared" si="5"/>
        <v>-0.16199999999999992</v>
      </c>
      <c r="R57" s="343">
        <f t="shared" si="5"/>
        <v>-3.5699999999999954E-2</v>
      </c>
      <c r="S57" s="343">
        <f t="shared" si="5"/>
        <v>-8.3800000000000097E-2</v>
      </c>
      <c r="T57" s="343">
        <f t="shared" si="5"/>
        <v>-0.10899999999999999</v>
      </c>
      <c r="U57" s="343">
        <f t="shared" si="5"/>
        <v>0.10499999999999998</v>
      </c>
      <c r="V57" s="343">
        <f t="shared" si="5"/>
        <v>0.12450000000000006</v>
      </c>
      <c r="W57" s="343">
        <f t="shared" si="5"/>
        <v>-0.1169</v>
      </c>
      <c r="X57" s="343">
        <f t="shared" si="5"/>
        <v>2.4999999999999911E-2</v>
      </c>
      <c r="Y57" s="343">
        <f t="shared" si="5"/>
        <v>-7.9500000000000015E-2</v>
      </c>
      <c r="Z57" s="343">
        <f t="shared" si="5"/>
        <v>-3.2000000000000028E-2</v>
      </c>
      <c r="AA57" s="343">
        <f t="shared" si="5"/>
        <v>-9.2900000000000094E-2</v>
      </c>
      <c r="AB57" s="343">
        <f t="shared" si="5"/>
        <v>8.0199999999999938E-2</v>
      </c>
      <c r="AC57" s="343">
        <f t="shared" si="5"/>
        <v>4.2700000000000071E-2</v>
      </c>
      <c r="AD57" s="343">
        <f t="shared" si="5"/>
        <v>-3.2599999999999962E-2</v>
      </c>
      <c r="AE57" s="343">
        <f t="shared" si="5"/>
        <v>1.2700000000000045E-2</v>
      </c>
      <c r="AF57" s="343">
        <f t="shared" si="5"/>
        <v>-0.2248</v>
      </c>
      <c r="AG57" s="361" t="s">
        <v>52</v>
      </c>
      <c r="AH57" s="343">
        <f t="shared" si="5"/>
        <v>-0.21240000000000003</v>
      </c>
      <c r="AI57" s="343">
        <f t="shared" si="5"/>
        <v>-0.21398000000000006</v>
      </c>
      <c r="AJ57" s="361" t="s">
        <v>52</v>
      </c>
      <c r="AK57" s="361" t="s">
        <v>52</v>
      </c>
      <c r="AL57" s="361" t="s">
        <v>52</v>
      </c>
      <c r="AM57" s="361" t="s">
        <v>52</v>
      </c>
      <c r="AN57" s="361" t="s">
        <v>52</v>
      </c>
      <c r="AO57" s="343">
        <f t="shared" si="5"/>
        <v>-3.6599999999999966E-2</v>
      </c>
      <c r="AP57" s="343">
        <f t="shared" si="5"/>
        <v>-4.3699999999999961E-2</v>
      </c>
      <c r="AQ57" s="343">
        <f t="shared" si="5"/>
        <v>-9.6999999999999309E-3</v>
      </c>
      <c r="AR57" s="343">
        <f t="shared" si="5"/>
        <v>-8.8899999999999979E-2</v>
      </c>
      <c r="AS57" s="343">
        <f t="shared" si="5"/>
        <v>-3.2999999999999918E-2</v>
      </c>
      <c r="AT57" s="343">
        <f t="shared" si="5"/>
        <v>1.5000000000000013E-2</v>
      </c>
      <c r="AU57" s="343">
        <f t="shared" si="5"/>
        <v>-2.849999999999997E-2</v>
      </c>
      <c r="AV57" s="350" t="s">
        <v>54</v>
      </c>
      <c r="AW57" s="350" t="s">
        <v>54</v>
      </c>
      <c r="AX57" s="350" t="s">
        <v>54</v>
      </c>
      <c r="AY57" s="350" t="s">
        <v>54</v>
      </c>
      <c r="BE57" s="72"/>
    </row>
    <row r="58" spans="1:57" x14ac:dyDescent="0.25">
      <c r="B58" s="16"/>
      <c r="C58" s="33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5"/>
      <c r="W58" s="364"/>
      <c r="X58" s="364"/>
      <c r="Y58" s="364"/>
      <c r="Z58" s="364"/>
      <c r="AA58" s="364"/>
      <c r="AB58" s="364"/>
      <c r="AC58" s="364"/>
      <c r="AD58" s="364"/>
      <c r="AE58" s="364"/>
      <c r="AF58" s="364"/>
      <c r="AG58" s="364"/>
      <c r="AH58" s="364"/>
      <c r="AI58" s="364"/>
      <c r="AJ58" s="364"/>
      <c r="AK58" s="366"/>
      <c r="AL58" s="366"/>
      <c r="AM58" s="366"/>
      <c r="AN58" s="366"/>
      <c r="AO58" s="364"/>
      <c r="AP58" s="364"/>
      <c r="AQ58" s="364"/>
      <c r="AR58" s="364"/>
      <c r="AS58" s="364"/>
      <c r="AT58" s="364"/>
      <c r="AU58" s="364"/>
      <c r="AV58" s="364"/>
      <c r="AW58" s="364"/>
      <c r="AX58" s="364"/>
      <c r="AY58" s="364"/>
      <c r="BE58" s="72"/>
    </row>
    <row r="59" spans="1:57" hidden="1" x14ac:dyDescent="0.25">
      <c r="B59" s="65"/>
      <c r="C59" s="28">
        <v>2010</v>
      </c>
      <c r="D59" s="28"/>
      <c r="E59" s="28"/>
      <c r="F59" s="153"/>
      <c r="G59" s="348">
        <v>0.78125</v>
      </c>
      <c r="H59" s="348">
        <v>0.75</v>
      </c>
      <c r="I59" s="348">
        <v>0.78125</v>
      </c>
      <c r="J59" s="362" t="s">
        <v>52</v>
      </c>
      <c r="K59" s="354" t="s">
        <v>52</v>
      </c>
      <c r="L59" s="348">
        <v>0.6875</v>
      </c>
      <c r="M59" s="348">
        <v>0.46875</v>
      </c>
      <c r="N59" s="362" t="s">
        <v>52</v>
      </c>
      <c r="O59" s="362" t="s">
        <v>52</v>
      </c>
      <c r="P59" s="362" t="s">
        <v>52</v>
      </c>
      <c r="Q59" s="362" t="s">
        <v>52</v>
      </c>
      <c r="R59" s="362" t="s">
        <v>52</v>
      </c>
      <c r="S59" s="348">
        <v>0.59375</v>
      </c>
      <c r="T59" s="348">
        <v>0.59375</v>
      </c>
      <c r="U59" s="348">
        <v>0.4375</v>
      </c>
      <c r="V59" s="354" t="s">
        <v>52</v>
      </c>
      <c r="W59" s="348">
        <v>0.67741935483870963</v>
      </c>
      <c r="X59" s="362" t="s">
        <v>52</v>
      </c>
      <c r="Y59" s="348">
        <v>0.64516129032258063</v>
      </c>
      <c r="Z59" s="348">
        <v>0.38709677419354838</v>
      </c>
      <c r="AA59" s="348">
        <v>0.46875</v>
      </c>
      <c r="AB59" s="348">
        <v>0.625</v>
      </c>
      <c r="AC59" s="348">
        <v>0.53125</v>
      </c>
      <c r="AD59" s="362" t="s">
        <v>52</v>
      </c>
      <c r="AE59" s="362" t="s">
        <v>52</v>
      </c>
      <c r="AF59" s="348">
        <v>0.5625</v>
      </c>
      <c r="AG59" s="348"/>
      <c r="AH59" s="348">
        <v>0.65625</v>
      </c>
      <c r="AI59" s="348">
        <v>0.34375</v>
      </c>
      <c r="AJ59" s="348"/>
      <c r="AK59" s="367"/>
      <c r="AL59" s="367"/>
      <c r="AM59" s="367"/>
      <c r="AN59" s="367"/>
      <c r="AO59" s="348">
        <v>0.77419354838709675</v>
      </c>
      <c r="AP59" s="362" t="s">
        <v>52</v>
      </c>
      <c r="AQ59" s="348">
        <v>0.67741935483870963</v>
      </c>
      <c r="AR59" s="362" t="s">
        <v>52</v>
      </c>
      <c r="AS59" s="362" t="s">
        <v>52</v>
      </c>
      <c r="AT59" s="362" t="s">
        <v>52</v>
      </c>
      <c r="AU59" s="354" t="s">
        <v>52</v>
      </c>
      <c r="AV59" s="362"/>
      <c r="AW59" s="362"/>
      <c r="AX59" s="362"/>
      <c r="AY59" s="362"/>
      <c r="BE59" s="72"/>
    </row>
    <row r="60" spans="1:57" hidden="1" x14ac:dyDescent="0.25">
      <c r="B60" s="77"/>
      <c r="C60" s="213">
        <v>2011</v>
      </c>
      <c r="D60" s="51">
        <v>33</v>
      </c>
      <c r="E60" s="51"/>
      <c r="F60" s="155"/>
      <c r="G60" s="348">
        <v>0.72727272727272729</v>
      </c>
      <c r="H60" s="348">
        <v>0.66666666666666663</v>
      </c>
      <c r="I60" s="348">
        <v>0.75757575757575757</v>
      </c>
      <c r="J60" s="362" t="s">
        <v>52</v>
      </c>
      <c r="K60" s="354" t="s">
        <v>52</v>
      </c>
      <c r="L60" s="348">
        <v>0.66666666666666663</v>
      </c>
      <c r="M60" s="348">
        <v>0.75757575757575757</v>
      </c>
      <c r="N60" s="362" t="s">
        <v>52</v>
      </c>
      <c r="O60" s="362" t="s">
        <v>52</v>
      </c>
      <c r="P60" s="362" t="s">
        <v>52</v>
      </c>
      <c r="Q60" s="362" t="s">
        <v>52</v>
      </c>
      <c r="R60" s="362" t="s">
        <v>52</v>
      </c>
      <c r="S60" s="348">
        <v>0.81818181818181823</v>
      </c>
      <c r="T60" s="348">
        <v>0.66666666666666663</v>
      </c>
      <c r="U60" s="348">
        <v>0.48484848484848486</v>
      </c>
      <c r="V60" s="354" t="s">
        <v>52</v>
      </c>
      <c r="W60" s="348">
        <v>0.75757575757575757</v>
      </c>
      <c r="X60" s="362" t="s">
        <v>52</v>
      </c>
      <c r="Y60" s="348">
        <v>0.72727272727272729</v>
      </c>
      <c r="Z60" s="348">
        <v>0.63636363636363635</v>
      </c>
      <c r="AA60" s="348">
        <v>0.78787878787878785</v>
      </c>
      <c r="AB60" s="348">
        <v>0.66666666666666663</v>
      </c>
      <c r="AC60" s="348">
        <v>0.78787878787878785</v>
      </c>
      <c r="AD60" s="362" t="s">
        <v>52</v>
      </c>
      <c r="AE60" s="362" t="s">
        <v>52</v>
      </c>
      <c r="AF60" s="348">
        <v>0.84848484848484851</v>
      </c>
      <c r="AG60" s="348"/>
      <c r="AH60" s="348">
        <v>0.9375</v>
      </c>
      <c r="AI60" s="348">
        <v>0.72727272727272729</v>
      </c>
      <c r="AJ60" s="348"/>
      <c r="AK60" s="367"/>
      <c r="AL60" s="367"/>
      <c r="AM60" s="367"/>
      <c r="AN60" s="367"/>
      <c r="AO60" s="348">
        <v>0.78787878787878785</v>
      </c>
      <c r="AP60" s="362" t="s">
        <v>52</v>
      </c>
      <c r="AQ60" s="348">
        <v>0.72727272727272729</v>
      </c>
      <c r="AR60" s="362" t="s">
        <v>52</v>
      </c>
      <c r="AS60" s="362" t="s">
        <v>52</v>
      </c>
      <c r="AT60" s="362" t="s">
        <v>52</v>
      </c>
      <c r="AU60" s="354" t="s">
        <v>52</v>
      </c>
      <c r="AV60" s="362"/>
      <c r="AW60" s="362"/>
      <c r="AX60" s="362"/>
      <c r="AY60" s="362"/>
      <c r="BE60" s="72"/>
    </row>
    <row r="61" spans="1:57" hidden="1" x14ac:dyDescent="0.25">
      <c r="B61" s="437" t="s">
        <v>68</v>
      </c>
      <c r="C61" s="213">
        <v>2012</v>
      </c>
      <c r="D61" s="51">
        <v>73</v>
      </c>
      <c r="E61" s="51"/>
      <c r="F61" s="155">
        <v>0.23548387096774193</v>
      </c>
      <c r="G61" s="348">
        <v>0.69863013698630139</v>
      </c>
      <c r="H61" s="348">
        <v>0.68493150684931503</v>
      </c>
      <c r="I61" s="348">
        <v>0.73611111111111116</v>
      </c>
      <c r="J61" s="362" t="s">
        <v>52</v>
      </c>
      <c r="K61" s="354" t="s">
        <v>52</v>
      </c>
      <c r="L61" s="348">
        <v>0.69863013698630139</v>
      </c>
      <c r="M61" s="348">
        <v>0.67123287671232879</v>
      </c>
      <c r="N61" s="362" t="s">
        <v>52</v>
      </c>
      <c r="O61" s="362" t="s">
        <v>52</v>
      </c>
      <c r="P61" s="362" t="s">
        <v>52</v>
      </c>
      <c r="Q61" s="362" t="s">
        <v>52</v>
      </c>
      <c r="R61" s="362" t="s">
        <v>52</v>
      </c>
      <c r="S61" s="348">
        <v>0.65753424657534243</v>
      </c>
      <c r="T61" s="348">
        <v>0.56164383561643838</v>
      </c>
      <c r="U61" s="348">
        <v>0.51388888888888884</v>
      </c>
      <c r="V61" s="354" t="s">
        <v>52</v>
      </c>
      <c r="W61" s="348">
        <v>0.66666666666666663</v>
      </c>
      <c r="X61" s="362" t="s">
        <v>52</v>
      </c>
      <c r="Y61" s="348">
        <v>0.74647887323943662</v>
      </c>
      <c r="Z61" s="348">
        <v>0.56338028169014087</v>
      </c>
      <c r="AA61" s="348">
        <v>0.57534246575342463</v>
      </c>
      <c r="AB61" s="348">
        <v>0.65753424657534243</v>
      </c>
      <c r="AC61" s="348">
        <v>0.72222222222222221</v>
      </c>
      <c r="AD61" s="362" t="s">
        <v>52</v>
      </c>
      <c r="AE61" s="362" t="s">
        <v>52</v>
      </c>
      <c r="AF61" s="348">
        <v>0.73972602739726023</v>
      </c>
      <c r="AG61" s="348"/>
      <c r="AH61" s="348">
        <v>0.75</v>
      </c>
      <c r="AI61" s="348">
        <v>0.64383561643835618</v>
      </c>
      <c r="AJ61" s="348"/>
      <c r="AK61" s="367"/>
      <c r="AL61" s="367"/>
      <c r="AM61" s="367"/>
      <c r="AN61" s="367"/>
      <c r="AO61" s="348">
        <v>0.75342465753424659</v>
      </c>
      <c r="AP61" s="362" t="s">
        <v>52</v>
      </c>
      <c r="AQ61" s="348">
        <v>0.76712328767123283</v>
      </c>
      <c r="AR61" s="362" t="s">
        <v>52</v>
      </c>
      <c r="AS61" s="362" t="s">
        <v>52</v>
      </c>
      <c r="AT61" s="362" t="s">
        <v>52</v>
      </c>
      <c r="AU61" s="354" t="s">
        <v>52</v>
      </c>
      <c r="AV61" s="362"/>
      <c r="AW61" s="362"/>
      <c r="AX61" s="362"/>
      <c r="AY61" s="362"/>
      <c r="BE61" s="72"/>
    </row>
    <row r="62" spans="1:57" hidden="1" x14ac:dyDescent="0.25">
      <c r="B62" s="438"/>
      <c r="C62" s="213">
        <v>2013</v>
      </c>
      <c r="D62" s="51">
        <v>98</v>
      </c>
      <c r="E62" s="217">
        <v>474</v>
      </c>
      <c r="F62" s="223">
        <v>0.20675105485232068</v>
      </c>
      <c r="G62" s="361">
        <v>0.66326530612244905</v>
      </c>
      <c r="H62" s="361">
        <v>0.7142857142857143</v>
      </c>
      <c r="I62" s="361">
        <v>0.66666666666666663</v>
      </c>
      <c r="J62" s="362" t="s">
        <v>52</v>
      </c>
      <c r="K62" s="343" t="s">
        <v>52</v>
      </c>
      <c r="L62" s="361">
        <v>0.67010309278350511</v>
      </c>
      <c r="M62" s="361">
        <v>0.64948453608247425</v>
      </c>
      <c r="N62" s="362" t="s">
        <v>52</v>
      </c>
      <c r="O62" s="362" t="s">
        <v>52</v>
      </c>
      <c r="P62" s="362" t="s">
        <v>52</v>
      </c>
      <c r="Q62" s="362" t="s">
        <v>52</v>
      </c>
      <c r="R62" s="362" t="s">
        <v>52</v>
      </c>
      <c r="S62" s="361">
        <v>0.75257731958762886</v>
      </c>
      <c r="T62" s="361">
        <v>0.72164948453608246</v>
      </c>
      <c r="U62" s="361">
        <v>0.63736263736263732</v>
      </c>
      <c r="V62" s="343" t="s">
        <v>52</v>
      </c>
      <c r="W62" s="361">
        <v>0.73195876288659789</v>
      </c>
      <c r="X62" s="362" t="s">
        <v>52</v>
      </c>
      <c r="Y62" s="361">
        <v>0.75</v>
      </c>
      <c r="Z62" s="361">
        <v>0.625</v>
      </c>
      <c r="AA62" s="361">
        <v>0.67346938775510201</v>
      </c>
      <c r="AB62" s="361">
        <v>0.82291666666666663</v>
      </c>
      <c r="AC62" s="361">
        <v>0.7857142857142857</v>
      </c>
      <c r="AD62" s="362" t="s">
        <v>52</v>
      </c>
      <c r="AE62" s="362" t="s">
        <v>52</v>
      </c>
      <c r="AF62" s="361">
        <v>0.81052631578947365</v>
      </c>
      <c r="AG62" s="361"/>
      <c r="AH62" s="361">
        <v>0.81914893617021278</v>
      </c>
      <c r="AI62" s="361">
        <v>0.7931034482758621</v>
      </c>
      <c r="AJ62" s="361"/>
      <c r="AK62" s="367"/>
      <c r="AL62" s="367"/>
      <c r="AM62" s="367"/>
      <c r="AN62" s="367"/>
      <c r="AO62" s="361">
        <v>0.84536082474226804</v>
      </c>
      <c r="AP62" s="362" t="s">
        <v>52</v>
      </c>
      <c r="AQ62" s="361">
        <v>0.79166666666666663</v>
      </c>
      <c r="AR62" s="362" t="s">
        <v>52</v>
      </c>
      <c r="AS62" s="362" t="s">
        <v>52</v>
      </c>
      <c r="AT62" s="362" t="s">
        <v>52</v>
      </c>
      <c r="AU62" s="343" t="s">
        <v>52</v>
      </c>
      <c r="AV62" s="362"/>
      <c r="AW62" s="362"/>
      <c r="AX62" s="362"/>
      <c r="AY62" s="362"/>
      <c r="BE62" s="72"/>
    </row>
    <row r="63" spans="1:57" x14ac:dyDescent="0.25">
      <c r="B63" s="438"/>
      <c r="C63" s="213">
        <v>2014</v>
      </c>
      <c r="D63" s="51">
        <v>103</v>
      </c>
      <c r="E63" s="217">
        <v>498</v>
      </c>
      <c r="F63" s="223">
        <v>0.20682730923694778</v>
      </c>
      <c r="G63" s="361">
        <v>0.86407766990291301</v>
      </c>
      <c r="H63" s="361">
        <v>0.88235294117647056</v>
      </c>
      <c r="I63" s="361">
        <v>0.88235294117647056</v>
      </c>
      <c r="J63" s="361">
        <v>0.86407766990291257</v>
      </c>
      <c r="K63" s="361">
        <v>0.87378640776699024</v>
      </c>
      <c r="L63" s="361">
        <v>0.67647058823529416</v>
      </c>
      <c r="M63" s="361">
        <v>0.74757281553398058</v>
      </c>
      <c r="N63" s="361">
        <v>0.77450980392156865</v>
      </c>
      <c r="O63" s="361">
        <v>0.61386138613861385</v>
      </c>
      <c r="P63" s="361">
        <v>0.76699029126213591</v>
      </c>
      <c r="Q63" s="361">
        <v>0.82524271844660191</v>
      </c>
      <c r="R63" s="361">
        <v>0.73786407766990292</v>
      </c>
      <c r="S63" s="361">
        <v>0.77669902912621358</v>
      </c>
      <c r="T63" s="361">
        <v>0.68627450980392157</v>
      </c>
      <c r="U63" s="361">
        <v>0.59405940594059403</v>
      </c>
      <c r="V63" s="361">
        <v>0.60396039603960394</v>
      </c>
      <c r="W63" s="361">
        <v>0.83333333333333337</v>
      </c>
      <c r="X63" s="361">
        <v>0.66265060240963858</v>
      </c>
      <c r="Y63" s="361">
        <v>0.68354430379746833</v>
      </c>
      <c r="Z63" s="361">
        <v>0.60563380281690138</v>
      </c>
      <c r="AA63" s="361">
        <v>0.7722772277227723</v>
      </c>
      <c r="AB63" s="361">
        <v>0.86</v>
      </c>
      <c r="AC63" s="361">
        <v>0.87254901960784315</v>
      </c>
      <c r="AD63" s="361">
        <v>0.79411764705882348</v>
      </c>
      <c r="AE63" s="361">
        <v>0.63366336633663367</v>
      </c>
      <c r="AF63" s="361">
        <v>0.89215686274509809</v>
      </c>
      <c r="AG63" s="361" t="s">
        <v>52</v>
      </c>
      <c r="AH63" s="361">
        <v>0.90099009900990101</v>
      </c>
      <c r="AI63" s="361">
        <v>0.92233009708737868</v>
      </c>
      <c r="AJ63" s="361" t="s">
        <v>52</v>
      </c>
      <c r="AK63" s="361">
        <v>0.83333333333333337</v>
      </c>
      <c r="AL63" s="361" t="s">
        <v>52</v>
      </c>
      <c r="AM63" s="361" t="s">
        <v>52</v>
      </c>
      <c r="AN63" s="361" t="s">
        <v>52</v>
      </c>
      <c r="AO63" s="361">
        <v>0.88</v>
      </c>
      <c r="AP63" s="361">
        <v>0.72</v>
      </c>
      <c r="AQ63" s="361">
        <v>0.7857142857142857</v>
      </c>
      <c r="AR63" s="361">
        <v>0.66326530612244894</v>
      </c>
      <c r="AS63" s="361">
        <v>0.78787878787878785</v>
      </c>
      <c r="AT63" s="361">
        <v>0.80198019801980203</v>
      </c>
      <c r="AU63" s="361">
        <v>0.84</v>
      </c>
      <c r="AV63" s="407" t="s">
        <v>54</v>
      </c>
      <c r="AW63" s="408"/>
      <c r="AX63" s="408"/>
      <c r="AY63" s="409"/>
      <c r="BE63" s="72"/>
    </row>
    <row r="64" spans="1:57" x14ac:dyDescent="0.25">
      <c r="B64" s="438"/>
      <c r="C64" s="51">
        <v>2015</v>
      </c>
      <c r="D64" s="51">
        <v>216</v>
      </c>
      <c r="E64" s="51">
        <v>686</v>
      </c>
      <c r="F64" s="223">
        <v>0.31486880466472306</v>
      </c>
      <c r="G64" s="361">
        <v>0.81018518518518523</v>
      </c>
      <c r="H64" s="361">
        <v>0.84259259259259256</v>
      </c>
      <c r="I64" s="361">
        <v>0.77674418604651163</v>
      </c>
      <c r="J64" s="361">
        <v>0.85116279069767442</v>
      </c>
      <c r="K64" s="361">
        <v>0.81395348837209303</v>
      </c>
      <c r="L64" s="361">
        <v>0.59722222222222221</v>
      </c>
      <c r="M64" s="361">
        <v>0.72685185185185186</v>
      </c>
      <c r="N64" s="361">
        <v>0.8</v>
      </c>
      <c r="O64" s="361">
        <v>0.66822429906542058</v>
      </c>
      <c r="P64" s="361">
        <v>0.79069767441860461</v>
      </c>
      <c r="Q64" s="361">
        <v>0.74766355140186913</v>
      </c>
      <c r="R64" s="361">
        <v>0.71296296296296291</v>
      </c>
      <c r="S64" s="361">
        <v>0.73148148148148151</v>
      </c>
      <c r="T64" s="361">
        <v>0.67906976744186043</v>
      </c>
      <c r="U64" s="361">
        <v>0.62616822429906538</v>
      </c>
      <c r="V64" s="361">
        <v>0.59047619047619049</v>
      </c>
      <c r="W64" s="361">
        <v>0.76354679802955661</v>
      </c>
      <c r="X64" s="361">
        <v>0.55000000000000004</v>
      </c>
      <c r="Y64" s="361">
        <v>0.64766839378238339</v>
      </c>
      <c r="Z64" s="361">
        <v>0.51871657754010692</v>
      </c>
      <c r="AA64" s="361">
        <v>0.73023255813953492</v>
      </c>
      <c r="AB64" s="361">
        <v>0.84259259259259256</v>
      </c>
      <c r="AC64" s="361">
        <v>0.81481481481481477</v>
      </c>
      <c r="AD64" s="361">
        <v>0.79534883720930227</v>
      </c>
      <c r="AE64" s="361">
        <v>0.6</v>
      </c>
      <c r="AF64" s="361">
        <v>0.875</v>
      </c>
      <c r="AG64" s="361" t="s">
        <v>52</v>
      </c>
      <c r="AH64" s="361">
        <v>0.87962962962962965</v>
      </c>
      <c r="AI64" s="361">
        <v>0.88888888888888884</v>
      </c>
      <c r="AJ64" s="361" t="s">
        <v>52</v>
      </c>
      <c r="AK64" s="361">
        <v>0.8651162790697674</v>
      </c>
      <c r="AL64" s="361" t="s">
        <v>52</v>
      </c>
      <c r="AM64" s="361" t="s">
        <v>52</v>
      </c>
      <c r="AN64" s="361" t="s">
        <v>52</v>
      </c>
      <c r="AO64" s="361">
        <v>0.82325581395348835</v>
      </c>
      <c r="AP64" s="361">
        <v>0.71162790697674416</v>
      </c>
      <c r="AQ64" s="361">
        <v>0.80930232558139537</v>
      </c>
      <c r="AR64" s="361">
        <v>0.70422535211267601</v>
      </c>
      <c r="AS64" s="361">
        <v>0.77209302325581397</v>
      </c>
      <c r="AT64" s="361">
        <v>0.81308411214953269</v>
      </c>
      <c r="AU64" s="361">
        <v>0.82407407407407407</v>
      </c>
      <c r="AV64" s="410"/>
      <c r="AW64" s="411"/>
      <c r="AX64" s="411"/>
      <c r="AY64" s="412"/>
      <c r="BE64" s="72"/>
    </row>
    <row r="65" spans="1:57" x14ac:dyDescent="0.25">
      <c r="B65" s="438"/>
      <c r="C65" s="51">
        <v>2016</v>
      </c>
      <c r="D65" s="51">
        <v>206</v>
      </c>
      <c r="E65" s="51">
        <v>632</v>
      </c>
      <c r="F65" s="223">
        <v>0.32594936708860761</v>
      </c>
      <c r="G65" s="350">
        <v>0.87317073170731707</v>
      </c>
      <c r="H65" s="350">
        <v>0.83009708737864074</v>
      </c>
      <c r="I65" s="350">
        <v>0.82843137254901966</v>
      </c>
      <c r="J65" s="350">
        <v>0.83902439024390241</v>
      </c>
      <c r="K65" s="350">
        <v>0.88349514563106801</v>
      </c>
      <c r="L65" s="350">
        <v>0.67475728155339809</v>
      </c>
      <c r="M65" s="350">
        <v>0.74271844660194175</v>
      </c>
      <c r="N65" s="350">
        <v>0.80097087378640774</v>
      </c>
      <c r="O65" s="350">
        <v>0.62439024390243902</v>
      </c>
      <c r="P65" s="350">
        <v>0.78048780487804881</v>
      </c>
      <c r="Q65" s="350">
        <v>0.72815533980582525</v>
      </c>
      <c r="R65" s="350">
        <v>0.73300970873786409</v>
      </c>
      <c r="S65" s="350">
        <v>0.70873786407766992</v>
      </c>
      <c r="T65" s="350">
        <v>0.64563106796116509</v>
      </c>
      <c r="U65" s="350">
        <v>0.55392156862745101</v>
      </c>
      <c r="V65" s="350">
        <v>0.52736318407960203</v>
      </c>
      <c r="W65" s="350">
        <v>0.79569892473118276</v>
      </c>
      <c r="X65" s="350">
        <v>0.6460674157303371</v>
      </c>
      <c r="Y65" s="350">
        <v>0.72571428571428576</v>
      </c>
      <c r="Z65" s="350">
        <v>0.68072289156626509</v>
      </c>
      <c r="AA65" s="350">
        <v>0.80582524271844658</v>
      </c>
      <c r="AB65" s="350">
        <v>0.85922330097087374</v>
      </c>
      <c r="AC65" s="350">
        <v>0.80097087378640774</v>
      </c>
      <c r="AD65" s="350">
        <v>0.81951219512195117</v>
      </c>
      <c r="AE65" s="350">
        <v>0.6634146341463415</v>
      </c>
      <c r="AF65" s="350">
        <v>0.78325123152709364</v>
      </c>
      <c r="AG65" s="361" t="s">
        <v>52</v>
      </c>
      <c r="AH65" s="350">
        <v>0.84313725490196079</v>
      </c>
      <c r="AI65" s="350">
        <v>0.88613861386138615</v>
      </c>
      <c r="AJ65" s="361" t="s">
        <v>52</v>
      </c>
      <c r="AK65" s="350">
        <v>0.80597014925373134</v>
      </c>
      <c r="AL65" s="361" t="s">
        <v>52</v>
      </c>
      <c r="AM65" s="361" t="s">
        <v>52</v>
      </c>
      <c r="AN65" s="361" t="s">
        <v>52</v>
      </c>
      <c r="AO65" s="350">
        <v>0.8341463414634146</v>
      </c>
      <c r="AP65" s="350">
        <v>0.72682926829268291</v>
      </c>
      <c r="AQ65" s="350">
        <v>0.78536585365853662</v>
      </c>
      <c r="AR65" s="350">
        <v>0.70588235294117652</v>
      </c>
      <c r="AS65" s="350">
        <v>0.79126213592233008</v>
      </c>
      <c r="AT65" s="350">
        <v>0.81553398058252424</v>
      </c>
      <c r="AU65" s="350">
        <v>0.84466019417475724</v>
      </c>
      <c r="AV65" s="410"/>
      <c r="AW65" s="411"/>
      <c r="AX65" s="411"/>
      <c r="AY65" s="412"/>
      <c r="BE65" s="72"/>
    </row>
    <row r="66" spans="1:57" x14ac:dyDescent="0.25">
      <c r="B66" s="438"/>
      <c r="C66" s="51">
        <v>2017</v>
      </c>
      <c r="D66" s="51">
        <v>175</v>
      </c>
      <c r="E66" s="51">
        <v>626</v>
      </c>
      <c r="F66" s="223">
        <v>0.2795527156549521</v>
      </c>
      <c r="G66" s="350">
        <v>0.84571428571428575</v>
      </c>
      <c r="H66" s="350">
        <v>0.81714285714285717</v>
      </c>
      <c r="I66" s="350">
        <v>0.8</v>
      </c>
      <c r="J66" s="350">
        <v>0.85142857142857142</v>
      </c>
      <c r="K66" s="350">
        <v>0.80571428571428572</v>
      </c>
      <c r="L66" s="350">
        <v>0.64739884393063585</v>
      </c>
      <c r="M66" s="350">
        <v>0.68</v>
      </c>
      <c r="N66" s="350">
        <v>0.75428571428571434</v>
      </c>
      <c r="O66" s="350">
        <v>0.66473988439306353</v>
      </c>
      <c r="P66" s="350">
        <v>0.7371428571428571</v>
      </c>
      <c r="Q66" s="350">
        <v>0.73988439306358378</v>
      </c>
      <c r="R66" s="350">
        <v>0.68390804597701149</v>
      </c>
      <c r="S66" s="350">
        <v>0.70285714285714285</v>
      </c>
      <c r="T66" s="350">
        <v>0.66857142857142859</v>
      </c>
      <c r="U66" s="350">
        <v>0.60571428571428576</v>
      </c>
      <c r="V66" s="350">
        <v>0.51162790697674421</v>
      </c>
      <c r="W66" s="350">
        <v>0.73717948717948723</v>
      </c>
      <c r="X66" s="350">
        <v>0.63576158940397354</v>
      </c>
      <c r="Y66" s="350">
        <v>0.76760563380281688</v>
      </c>
      <c r="Z66" s="350">
        <v>0.6992481203007519</v>
      </c>
      <c r="AA66" s="350">
        <v>0.7052023121387283</v>
      </c>
      <c r="AB66" s="350">
        <v>0.78947368421052633</v>
      </c>
      <c r="AC66" s="350">
        <v>0.79428571428571426</v>
      </c>
      <c r="AD66" s="350">
        <v>0.74712643678160917</v>
      </c>
      <c r="AE66" s="350">
        <v>0.61271676300578037</v>
      </c>
      <c r="AF66" s="350">
        <v>0.7183908045977011</v>
      </c>
      <c r="AG66" s="361" t="s">
        <v>52</v>
      </c>
      <c r="AH66" s="350">
        <v>0.84393063583815031</v>
      </c>
      <c r="AI66" s="350">
        <v>0.81609195402298851</v>
      </c>
      <c r="AJ66" s="361" t="s">
        <v>52</v>
      </c>
      <c r="AK66" s="350">
        <v>0.82183908045977017</v>
      </c>
      <c r="AL66" s="361" t="s">
        <v>52</v>
      </c>
      <c r="AM66" s="361" t="s">
        <v>52</v>
      </c>
      <c r="AN66" s="361" t="s">
        <v>52</v>
      </c>
      <c r="AO66" s="350">
        <v>0.81142857142857139</v>
      </c>
      <c r="AP66" s="350">
        <v>0.70348837209302328</v>
      </c>
      <c r="AQ66" s="350">
        <v>0.71511627906976749</v>
      </c>
      <c r="AR66" s="350">
        <v>0.63742690058479534</v>
      </c>
      <c r="AS66" s="350">
        <v>0.74712643678160917</v>
      </c>
      <c r="AT66" s="350">
        <v>0.74566473988439308</v>
      </c>
      <c r="AU66" s="350">
        <v>0.79768786127167635</v>
      </c>
      <c r="AV66" s="413"/>
      <c r="AW66" s="414"/>
      <c r="AX66" s="414"/>
      <c r="AY66" s="415"/>
      <c r="BE66" s="72"/>
    </row>
    <row r="67" spans="1:57" x14ac:dyDescent="0.25">
      <c r="B67" s="438"/>
      <c r="C67" s="51">
        <v>2018</v>
      </c>
      <c r="D67" s="51">
        <v>296</v>
      </c>
      <c r="E67" s="51">
        <v>914</v>
      </c>
      <c r="F67" s="223">
        <v>0.32385120350109409</v>
      </c>
      <c r="G67" s="350">
        <v>0.8716216216216216</v>
      </c>
      <c r="H67" s="350">
        <v>0.85472972972972971</v>
      </c>
      <c r="I67" s="350">
        <v>0.79729729729729726</v>
      </c>
      <c r="J67" s="350">
        <v>0.8</v>
      </c>
      <c r="K67" s="350">
        <v>0.76530612244897955</v>
      </c>
      <c r="L67" s="350">
        <v>0.69152542372881354</v>
      </c>
      <c r="M67" s="350">
        <v>0.75254237288135595</v>
      </c>
      <c r="N67" s="350">
        <v>0.82770270270270274</v>
      </c>
      <c r="O67" s="350">
        <v>0.66326530612244894</v>
      </c>
      <c r="P67" s="350">
        <v>0.78231292517006801</v>
      </c>
      <c r="Q67" s="350">
        <v>0.73972602739726023</v>
      </c>
      <c r="R67" s="350">
        <v>0.7830508474576271</v>
      </c>
      <c r="S67" s="350">
        <v>0.70408163265306123</v>
      </c>
      <c r="T67" s="350">
        <v>0.63389830508474576</v>
      </c>
      <c r="U67" s="350">
        <v>0.60750853242320824</v>
      </c>
      <c r="V67" s="350">
        <v>0.58477508650519028</v>
      </c>
      <c r="W67" s="350">
        <v>0.80524344569288386</v>
      </c>
      <c r="X67" s="350">
        <v>0.7269076305220884</v>
      </c>
      <c r="Y67" s="350">
        <v>0.77155172413793105</v>
      </c>
      <c r="Z67" s="350">
        <v>0.72</v>
      </c>
      <c r="AA67" s="350">
        <v>0.74237288135593216</v>
      </c>
      <c r="AB67" s="350">
        <v>0.8225255972696246</v>
      </c>
      <c r="AC67" s="350">
        <v>0.81355932203389836</v>
      </c>
      <c r="AD67" s="350">
        <v>0.7857142857142857</v>
      </c>
      <c r="AE67" s="350">
        <v>0.66779661016949154</v>
      </c>
      <c r="AF67" s="350">
        <v>0.7857142857142857</v>
      </c>
      <c r="AG67" s="361" t="s">
        <v>52</v>
      </c>
      <c r="AH67" s="350">
        <v>0.84300341296928327</v>
      </c>
      <c r="AI67" s="350">
        <v>0.84353741496598644</v>
      </c>
      <c r="AJ67" s="361" t="s">
        <v>52</v>
      </c>
      <c r="AK67" s="350">
        <v>0.83448275862068966</v>
      </c>
      <c r="AL67" s="361" t="s">
        <v>52</v>
      </c>
      <c r="AM67" s="361" t="s">
        <v>52</v>
      </c>
      <c r="AN67" s="361" t="s">
        <v>52</v>
      </c>
      <c r="AO67" s="350">
        <v>0.81756756756756754</v>
      </c>
      <c r="AP67" s="350">
        <v>0.72635135135135132</v>
      </c>
      <c r="AQ67" s="350">
        <v>0.73129251700680276</v>
      </c>
      <c r="AR67" s="350">
        <v>0.6952054794520548</v>
      </c>
      <c r="AS67" s="350">
        <v>0.74237288135593216</v>
      </c>
      <c r="AT67" s="350">
        <v>0.76870748299319724</v>
      </c>
      <c r="AU67" s="350">
        <v>0.8203389830508474</v>
      </c>
      <c r="AV67" s="350">
        <v>0.87074829931972786</v>
      </c>
      <c r="AW67" s="350">
        <v>0.83505154639175261</v>
      </c>
      <c r="AX67" s="350">
        <v>0.81786941580756012</v>
      </c>
      <c r="AY67" s="350">
        <v>0.6470588235294118</v>
      </c>
      <c r="BE67" s="72"/>
    </row>
    <row r="68" spans="1:57" ht="15" customHeight="1" x14ac:dyDescent="0.25">
      <c r="B68" s="438"/>
      <c r="C68" s="51">
        <v>2019</v>
      </c>
      <c r="D68" s="51">
        <v>295</v>
      </c>
      <c r="E68" s="51">
        <v>815</v>
      </c>
      <c r="F68" s="223">
        <f>D68/E68</f>
        <v>0.3619631901840491</v>
      </c>
      <c r="G68" s="350">
        <v>0.84745762711864403</v>
      </c>
      <c r="H68" s="350">
        <v>0.79931972789115646</v>
      </c>
      <c r="I68" s="350">
        <v>0.78983050847457625</v>
      </c>
      <c r="J68" s="350">
        <v>0.81972789115646261</v>
      </c>
      <c r="K68" s="350">
        <v>0.80272108843537415</v>
      </c>
      <c r="L68" s="350">
        <v>0.71724137931034482</v>
      </c>
      <c r="M68" s="350">
        <v>0.75</v>
      </c>
      <c r="N68" s="350">
        <v>0.76870748299319724</v>
      </c>
      <c r="O68" s="350">
        <v>0.64163822525597269</v>
      </c>
      <c r="P68" s="350">
        <v>0.77551020408163263</v>
      </c>
      <c r="Q68" s="350">
        <v>0.73129251700680276</v>
      </c>
      <c r="R68" s="350">
        <v>0.76712328767123283</v>
      </c>
      <c r="S68" s="350">
        <v>0.72789115646258506</v>
      </c>
      <c r="T68" s="350">
        <v>0.71917808219178081</v>
      </c>
      <c r="U68" s="350">
        <v>0.59183673469387754</v>
      </c>
      <c r="V68" s="350">
        <v>0.6103448275862069</v>
      </c>
      <c r="W68" s="350">
        <v>0.80147058823529416</v>
      </c>
      <c r="X68" s="350">
        <v>0.74060150375939848</v>
      </c>
      <c r="Y68" s="350">
        <v>0.8784313725490196</v>
      </c>
      <c r="Z68" s="350">
        <v>0.78048780487804881</v>
      </c>
      <c r="AA68" s="350">
        <v>0.7235494880546075</v>
      </c>
      <c r="AB68" s="350">
        <v>0.77210884353741494</v>
      </c>
      <c r="AC68" s="350">
        <v>0.75593220338983047</v>
      </c>
      <c r="AD68" s="350">
        <v>0.8</v>
      </c>
      <c r="AE68" s="350">
        <v>0.69283276450511944</v>
      </c>
      <c r="AF68" s="350">
        <v>0.81972789115646261</v>
      </c>
      <c r="AG68" s="361" t="s">
        <v>52</v>
      </c>
      <c r="AH68" s="350">
        <v>0.90410958904109584</v>
      </c>
      <c r="AI68" s="350">
        <v>0.90443686006825941</v>
      </c>
      <c r="AJ68" s="361" t="s">
        <v>52</v>
      </c>
      <c r="AK68" s="350">
        <v>0.82372881355932204</v>
      </c>
      <c r="AL68" s="361" t="s">
        <v>52</v>
      </c>
      <c r="AM68" s="361" t="s">
        <v>52</v>
      </c>
      <c r="AN68" s="361" t="s">
        <v>52</v>
      </c>
      <c r="AO68" s="350">
        <v>0.84353741496598644</v>
      </c>
      <c r="AP68" s="350">
        <v>0.71768707482993199</v>
      </c>
      <c r="AQ68" s="350">
        <v>0.74226804123711343</v>
      </c>
      <c r="AR68" s="350">
        <v>0.71575342465753422</v>
      </c>
      <c r="AS68" s="350">
        <v>0.77210884353741494</v>
      </c>
      <c r="AT68" s="350">
        <v>0.73972602739726023</v>
      </c>
      <c r="AU68" s="350">
        <v>0.77210884353741494</v>
      </c>
      <c r="AV68" s="350">
        <v>0.87328767123287676</v>
      </c>
      <c r="AW68" s="350">
        <v>0.87328767123287676</v>
      </c>
      <c r="AX68" s="350">
        <v>0.81443298969072164</v>
      </c>
      <c r="AY68" s="350">
        <v>0.67316991761368394</v>
      </c>
      <c r="BE68" s="72"/>
    </row>
    <row r="69" spans="1:57" ht="15" customHeight="1" x14ac:dyDescent="0.25">
      <c r="B69" s="438"/>
      <c r="C69" s="51">
        <v>2020</v>
      </c>
      <c r="D69" s="51">
        <v>135</v>
      </c>
      <c r="E69" s="51">
        <v>1037</v>
      </c>
      <c r="F69" s="223">
        <f>D69/E69</f>
        <v>0.13018322082931533</v>
      </c>
      <c r="G69" s="350">
        <v>0.88890000000000002</v>
      </c>
      <c r="H69" s="350">
        <v>0.89600000000000002</v>
      </c>
      <c r="I69" s="350">
        <v>0.88890000000000002</v>
      </c>
      <c r="J69" s="350">
        <v>0.88149999999999995</v>
      </c>
      <c r="K69" s="350">
        <v>0.89549999999999996</v>
      </c>
      <c r="L69" s="350">
        <v>0.76870000000000005</v>
      </c>
      <c r="M69" s="350">
        <v>0.82579999999999998</v>
      </c>
      <c r="N69" s="350">
        <v>0.85070000000000001</v>
      </c>
      <c r="O69" s="350">
        <v>0.69920000000000004</v>
      </c>
      <c r="P69" s="350">
        <v>0.80596999999999996</v>
      </c>
      <c r="Q69" s="350">
        <v>0.84960000000000002</v>
      </c>
      <c r="R69" s="350">
        <v>0.81950000000000001</v>
      </c>
      <c r="S69" s="350">
        <v>0.79259000000000002</v>
      </c>
      <c r="T69" s="350">
        <v>0.78358000000000005</v>
      </c>
      <c r="U69" s="350">
        <v>0.63400000000000001</v>
      </c>
      <c r="V69" s="350">
        <v>0.66169999999999995</v>
      </c>
      <c r="W69" s="350">
        <v>0.78900000000000003</v>
      </c>
      <c r="X69" s="350">
        <v>0.754</v>
      </c>
      <c r="Y69" s="350">
        <v>0.86770000000000003</v>
      </c>
      <c r="Z69" s="350">
        <v>0.69499999999999995</v>
      </c>
      <c r="AA69" s="350">
        <v>0.85189999999999999</v>
      </c>
      <c r="AB69" s="350">
        <v>0.89600000000000002</v>
      </c>
      <c r="AC69" s="350">
        <v>0.85899999999999999</v>
      </c>
      <c r="AD69" s="350">
        <v>0.86660000000000004</v>
      </c>
      <c r="AE69" s="350">
        <v>0.77600000000000002</v>
      </c>
      <c r="AF69" s="350">
        <v>0.874</v>
      </c>
      <c r="AG69" s="361" t="s">
        <v>52</v>
      </c>
      <c r="AH69" s="350">
        <v>0.88149999999999995</v>
      </c>
      <c r="AI69" s="350">
        <v>0.88149999999999995</v>
      </c>
      <c r="AJ69" s="361" t="s">
        <v>52</v>
      </c>
      <c r="AK69" s="350">
        <v>0.90298</v>
      </c>
      <c r="AL69" s="361" t="s">
        <v>52</v>
      </c>
      <c r="AM69" s="361" t="s">
        <v>52</v>
      </c>
      <c r="AN69" s="361" t="s">
        <v>52</v>
      </c>
      <c r="AO69" s="350">
        <v>0.85899999999999999</v>
      </c>
      <c r="AP69" s="350">
        <v>0.81299999999999994</v>
      </c>
      <c r="AQ69" s="350">
        <v>0.88060000000000005</v>
      </c>
      <c r="AR69" s="350">
        <v>0.81299999999999994</v>
      </c>
      <c r="AS69" s="350">
        <v>0.92479999999999996</v>
      </c>
      <c r="AT69" s="350">
        <v>0.90200000000000002</v>
      </c>
      <c r="AU69" s="350">
        <v>0.88149999999999995</v>
      </c>
      <c r="AV69" s="368">
        <v>0.92500000000000004</v>
      </c>
      <c r="AW69" s="369">
        <v>0.89470000000000005</v>
      </c>
      <c r="AX69" s="369">
        <v>0.87870000000000004</v>
      </c>
      <c r="AY69" s="369">
        <v>0.68179999999999996</v>
      </c>
      <c r="BE69" s="72"/>
    </row>
    <row r="70" spans="1:57" ht="15" customHeight="1" x14ac:dyDescent="0.25">
      <c r="B70" s="438"/>
      <c r="C70" s="51">
        <v>2021</v>
      </c>
      <c r="D70" s="51">
        <v>184</v>
      </c>
      <c r="E70" s="51">
        <v>1151</v>
      </c>
      <c r="F70" s="223">
        <f>D70/E70</f>
        <v>0.15986099044309296</v>
      </c>
      <c r="G70" s="350">
        <v>0.90200000000000002</v>
      </c>
      <c r="H70" s="350">
        <v>0.89600000000000002</v>
      </c>
      <c r="I70" s="350">
        <v>0.84699999999999998</v>
      </c>
      <c r="J70" s="350">
        <v>0.873</v>
      </c>
      <c r="K70" s="350">
        <v>0.83</v>
      </c>
      <c r="L70" s="350">
        <v>0.70199999999999996</v>
      </c>
      <c r="M70" s="350">
        <v>0.74199999999999999</v>
      </c>
      <c r="N70" s="350">
        <v>0.78700000000000003</v>
      </c>
      <c r="O70" s="350">
        <v>0.64800000000000002</v>
      </c>
      <c r="P70" s="350">
        <v>0.73599999999999999</v>
      </c>
      <c r="Q70" s="350">
        <v>0.7</v>
      </c>
      <c r="R70" s="350">
        <v>0.72899999999999998</v>
      </c>
      <c r="S70" s="350">
        <v>0.72899999999999998</v>
      </c>
      <c r="T70" s="350">
        <v>0.75</v>
      </c>
      <c r="U70" s="350">
        <v>0.69</v>
      </c>
      <c r="V70" s="350">
        <v>0.71699999999999997</v>
      </c>
      <c r="W70" s="350">
        <v>0.78700000000000003</v>
      </c>
      <c r="X70" s="350">
        <v>0.748</v>
      </c>
      <c r="Y70" s="350">
        <v>0.83599999999999997</v>
      </c>
      <c r="Z70" s="350">
        <v>0.78500000000000003</v>
      </c>
      <c r="AA70" s="350">
        <v>0.747</v>
      </c>
      <c r="AB70" s="350">
        <v>0.79</v>
      </c>
      <c r="AC70" s="350">
        <v>0.76900000000000002</v>
      </c>
      <c r="AD70" s="350">
        <v>0.76800000000000002</v>
      </c>
      <c r="AE70" s="350">
        <v>0.73599999999999999</v>
      </c>
      <c r="AF70" s="350">
        <v>0.71399999999999997</v>
      </c>
      <c r="AG70" s="350">
        <v>0.78300000000000003</v>
      </c>
      <c r="AH70" s="350">
        <v>0.74199999999999999</v>
      </c>
      <c r="AI70" s="350">
        <v>0.76100000000000001</v>
      </c>
      <c r="AJ70" s="350">
        <v>0.84799999999999998</v>
      </c>
      <c r="AK70" s="361" t="s">
        <v>52</v>
      </c>
      <c r="AL70" s="350">
        <v>0.76100000000000001</v>
      </c>
      <c r="AM70" s="350">
        <v>0.76300000000000001</v>
      </c>
      <c r="AN70" s="350">
        <v>0.71199999999999997</v>
      </c>
      <c r="AO70" s="350">
        <v>0.82299999999999995</v>
      </c>
      <c r="AP70" s="350">
        <v>0.72799999999999998</v>
      </c>
      <c r="AQ70" s="350">
        <v>0.77900000000000003</v>
      </c>
      <c r="AR70" s="350">
        <v>0.69099999999999995</v>
      </c>
      <c r="AS70" s="350">
        <v>0.76200000000000001</v>
      </c>
      <c r="AT70" s="350">
        <v>0.80100000000000005</v>
      </c>
      <c r="AU70" s="350">
        <v>0.78</v>
      </c>
      <c r="AV70" s="363" t="s">
        <v>54</v>
      </c>
      <c r="AW70" s="363" t="s">
        <v>54</v>
      </c>
      <c r="AX70" s="363" t="s">
        <v>54</v>
      </c>
      <c r="AY70" s="363" t="s">
        <v>54</v>
      </c>
      <c r="BE70" s="72"/>
    </row>
    <row r="71" spans="1:57" x14ac:dyDescent="0.25">
      <c r="B71" s="439"/>
      <c r="C71" s="436" t="s">
        <v>154</v>
      </c>
      <c r="D71" s="436"/>
      <c r="E71" s="436"/>
      <c r="F71" s="436"/>
      <c r="G71" s="343">
        <f>G70-G69</f>
        <v>1.3100000000000001E-2</v>
      </c>
      <c r="H71" s="343">
        <f t="shared" ref="H71:AU71" si="6">H70-H69</f>
        <v>0</v>
      </c>
      <c r="I71" s="343">
        <f t="shared" si="6"/>
        <v>-4.1900000000000048E-2</v>
      </c>
      <c r="J71" s="343">
        <f t="shared" si="6"/>
        <v>-8.499999999999952E-3</v>
      </c>
      <c r="K71" s="343">
        <f t="shared" si="6"/>
        <v>-6.5500000000000003E-2</v>
      </c>
      <c r="L71" s="343">
        <f t="shared" si="6"/>
        <v>-6.6700000000000093E-2</v>
      </c>
      <c r="M71" s="343">
        <f t="shared" si="6"/>
        <v>-8.3799999999999986E-2</v>
      </c>
      <c r="N71" s="343">
        <f t="shared" si="6"/>
        <v>-6.3699999999999979E-2</v>
      </c>
      <c r="O71" s="343">
        <f t="shared" si="6"/>
        <v>-5.1200000000000023E-2</v>
      </c>
      <c r="P71" s="343">
        <f t="shared" si="6"/>
        <v>-6.9969999999999977E-2</v>
      </c>
      <c r="Q71" s="343">
        <f t="shared" si="6"/>
        <v>-0.14960000000000007</v>
      </c>
      <c r="R71" s="343">
        <f t="shared" si="6"/>
        <v>-9.0500000000000025E-2</v>
      </c>
      <c r="S71" s="343">
        <f t="shared" si="6"/>
        <v>-6.3590000000000035E-2</v>
      </c>
      <c r="T71" s="343">
        <f t="shared" si="6"/>
        <v>-3.3580000000000054E-2</v>
      </c>
      <c r="U71" s="343">
        <f t="shared" si="6"/>
        <v>5.5999999999999939E-2</v>
      </c>
      <c r="V71" s="343">
        <f t="shared" si="6"/>
        <v>5.5300000000000016E-2</v>
      </c>
      <c r="W71" s="343">
        <f t="shared" si="6"/>
        <v>-2.0000000000000018E-3</v>
      </c>
      <c r="X71" s="343">
        <f t="shared" si="6"/>
        <v>-6.0000000000000053E-3</v>
      </c>
      <c r="Y71" s="343">
        <f t="shared" si="6"/>
        <v>-3.1700000000000061E-2</v>
      </c>
      <c r="Z71" s="343">
        <f t="shared" si="6"/>
        <v>9.000000000000008E-2</v>
      </c>
      <c r="AA71" s="343">
        <f t="shared" si="6"/>
        <v>-0.10489999999999999</v>
      </c>
      <c r="AB71" s="343">
        <f t="shared" si="6"/>
        <v>-0.10599999999999998</v>
      </c>
      <c r="AC71" s="343">
        <f t="shared" si="6"/>
        <v>-8.9999999999999969E-2</v>
      </c>
      <c r="AD71" s="343">
        <f t="shared" si="6"/>
        <v>-9.8600000000000021E-2</v>
      </c>
      <c r="AE71" s="343">
        <f t="shared" si="6"/>
        <v>-4.0000000000000036E-2</v>
      </c>
      <c r="AF71" s="343">
        <f t="shared" si="6"/>
        <v>-0.16000000000000003</v>
      </c>
      <c r="AG71" s="361" t="s">
        <v>52</v>
      </c>
      <c r="AH71" s="343">
        <f t="shared" si="6"/>
        <v>-0.13949999999999996</v>
      </c>
      <c r="AI71" s="343">
        <f t="shared" si="6"/>
        <v>-0.12049999999999994</v>
      </c>
      <c r="AJ71" s="361" t="s">
        <v>52</v>
      </c>
      <c r="AK71" s="361" t="s">
        <v>52</v>
      </c>
      <c r="AL71" s="361" t="s">
        <v>52</v>
      </c>
      <c r="AM71" s="361" t="s">
        <v>52</v>
      </c>
      <c r="AN71" s="361" t="s">
        <v>52</v>
      </c>
      <c r="AO71" s="343">
        <f t="shared" si="6"/>
        <v>-3.6000000000000032E-2</v>
      </c>
      <c r="AP71" s="343">
        <f t="shared" si="6"/>
        <v>-8.4999999999999964E-2</v>
      </c>
      <c r="AQ71" s="343">
        <f t="shared" si="6"/>
        <v>-0.10160000000000002</v>
      </c>
      <c r="AR71" s="343">
        <f t="shared" si="6"/>
        <v>-0.122</v>
      </c>
      <c r="AS71" s="343">
        <f t="shared" si="6"/>
        <v>-0.16279999999999994</v>
      </c>
      <c r="AT71" s="343">
        <f t="shared" si="6"/>
        <v>-0.10099999999999998</v>
      </c>
      <c r="AU71" s="343">
        <f t="shared" si="6"/>
        <v>-0.10149999999999992</v>
      </c>
      <c r="AV71" s="363" t="s">
        <v>54</v>
      </c>
      <c r="AW71" s="363" t="s">
        <v>54</v>
      </c>
      <c r="AX71" s="363" t="s">
        <v>54</v>
      </c>
      <c r="AY71" s="363" t="s">
        <v>54</v>
      </c>
      <c r="BE71" s="72"/>
    </row>
    <row r="72" spans="1:57" s="5" customFormat="1" x14ac:dyDescent="0.25">
      <c r="A72" s="36"/>
      <c r="B72" s="41"/>
      <c r="C72" s="42"/>
      <c r="D72" s="42"/>
      <c r="E72" s="42"/>
      <c r="F72" s="42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51"/>
      <c r="AH72" s="351"/>
      <c r="AI72" s="351"/>
      <c r="AJ72" s="351"/>
      <c r="AK72" s="351"/>
      <c r="AL72" s="351"/>
      <c r="AM72" s="351"/>
      <c r="AN72" s="351"/>
      <c r="AO72" s="351"/>
      <c r="AP72" s="351"/>
      <c r="AQ72" s="351"/>
      <c r="AR72" s="351"/>
      <c r="AS72" s="351"/>
      <c r="AT72" s="351"/>
      <c r="AU72" s="351"/>
      <c r="AV72" s="351"/>
      <c r="AW72" s="351"/>
      <c r="AX72" s="351"/>
      <c r="AY72" s="351"/>
      <c r="AZ72" s="43"/>
      <c r="BA72" s="43"/>
      <c r="BB72" s="43"/>
      <c r="BC72" s="43"/>
      <c r="BD72" s="43"/>
      <c r="BE72" s="295"/>
    </row>
    <row r="73" spans="1:57" hidden="1" x14ac:dyDescent="0.25">
      <c r="B73" s="77"/>
      <c r="C73" s="51">
        <v>2011</v>
      </c>
      <c r="D73" s="51"/>
      <c r="E73" s="51"/>
      <c r="F73" s="155"/>
      <c r="G73" s="348"/>
      <c r="H73" s="348"/>
      <c r="I73" s="348"/>
      <c r="J73" s="362"/>
      <c r="K73" s="354"/>
      <c r="L73" s="348"/>
      <c r="M73" s="348"/>
      <c r="N73" s="362"/>
      <c r="O73" s="362"/>
      <c r="P73" s="362"/>
      <c r="Q73" s="362"/>
      <c r="R73" s="362"/>
      <c r="S73" s="348"/>
      <c r="T73" s="348"/>
      <c r="U73" s="348"/>
      <c r="V73" s="354"/>
      <c r="W73" s="348"/>
      <c r="X73" s="362"/>
      <c r="Y73" s="348"/>
      <c r="Z73" s="348"/>
      <c r="AA73" s="348"/>
      <c r="AB73" s="348"/>
      <c r="AC73" s="348"/>
      <c r="AD73" s="362"/>
      <c r="AE73" s="362"/>
      <c r="AF73" s="348"/>
      <c r="AG73" s="348"/>
      <c r="AH73" s="348"/>
      <c r="AI73" s="348"/>
      <c r="AJ73" s="348"/>
      <c r="AK73" s="367"/>
      <c r="AL73" s="367"/>
      <c r="AM73" s="367"/>
      <c r="AN73" s="367"/>
      <c r="AO73" s="348"/>
      <c r="AP73" s="362"/>
      <c r="AQ73" s="348"/>
      <c r="AR73" s="362"/>
      <c r="AS73" s="362"/>
      <c r="AT73" s="362"/>
      <c r="AU73" s="354"/>
      <c r="AV73" s="362"/>
      <c r="AW73" s="362"/>
      <c r="AX73" s="362"/>
      <c r="AY73" s="362"/>
      <c r="BE73" s="72"/>
    </row>
    <row r="74" spans="1:57" hidden="1" x14ac:dyDescent="0.25">
      <c r="B74" s="437" t="s">
        <v>69</v>
      </c>
      <c r="C74" s="51">
        <v>2012</v>
      </c>
      <c r="D74" s="51" t="s">
        <v>52</v>
      </c>
      <c r="E74" s="51"/>
      <c r="F74" s="155" t="s">
        <v>52</v>
      </c>
      <c r="G74" s="348" t="s">
        <v>52</v>
      </c>
      <c r="H74" s="348" t="s">
        <v>52</v>
      </c>
      <c r="I74" s="348" t="s">
        <v>52</v>
      </c>
      <c r="J74" s="348" t="s">
        <v>52</v>
      </c>
      <c r="K74" s="348" t="s">
        <v>52</v>
      </c>
      <c r="L74" s="348" t="s">
        <v>52</v>
      </c>
      <c r="M74" s="348" t="s">
        <v>52</v>
      </c>
      <c r="N74" s="348" t="s">
        <v>52</v>
      </c>
      <c r="O74" s="348" t="s">
        <v>52</v>
      </c>
      <c r="P74" s="348" t="s">
        <v>52</v>
      </c>
      <c r="Q74" s="348" t="s">
        <v>52</v>
      </c>
      <c r="R74" s="348" t="s">
        <v>52</v>
      </c>
      <c r="S74" s="348" t="s">
        <v>52</v>
      </c>
      <c r="T74" s="348" t="s">
        <v>52</v>
      </c>
      <c r="U74" s="348" t="s">
        <v>52</v>
      </c>
      <c r="V74" s="348" t="s">
        <v>52</v>
      </c>
      <c r="W74" s="348" t="s">
        <v>52</v>
      </c>
      <c r="X74" s="348" t="s">
        <v>52</v>
      </c>
      <c r="Y74" s="348" t="s">
        <v>52</v>
      </c>
      <c r="Z74" s="348" t="s">
        <v>52</v>
      </c>
      <c r="AA74" s="348" t="s">
        <v>52</v>
      </c>
      <c r="AB74" s="348" t="s">
        <v>52</v>
      </c>
      <c r="AC74" s="348" t="s">
        <v>52</v>
      </c>
      <c r="AD74" s="348" t="s">
        <v>52</v>
      </c>
      <c r="AE74" s="348" t="s">
        <v>52</v>
      </c>
      <c r="AF74" s="348" t="s">
        <v>52</v>
      </c>
      <c r="AG74" s="348"/>
      <c r="AH74" s="348" t="s">
        <v>52</v>
      </c>
      <c r="AI74" s="348" t="s">
        <v>52</v>
      </c>
      <c r="AJ74" s="348"/>
      <c r="AK74" s="348" t="s">
        <v>52</v>
      </c>
      <c r="AL74" s="348"/>
      <c r="AM74" s="348"/>
      <c r="AN74" s="348"/>
      <c r="AO74" s="348" t="s">
        <v>52</v>
      </c>
      <c r="AP74" s="348" t="s">
        <v>52</v>
      </c>
      <c r="AQ74" s="348" t="s">
        <v>52</v>
      </c>
      <c r="AR74" s="348" t="s">
        <v>52</v>
      </c>
      <c r="AS74" s="348" t="s">
        <v>52</v>
      </c>
      <c r="AT74" s="348" t="s">
        <v>52</v>
      </c>
      <c r="AU74" s="348" t="s">
        <v>52</v>
      </c>
      <c r="AV74" s="348"/>
      <c r="AW74" s="348"/>
      <c r="AX74" s="348"/>
      <c r="AY74" s="348"/>
      <c r="BE74" s="72"/>
    </row>
    <row r="75" spans="1:57" hidden="1" x14ac:dyDescent="0.25">
      <c r="B75" s="438"/>
      <c r="C75" s="51">
        <v>2013</v>
      </c>
      <c r="D75" s="51" t="s">
        <v>52</v>
      </c>
      <c r="E75" s="51" t="s">
        <v>52</v>
      </c>
      <c r="F75" s="155" t="s">
        <v>52</v>
      </c>
      <c r="G75" s="361" t="s">
        <v>52</v>
      </c>
      <c r="H75" s="361" t="s">
        <v>52</v>
      </c>
      <c r="I75" s="361" t="s">
        <v>52</v>
      </c>
      <c r="J75" s="361" t="s">
        <v>52</v>
      </c>
      <c r="K75" s="361" t="s">
        <v>52</v>
      </c>
      <c r="L75" s="361" t="s">
        <v>52</v>
      </c>
      <c r="M75" s="361" t="s">
        <v>52</v>
      </c>
      <c r="N75" s="361" t="s">
        <v>52</v>
      </c>
      <c r="O75" s="361" t="s">
        <v>52</v>
      </c>
      <c r="P75" s="361" t="s">
        <v>52</v>
      </c>
      <c r="Q75" s="361" t="s">
        <v>52</v>
      </c>
      <c r="R75" s="361" t="s">
        <v>52</v>
      </c>
      <c r="S75" s="361" t="s">
        <v>52</v>
      </c>
      <c r="T75" s="361" t="s">
        <v>52</v>
      </c>
      <c r="U75" s="361" t="s">
        <v>52</v>
      </c>
      <c r="V75" s="361" t="s">
        <v>52</v>
      </c>
      <c r="W75" s="361" t="s">
        <v>52</v>
      </c>
      <c r="X75" s="361" t="s">
        <v>52</v>
      </c>
      <c r="Y75" s="361" t="s">
        <v>52</v>
      </c>
      <c r="Z75" s="361" t="s">
        <v>52</v>
      </c>
      <c r="AA75" s="361" t="s">
        <v>52</v>
      </c>
      <c r="AB75" s="361" t="s">
        <v>52</v>
      </c>
      <c r="AC75" s="361" t="s">
        <v>52</v>
      </c>
      <c r="AD75" s="361" t="s">
        <v>52</v>
      </c>
      <c r="AE75" s="361" t="s">
        <v>52</v>
      </c>
      <c r="AF75" s="361" t="s">
        <v>52</v>
      </c>
      <c r="AG75" s="361"/>
      <c r="AH75" s="361" t="s">
        <v>52</v>
      </c>
      <c r="AI75" s="361" t="s">
        <v>52</v>
      </c>
      <c r="AJ75" s="361"/>
      <c r="AK75" s="361" t="s">
        <v>52</v>
      </c>
      <c r="AL75" s="361"/>
      <c r="AM75" s="361"/>
      <c r="AN75" s="361"/>
      <c r="AO75" s="361" t="s">
        <v>52</v>
      </c>
      <c r="AP75" s="361" t="s">
        <v>52</v>
      </c>
      <c r="AQ75" s="361" t="s">
        <v>52</v>
      </c>
      <c r="AR75" s="361" t="s">
        <v>52</v>
      </c>
      <c r="AS75" s="361" t="s">
        <v>52</v>
      </c>
      <c r="AT75" s="361" t="s">
        <v>52</v>
      </c>
      <c r="AU75" s="361" t="s">
        <v>52</v>
      </c>
      <c r="AV75" s="361"/>
      <c r="AW75" s="361"/>
      <c r="AX75" s="361"/>
      <c r="AY75" s="361"/>
      <c r="BE75" s="72"/>
    </row>
    <row r="76" spans="1:57" x14ac:dyDescent="0.25">
      <c r="B76" s="438"/>
      <c r="C76" s="51">
        <v>2014</v>
      </c>
      <c r="D76" s="51" t="s">
        <v>52</v>
      </c>
      <c r="E76" s="51" t="s">
        <v>52</v>
      </c>
      <c r="F76" s="155" t="s">
        <v>52</v>
      </c>
      <c r="G76" s="361" t="s">
        <v>52</v>
      </c>
      <c r="H76" s="361" t="s">
        <v>52</v>
      </c>
      <c r="I76" s="361" t="s">
        <v>52</v>
      </c>
      <c r="J76" s="361" t="s">
        <v>52</v>
      </c>
      <c r="K76" s="361" t="s">
        <v>52</v>
      </c>
      <c r="L76" s="361" t="s">
        <v>52</v>
      </c>
      <c r="M76" s="361" t="s">
        <v>52</v>
      </c>
      <c r="N76" s="361" t="s">
        <v>52</v>
      </c>
      <c r="O76" s="361" t="s">
        <v>52</v>
      </c>
      <c r="P76" s="361" t="s">
        <v>52</v>
      </c>
      <c r="Q76" s="361" t="s">
        <v>52</v>
      </c>
      <c r="R76" s="361" t="s">
        <v>52</v>
      </c>
      <c r="S76" s="361" t="s">
        <v>52</v>
      </c>
      <c r="T76" s="361" t="s">
        <v>52</v>
      </c>
      <c r="U76" s="361" t="s">
        <v>52</v>
      </c>
      <c r="V76" s="361" t="s">
        <v>52</v>
      </c>
      <c r="W76" s="361" t="s">
        <v>52</v>
      </c>
      <c r="X76" s="361" t="s">
        <v>52</v>
      </c>
      <c r="Y76" s="361" t="s">
        <v>52</v>
      </c>
      <c r="Z76" s="361" t="s">
        <v>52</v>
      </c>
      <c r="AA76" s="361" t="s">
        <v>52</v>
      </c>
      <c r="AB76" s="361" t="s">
        <v>52</v>
      </c>
      <c r="AC76" s="361" t="s">
        <v>52</v>
      </c>
      <c r="AD76" s="361" t="s">
        <v>52</v>
      </c>
      <c r="AE76" s="361" t="s">
        <v>52</v>
      </c>
      <c r="AF76" s="361" t="s">
        <v>52</v>
      </c>
      <c r="AG76" s="361"/>
      <c r="AH76" s="361" t="s">
        <v>52</v>
      </c>
      <c r="AI76" s="361" t="s">
        <v>52</v>
      </c>
      <c r="AJ76" s="361"/>
      <c r="AK76" s="361" t="s">
        <v>52</v>
      </c>
      <c r="AL76" s="361"/>
      <c r="AM76" s="361"/>
      <c r="AN76" s="361"/>
      <c r="AO76" s="361" t="s">
        <v>52</v>
      </c>
      <c r="AP76" s="361" t="s">
        <v>52</v>
      </c>
      <c r="AQ76" s="361" t="s">
        <v>52</v>
      </c>
      <c r="AR76" s="361" t="s">
        <v>52</v>
      </c>
      <c r="AS76" s="361" t="s">
        <v>52</v>
      </c>
      <c r="AT76" s="361" t="s">
        <v>52</v>
      </c>
      <c r="AU76" s="361" t="s">
        <v>52</v>
      </c>
      <c r="AV76" s="407" t="s">
        <v>54</v>
      </c>
      <c r="AW76" s="408"/>
      <c r="AX76" s="408"/>
      <c r="AY76" s="409"/>
      <c r="BE76" s="72"/>
    </row>
    <row r="77" spans="1:57" x14ac:dyDescent="0.25">
      <c r="B77" s="438"/>
      <c r="C77" s="51">
        <v>2015</v>
      </c>
      <c r="D77" s="51">
        <v>8</v>
      </c>
      <c r="E77" s="217">
        <v>19</v>
      </c>
      <c r="F77" s="223">
        <v>0.42105263157894735</v>
      </c>
      <c r="G77" s="350">
        <v>0.875</v>
      </c>
      <c r="H77" s="350">
        <v>1</v>
      </c>
      <c r="I77" s="350">
        <v>0.875</v>
      </c>
      <c r="J77" s="350">
        <v>0.625</v>
      </c>
      <c r="K77" s="350">
        <v>0.5</v>
      </c>
      <c r="L77" s="350">
        <v>0.625</v>
      </c>
      <c r="M77" s="350">
        <v>0.875</v>
      </c>
      <c r="N77" s="350">
        <v>0.875</v>
      </c>
      <c r="O77" s="350">
        <v>0.75</v>
      </c>
      <c r="P77" s="350">
        <v>0.625</v>
      </c>
      <c r="Q77" s="350">
        <v>0.875</v>
      </c>
      <c r="R77" s="350">
        <v>0.625</v>
      </c>
      <c r="S77" s="350">
        <v>0.5</v>
      </c>
      <c r="T77" s="350">
        <v>0.625</v>
      </c>
      <c r="U77" s="350">
        <v>0.5714285714285714</v>
      </c>
      <c r="V77" s="350">
        <v>0.75</v>
      </c>
      <c r="W77" s="350">
        <v>0.75</v>
      </c>
      <c r="X77" s="350">
        <v>0.7142857142857143</v>
      </c>
      <c r="Y77" s="350">
        <v>0.625</v>
      </c>
      <c r="Z77" s="350">
        <v>1</v>
      </c>
      <c r="AA77" s="350">
        <v>1</v>
      </c>
      <c r="AB77" s="350">
        <v>1</v>
      </c>
      <c r="AC77" s="350">
        <v>0.625</v>
      </c>
      <c r="AD77" s="350">
        <v>0.5</v>
      </c>
      <c r="AE77" s="350">
        <v>0.7142857142857143</v>
      </c>
      <c r="AF77" s="350">
        <v>0.5714285714285714</v>
      </c>
      <c r="AG77" s="350"/>
      <c r="AH77" s="350">
        <v>0.875</v>
      </c>
      <c r="AI77" s="350">
        <v>0.83333333333333337</v>
      </c>
      <c r="AJ77" s="350"/>
      <c r="AK77" s="350">
        <v>0.33333333333333331</v>
      </c>
      <c r="AL77" s="350"/>
      <c r="AM77" s="350"/>
      <c r="AN77" s="350"/>
      <c r="AO77" s="350">
        <v>0.75</v>
      </c>
      <c r="AP77" s="350">
        <v>0.75</v>
      </c>
      <c r="AQ77" s="350">
        <v>0.5</v>
      </c>
      <c r="AR77" s="350">
        <v>0.2857142857142857</v>
      </c>
      <c r="AS77" s="350">
        <v>0.375</v>
      </c>
      <c r="AT77" s="350">
        <v>0.5</v>
      </c>
      <c r="AU77" s="350">
        <v>0.75</v>
      </c>
      <c r="AV77" s="410"/>
      <c r="AW77" s="411"/>
      <c r="AX77" s="411"/>
      <c r="AY77" s="412"/>
      <c r="BE77" s="72"/>
    </row>
    <row r="78" spans="1:57" s="211" customFormat="1" x14ac:dyDescent="0.25">
      <c r="A78" s="209"/>
      <c r="B78" s="438"/>
      <c r="C78" s="210">
        <v>2016</v>
      </c>
      <c r="D78" s="210">
        <v>10</v>
      </c>
      <c r="E78" s="217">
        <v>20</v>
      </c>
      <c r="F78" s="227">
        <v>0.5</v>
      </c>
      <c r="G78" s="359">
        <v>1</v>
      </c>
      <c r="H78" s="359">
        <v>1</v>
      </c>
      <c r="I78" s="359">
        <v>1</v>
      </c>
      <c r="J78" s="359">
        <v>0.9</v>
      </c>
      <c r="K78" s="359">
        <v>0.9</v>
      </c>
      <c r="L78" s="359">
        <v>0.7</v>
      </c>
      <c r="M78" s="359">
        <v>0.7</v>
      </c>
      <c r="N78" s="359">
        <v>1</v>
      </c>
      <c r="O78" s="359">
        <v>0.73913043478260865</v>
      </c>
      <c r="P78" s="359">
        <v>0.95652173913043481</v>
      </c>
      <c r="Q78" s="359">
        <v>0.65217391304347827</v>
      </c>
      <c r="R78" s="359">
        <v>0.82608695652173914</v>
      </c>
      <c r="S78" s="359">
        <v>0.7</v>
      </c>
      <c r="T78" s="359">
        <v>0.9</v>
      </c>
      <c r="U78" s="359">
        <v>0.6</v>
      </c>
      <c r="V78" s="359">
        <v>0.9</v>
      </c>
      <c r="W78" s="359">
        <v>0.88888888888888884</v>
      </c>
      <c r="X78" s="359">
        <v>1</v>
      </c>
      <c r="Y78" s="359">
        <v>1</v>
      </c>
      <c r="Z78" s="359">
        <v>1</v>
      </c>
      <c r="AA78" s="359">
        <v>1</v>
      </c>
      <c r="AB78" s="359">
        <v>0.77777777777777779</v>
      </c>
      <c r="AC78" s="359">
        <v>0.9</v>
      </c>
      <c r="AD78" s="359">
        <v>0.8</v>
      </c>
      <c r="AE78" s="359">
        <v>0.5</v>
      </c>
      <c r="AF78" s="359">
        <v>0.4</v>
      </c>
      <c r="AG78" s="359"/>
      <c r="AH78" s="359">
        <v>0.6</v>
      </c>
      <c r="AI78" s="359">
        <v>0.625</v>
      </c>
      <c r="AJ78" s="359"/>
      <c r="AK78" s="359">
        <v>0.4</v>
      </c>
      <c r="AL78" s="359"/>
      <c r="AM78" s="359"/>
      <c r="AN78" s="359"/>
      <c r="AO78" s="359">
        <v>0.7</v>
      </c>
      <c r="AP78" s="359">
        <v>0.7</v>
      </c>
      <c r="AQ78" s="359">
        <v>0.7</v>
      </c>
      <c r="AR78" s="359">
        <v>0.5</v>
      </c>
      <c r="AS78" s="359">
        <v>0.6</v>
      </c>
      <c r="AT78" s="359">
        <v>0.6</v>
      </c>
      <c r="AU78" s="359">
        <v>0.8</v>
      </c>
      <c r="AV78" s="410"/>
      <c r="AW78" s="411"/>
      <c r="AX78" s="411"/>
      <c r="AY78" s="412"/>
      <c r="AZ78" s="107"/>
      <c r="BA78" s="107"/>
      <c r="BB78" s="107"/>
      <c r="BC78" s="107"/>
      <c r="BD78" s="107"/>
    </row>
    <row r="79" spans="1:57" s="211" customFormat="1" x14ac:dyDescent="0.25">
      <c r="A79" s="209"/>
      <c r="B79" s="438"/>
      <c r="C79" s="210">
        <v>2017</v>
      </c>
      <c r="D79" s="210">
        <v>7</v>
      </c>
      <c r="E79" s="210">
        <v>10</v>
      </c>
      <c r="F79" s="221">
        <v>0.7</v>
      </c>
      <c r="G79" s="359">
        <v>1</v>
      </c>
      <c r="H79" s="359">
        <v>1</v>
      </c>
      <c r="I79" s="359">
        <v>1</v>
      </c>
      <c r="J79" s="359">
        <v>1</v>
      </c>
      <c r="K79" s="359">
        <v>1</v>
      </c>
      <c r="L79" s="359">
        <v>1</v>
      </c>
      <c r="M79" s="359">
        <v>1</v>
      </c>
      <c r="N79" s="359">
        <v>1</v>
      </c>
      <c r="O79" s="359">
        <v>0.8571428571428571</v>
      </c>
      <c r="P79" s="359">
        <v>0.7142857142857143</v>
      </c>
      <c r="Q79" s="359">
        <v>0.8571428571428571</v>
      </c>
      <c r="R79" s="359">
        <v>1</v>
      </c>
      <c r="S79" s="359">
        <v>1</v>
      </c>
      <c r="T79" s="359">
        <v>1</v>
      </c>
      <c r="U79" s="359">
        <v>0.8571428571428571</v>
      </c>
      <c r="V79" s="359">
        <v>0.8571428571428571</v>
      </c>
      <c r="W79" s="359">
        <v>0.42857142857142855</v>
      </c>
      <c r="X79" s="359">
        <v>1</v>
      </c>
      <c r="Y79" s="359">
        <v>1</v>
      </c>
      <c r="Z79" s="359">
        <v>1</v>
      </c>
      <c r="AA79" s="359">
        <v>1</v>
      </c>
      <c r="AB79" s="359">
        <v>1</v>
      </c>
      <c r="AC79" s="359">
        <v>1</v>
      </c>
      <c r="AD79" s="359">
        <v>1</v>
      </c>
      <c r="AE79" s="359">
        <v>0.66666666666666663</v>
      </c>
      <c r="AF79" s="359">
        <v>0.5714285714285714</v>
      </c>
      <c r="AG79" s="359"/>
      <c r="AH79" s="359">
        <v>0.7142857142857143</v>
      </c>
      <c r="AI79" s="359">
        <v>0.83333333333333337</v>
      </c>
      <c r="AJ79" s="359"/>
      <c r="AK79" s="359">
        <v>0.7142857142857143</v>
      </c>
      <c r="AL79" s="359"/>
      <c r="AM79" s="359"/>
      <c r="AN79" s="359"/>
      <c r="AO79" s="359">
        <v>0.8571428571428571</v>
      </c>
      <c r="AP79" s="359">
        <v>1</v>
      </c>
      <c r="AQ79" s="359">
        <v>0.7142857142857143</v>
      </c>
      <c r="AR79" s="359">
        <v>0.5714285714285714</v>
      </c>
      <c r="AS79" s="359">
        <v>0.7142857142857143</v>
      </c>
      <c r="AT79" s="359">
        <v>0.8571428571428571</v>
      </c>
      <c r="AU79" s="359">
        <v>1</v>
      </c>
      <c r="AV79" s="413"/>
      <c r="AW79" s="414"/>
      <c r="AX79" s="414"/>
      <c r="AY79" s="415"/>
      <c r="AZ79" s="107"/>
      <c r="BA79" s="107"/>
      <c r="BB79" s="107"/>
      <c r="BC79" s="107"/>
      <c r="BD79" s="107"/>
    </row>
    <row r="80" spans="1:57" x14ac:dyDescent="0.25">
      <c r="B80" s="438"/>
      <c r="C80" s="51">
        <v>2018</v>
      </c>
      <c r="D80" s="51">
        <v>9</v>
      </c>
      <c r="E80" s="51">
        <v>21</v>
      </c>
      <c r="F80" s="223">
        <v>0.42857142857142855</v>
      </c>
      <c r="G80" s="350">
        <v>1</v>
      </c>
      <c r="H80" s="350">
        <v>1</v>
      </c>
      <c r="I80" s="350">
        <v>1</v>
      </c>
      <c r="J80" s="350">
        <v>0.88888888888888884</v>
      </c>
      <c r="K80" s="350">
        <v>0.88888888888888884</v>
      </c>
      <c r="L80" s="350">
        <v>0.55555555555555558</v>
      </c>
      <c r="M80" s="350">
        <v>0.88888888888888884</v>
      </c>
      <c r="N80" s="350">
        <v>1</v>
      </c>
      <c r="O80" s="350">
        <v>0.88888888888888884</v>
      </c>
      <c r="P80" s="350">
        <v>0.88888888888888884</v>
      </c>
      <c r="Q80" s="350">
        <v>1</v>
      </c>
      <c r="R80" s="350">
        <v>0.88888888888888884</v>
      </c>
      <c r="S80" s="350">
        <v>1</v>
      </c>
      <c r="T80" s="350">
        <v>1</v>
      </c>
      <c r="U80" s="350">
        <v>1</v>
      </c>
      <c r="V80" s="350">
        <v>1</v>
      </c>
      <c r="W80" s="350">
        <v>1</v>
      </c>
      <c r="X80" s="350">
        <v>0.75</v>
      </c>
      <c r="Y80" s="350">
        <v>1</v>
      </c>
      <c r="Z80" s="350">
        <v>1</v>
      </c>
      <c r="AA80" s="350">
        <v>1</v>
      </c>
      <c r="AB80" s="350">
        <v>0.88888888888888884</v>
      </c>
      <c r="AC80" s="350">
        <v>1</v>
      </c>
      <c r="AD80" s="350">
        <v>1</v>
      </c>
      <c r="AE80" s="350">
        <v>0.66666666666666663</v>
      </c>
      <c r="AF80" s="350">
        <v>0.66666666666666663</v>
      </c>
      <c r="AG80" s="350"/>
      <c r="AH80" s="350">
        <v>0.77777777777777779</v>
      </c>
      <c r="AI80" s="350">
        <v>0.77777777777777779</v>
      </c>
      <c r="AJ80" s="350"/>
      <c r="AK80" s="350">
        <v>0.44444444444444442</v>
      </c>
      <c r="AL80" s="350"/>
      <c r="AM80" s="350"/>
      <c r="AN80" s="350"/>
      <c r="AO80" s="350">
        <v>1</v>
      </c>
      <c r="AP80" s="350">
        <v>1</v>
      </c>
      <c r="AQ80" s="350">
        <v>0.88888888888888884</v>
      </c>
      <c r="AR80" s="350">
        <v>0.77777777777777779</v>
      </c>
      <c r="AS80" s="350">
        <v>0.77777777777777779</v>
      </c>
      <c r="AT80" s="350">
        <v>0.66666666666666663</v>
      </c>
      <c r="AU80" s="350">
        <v>1</v>
      </c>
      <c r="AV80" s="350">
        <v>1</v>
      </c>
      <c r="AW80" s="350">
        <v>0.875</v>
      </c>
      <c r="AX80" s="350">
        <v>0.875</v>
      </c>
      <c r="AY80" s="350">
        <v>0</v>
      </c>
      <c r="BE80" s="72"/>
    </row>
    <row r="81" spans="1:57" x14ac:dyDescent="0.25">
      <c r="B81" s="438"/>
      <c r="C81" s="51">
        <v>2019</v>
      </c>
      <c r="D81" s="51">
        <v>2</v>
      </c>
      <c r="E81" s="51">
        <v>22</v>
      </c>
      <c r="F81" s="223">
        <f>D81/E81</f>
        <v>9.0909090909090912E-2</v>
      </c>
      <c r="G81" s="350" t="s">
        <v>65</v>
      </c>
      <c r="H81" s="350" t="s">
        <v>65</v>
      </c>
      <c r="I81" s="350" t="s">
        <v>65</v>
      </c>
      <c r="J81" s="350" t="s">
        <v>65</v>
      </c>
      <c r="K81" s="350" t="s">
        <v>65</v>
      </c>
      <c r="L81" s="350" t="s">
        <v>65</v>
      </c>
      <c r="M81" s="350" t="s">
        <v>65</v>
      </c>
      <c r="N81" s="350" t="s">
        <v>65</v>
      </c>
      <c r="O81" s="350" t="s">
        <v>65</v>
      </c>
      <c r="P81" s="350" t="s">
        <v>65</v>
      </c>
      <c r="Q81" s="350" t="s">
        <v>65</v>
      </c>
      <c r="R81" s="350" t="s">
        <v>65</v>
      </c>
      <c r="S81" s="350" t="s">
        <v>65</v>
      </c>
      <c r="T81" s="350" t="s">
        <v>65</v>
      </c>
      <c r="U81" s="350" t="s">
        <v>65</v>
      </c>
      <c r="V81" s="350" t="s">
        <v>65</v>
      </c>
      <c r="W81" s="350" t="s">
        <v>65</v>
      </c>
      <c r="X81" s="350" t="s">
        <v>65</v>
      </c>
      <c r="Y81" s="350" t="s">
        <v>65</v>
      </c>
      <c r="Z81" s="350" t="s">
        <v>65</v>
      </c>
      <c r="AA81" s="350" t="s">
        <v>65</v>
      </c>
      <c r="AB81" s="350" t="s">
        <v>65</v>
      </c>
      <c r="AC81" s="350" t="s">
        <v>65</v>
      </c>
      <c r="AD81" s="350" t="s">
        <v>65</v>
      </c>
      <c r="AE81" s="350" t="s">
        <v>65</v>
      </c>
      <c r="AF81" s="350" t="s">
        <v>65</v>
      </c>
      <c r="AG81" s="350"/>
      <c r="AH81" s="350" t="s">
        <v>65</v>
      </c>
      <c r="AI81" s="350" t="s">
        <v>65</v>
      </c>
      <c r="AJ81" s="350"/>
      <c r="AK81" s="350" t="s">
        <v>65</v>
      </c>
      <c r="AL81" s="350"/>
      <c r="AM81" s="350"/>
      <c r="AN81" s="350"/>
      <c r="AO81" s="350" t="s">
        <v>65</v>
      </c>
      <c r="AP81" s="350" t="s">
        <v>65</v>
      </c>
      <c r="AQ81" s="350" t="s">
        <v>65</v>
      </c>
      <c r="AR81" s="350" t="s">
        <v>65</v>
      </c>
      <c r="AS81" s="350" t="s">
        <v>65</v>
      </c>
      <c r="AT81" s="350" t="s">
        <v>65</v>
      </c>
      <c r="AU81" s="350" t="s">
        <v>65</v>
      </c>
      <c r="AV81" s="350" t="s">
        <v>65</v>
      </c>
      <c r="AW81" s="350" t="s">
        <v>65</v>
      </c>
      <c r="AX81" s="350" t="s">
        <v>65</v>
      </c>
      <c r="AY81" s="350" t="s">
        <v>65</v>
      </c>
      <c r="BE81" s="72"/>
    </row>
    <row r="82" spans="1:57" x14ac:dyDescent="0.25">
      <c r="B82" s="438"/>
      <c r="C82" s="51">
        <v>2020</v>
      </c>
      <c r="D82" s="51">
        <v>7</v>
      </c>
      <c r="E82" s="51">
        <v>31</v>
      </c>
      <c r="F82" s="223">
        <f>D82/E82</f>
        <v>0.22580645161290322</v>
      </c>
      <c r="G82" s="350">
        <v>0.85699999999999998</v>
      </c>
      <c r="H82" s="350">
        <v>1</v>
      </c>
      <c r="I82" s="350">
        <v>1</v>
      </c>
      <c r="J82" s="350">
        <v>1</v>
      </c>
      <c r="K82" s="350">
        <v>1</v>
      </c>
      <c r="L82" s="350">
        <v>0.85699999999999998</v>
      </c>
      <c r="M82" s="350">
        <v>0.85699999999999998</v>
      </c>
      <c r="N82" s="350">
        <v>1</v>
      </c>
      <c r="O82" s="350">
        <v>1</v>
      </c>
      <c r="P82" s="350">
        <v>0.85699999999999998</v>
      </c>
      <c r="Q82" s="350">
        <v>1</v>
      </c>
      <c r="R82" s="350">
        <v>0.71399999999999997</v>
      </c>
      <c r="S82" s="350">
        <v>0.71399999999999997</v>
      </c>
      <c r="T82" s="350">
        <v>0.71399999999999997</v>
      </c>
      <c r="U82" s="350">
        <v>1</v>
      </c>
      <c r="V82" s="350">
        <v>1</v>
      </c>
      <c r="W82" s="350">
        <v>0.83299999999999996</v>
      </c>
      <c r="X82" s="350">
        <v>0.83299999999999996</v>
      </c>
      <c r="Y82" s="350">
        <v>0.83299999999999996</v>
      </c>
      <c r="Z82" s="350">
        <v>0.83299999999999996</v>
      </c>
      <c r="AA82" s="350">
        <v>0.85699999999999998</v>
      </c>
      <c r="AB82" s="350">
        <v>0.71399999999999997</v>
      </c>
      <c r="AC82" s="350">
        <v>0.71399999999999997</v>
      </c>
      <c r="AD82" s="350">
        <v>1</v>
      </c>
      <c r="AE82" s="350">
        <v>0.57099999999999995</v>
      </c>
      <c r="AF82" s="350">
        <v>1</v>
      </c>
      <c r="AG82" s="350"/>
      <c r="AH82" s="350">
        <v>0.85699999999999998</v>
      </c>
      <c r="AI82" s="350">
        <v>0.85699999999999998</v>
      </c>
      <c r="AJ82" s="350"/>
      <c r="AK82" s="350">
        <v>0.57099999999999995</v>
      </c>
      <c r="AL82" s="350"/>
      <c r="AM82" s="350"/>
      <c r="AN82" s="350"/>
      <c r="AO82" s="350">
        <v>0.85699999999999998</v>
      </c>
      <c r="AP82" s="350">
        <v>0.85699999999999998</v>
      </c>
      <c r="AQ82" s="350">
        <v>0.85699999999999998</v>
      </c>
      <c r="AR82" s="350">
        <v>0.85699999999999998</v>
      </c>
      <c r="AS82" s="350">
        <v>0.71399999999999997</v>
      </c>
      <c r="AT82" s="350">
        <v>0.71399999999999997</v>
      </c>
      <c r="AU82" s="350">
        <v>1</v>
      </c>
      <c r="AV82" s="350">
        <v>1</v>
      </c>
      <c r="AW82" s="350">
        <v>1</v>
      </c>
      <c r="AX82" s="350">
        <v>0.85699999999999998</v>
      </c>
      <c r="AY82" s="363" t="s">
        <v>52</v>
      </c>
      <c r="BE82" s="72"/>
    </row>
    <row r="83" spans="1:57" x14ac:dyDescent="0.25">
      <c r="B83" s="438"/>
      <c r="C83" s="51">
        <v>2021</v>
      </c>
      <c r="D83" s="51">
        <v>0</v>
      </c>
      <c r="E83" s="51">
        <v>0</v>
      </c>
      <c r="F83" s="223">
        <v>0</v>
      </c>
      <c r="G83" s="361" t="s">
        <v>52</v>
      </c>
      <c r="H83" s="361" t="s">
        <v>52</v>
      </c>
      <c r="I83" s="361" t="s">
        <v>52</v>
      </c>
      <c r="J83" s="361" t="s">
        <v>52</v>
      </c>
      <c r="K83" s="361" t="s">
        <v>52</v>
      </c>
      <c r="L83" s="361" t="s">
        <v>52</v>
      </c>
      <c r="M83" s="361" t="s">
        <v>52</v>
      </c>
      <c r="N83" s="361" t="s">
        <v>52</v>
      </c>
      <c r="O83" s="361" t="s">
        <v>52</v>
      </c>
      <c r="P83" s="361" t="s">
        <v>52</v>
      </c>
      <c r="Q83" s="361" t="s">
        <v>52</v>
      </c>
      <c r="R83" s="361" t="s">
        <v>52</v>
      </c>
      <c r="S83" s="361" t="s">
        <v>52</v>
      </c>
      <c r="T83" s="361" t="s">
        <v>52</v>
      </c>
      <c r="U83" s="361" t="s">
        <v>52</v>
      </c>
      <c r="V83" s="361" t="s">
        <v>52</v>
      </c>
      <c r="W83" s="361" t="s">
        <v>52</v>
      </c>
      <c r="X83" s="361" t="s">
        <v>52</v>
      </c>
      <c r="Y83" s="361" t="s">
        <v>52</v>
      </c>
      <c r="Z83" s="361" t="s">
        <v>52</v>
      </c>
      <c r="AA83" s="361" t="s">
        <v>52</v>
      </c>
      <c r="AB83" s="361" t="s">
        <v>52</v>
      </c>
      <c r="AC83" s="361" t="s">
        <v>52</v>
      </c>
      <c r="AD83" s="361" t="s">
        <v>52</v>
      </c>
      <c r="AE83" s="361" t="s">
        <v>52</v>
      </c>
      <c r="AF83" s="361" t="s">
        <v>52</v>
      </c>
      <c r="AG83" s="361" t="s">
        <v>52</v>
      </c>
      <c r="AH83" s="361" t="s">
        <v>52</v>
      </c>
      <c r="AI83" s="361" t="s">
        <v>52</v>
      </c>
      <c r="AJ83" s="361" t="s">
        <v>52</v>
      </c>
      <c r="AK83" s="361" t="s">
        <v>52</v>
      </c>
      <c r="AL83" s="361" t="s">
        <v>52</v>
      </c>
      <c r="AM83" s="361" t="s">
        <v>52</v>
      </c>
      <c r="AN83" s="361" t="s">
        <v>52</v>
      </c>
      <c r="AO83" s="361" t="s">
        <v>52</v>
      </c>
      <c r="AP83" s="361" t="s">
        <v>52</v>
      </c>
      <c r="AQ83" s="361" t="s">
        <v>52</v>
      </c>
      <c r="AR83" s="361" t="s">
        <v>52</v>
      </c>
      <c r="AS83" s="361" t="s">
        <v>52</v>
      </c>
      <c r="AT83" s="361" t="s">
        <v>52</v>
      </c>
      <c r="AU83" s="361" t="s">
        <v>52</v>
      </c>
      <c r="AV83" s="363" t="s">
        <v>54</v>
      </c>
      <c r="AW83" s="363" t="s">
        <v>54</v>
      </c>
      <c r="AX83" s="363" t="s">
        <v>54</v>
      </c>
      <c r="AY83" s="363" t="s">
        <v>54</v>
      </c>
      <c r="BE83" s="72"/>
    </row>
    <row r="84" spans="1:57" ht="15" customHeight="1" x14ac:dyDescent="0.25">
      <c r="B84" s="439"/>
      <c r="C84" s="436" t="s">
        <v>154</v>
      </c>
      <c r="D84" s="436"/>
      <c r="E84" s="436"/>
      <c r="F84" s="436"/>
      <c r="G84" s="361" t="s">
        <v>52</v>
      </c>
      <c r="H84" s="361" t="s">
        <v>52</v>
      </c>
      <c r="I84" s="361" t="s">
        <v>52</v>
      </c>
      <c r="J84" s="361" t="s">
        <v>52</v>
      </c>
      <c r="K84" s="361" t="s">
        <v>52</v>
      </c>
      <c r="L84" s="361" t="s">
        <v>52</v>
      </c>
      <c r="M84" s="361" t="s">
        <v>52</v>
      </c>
      <c r="N84" s="361" t="s">
        <v>52</v>
      </c>
      <c r="O84" s="361" t="s">
        <v>52</v>
      </c>
      <c r="P84" s="361" t="s">
        <v>52</v>
      </c>
      <c r="Q84" s="361" t="s">
        <v>52</v>
      </c>
      <c r="R84" s="361" t="s">
        <v>52</v>
      </c>
      <c r="S84" s="361" t="s">
        <v>52</v>
      </c>
      <c r="T84" s="361" t="s">
        <v>52</v>
      </c>
      <c r="U84" s="361" t="s">
        <v>52</v>
      </c>
      <c r="V84" s="361" t="s">
        <v>52</v>
      </c>
      <c r="W84" s="361" t="s">
        <v>52</v>
      </c>
      <c r="X84" s="361" t="s">
        <v>52</v>
      </c>
      <c r="Y84" s="361" t="s">
        <v>52</v>
      </c>
      <c r="Z84" s="361" t="s">
        <v>52</v>
      </c>
      <c r="AA84" s="361" t="s">
        <v>52</v>
      </c>
      <c r="AB84" s="361" t="s">
        <v>52</v>
      </c>
      <c r="AC84" s="361" t="s">
        <v>52</v>
      </c>
      <c r="AD84" s="361" t="s">
        <v>52</v>
      </c>
      <c r="AE84" s="361" t="s">
        <v>52</v>
      </c>
      <c r="AF84" s="361" t="s">
        <v>52</v>
      </c>
      <c r="AG84" s="361" t="s">
        <v>52</v>
      </c>
      <c r="AH84" s="361" t="s">
        <v>52</v>
      </c>
      <c r="AI84" s="361" t="s">
        <v>52</v>
      </c>
      <c r="AJ84" s="361" t="s">
        <v>52</v>
      </c>
      <c r="AK84" s="361" t="s">
        <v>52</v>
      </c>
      <c r="AL84" s="361" t="s">
        <v>52</v>
      </c>
      <c r="AM84" s="361" t="s">
        <v>52</v>
      </c>
      <c r="AN84" s="361" t="s">
        <v>52</v>
      </c>
      <c r="AO84" s="361" t="s">
        <v>52</v>
      </c>
      <c r="AP84" s="361" t="s">
        <v>52</v>
      </c>
      <c r="AQ84" s="361" t="s">
        <v>52</v>
      </c>
      <c r="AR84" s="361" t="s">
        <v>52</v>
      </c>
      <c r="AS84" s="361" t="s">
        <v>52</v>
      </c>
      <c r="AT84" s="361" t="s">
        <v>52</v>
      </c>
      <c r="AU84" s="361" t="s">
        <v>52</v>
      </c>
      <c r="AV84" s="363" t="s">
        <v>54</v>
      </c>
      <c r="AW84" s="363" t="s">
        <v>54</v>
      </c>
      <c r="AX84" s="363" t="s">
        <v>54</v>
      </c>
      <c r="AY84" s="363" t="s">
        <v>54</v>
      </c>
      <c r="BE84" s="72"/>
    </row>
    <row r="85" spans="1:57" s="5" customFormat="1" x14ac:dyDescent="0.25">
      <c r="A85" s="36"/>
      <c r="B85" s="41"/>
      <c r="C85" s="42"/>
      <c r="D85" s="42"/>
      <c r="E85" s="42"/>
      <c r="F85" s="42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  <c r="AQ85" s="351"/>
      <c r="AR85" s="351"/>
      <c r="AS85" s="351"/>
      <c r="AT85" s="351"/>
      <c r="AU85" s="351"/>
      <c r="AV85" s="351"/>
      <c r="AW85" s="351"/>
      <c r="AX85" s="351"/>
      <c r="AY85" s="351"/>
      <c r="AZ85" s="43"/>
      <c r="BA85" s="43"/>
      <c r="BB85" s="43"/>
      <c r="BC85" s="43"/>
      <c r="BD85" s="43"/>
      <c r="BE85" s="295"/>
    </row>
    <row r="86" spans="1:57" hidden="1" x14ac:dyDescent="0.25">
      <c r="B86" s="77"/>
      <c r="C86" s="51">
        <v>2011</v>
      </c>
      <c r="D86" s="51"/>
      <c r="E86" s="51"/>
      <c r="F86" s="155"/>
      <c r="G86" s="348"/>
      <c r="H86" s="348"/>
      <c r="I86" s="348"/>
      <c r="J86" s="362"/>
      <c r="K86" s="354"/>
      <c r="L86" s="348"/>
      <c r="M86" s="348"/>
      <c r="N86" s="362"/>
      <c r="O86" s="362"/>
      <c r="P86" s="362"/>
      <c r="Q86" s="362"/>
      <c r="R86" s="362"/>
      <c r="S86" s="348"/>
      <c r="T86" s="348"/>
      <c r="U86" s="348"/>
      <c r="V86" s="354"/>
      <c r="W86" s="348"/>
      <c r="X86" s="362"/>
      <c r="Y86" s="348"/>
      <c r="Z86" s="348"/>
      <c r="AA86" s="348"/>
      <c r="AB86" s="348"/>
      <c r="AC86" s="348"/>
      <c r="AD86" s="362"/>
      <c r="AE86" s="362"/>
      <c r="AF86" s="348"/>
      <c r="AG86" s="348"/>
      <c r="AH86" s="348"/>
      <c r="AI86" s="348"/>
      <c r="AJ86" s="348"/>
      <c r="AK86" s="367"/>
      <c r="AL86" s="367"/>
      <c r="AM86" s="367"/>
      <c r="AN86" s="367"/>
      <c r="AO86" s="348"/>
      <c r="AP86" s="362"/>
      <c r="AQ86" s="348"/>
      <c r="AR86" s="362"/>
      <c r="AS86" s="362"/>
      <c r="AT86" s="362"/>
      <c r="AU86" s="354"/>
      <c r="AV86" s="362"/>
      <c r="AW86" s="362"/>
      <c r="AX86" s="362"/>
      <c r="AY86" s="362"/>
      <c r="BE86" s="72"/>
    </row>
    <row r="87" spans="1:57" hidden="1" x14ac:dyDescent="0.25">
      <c r="B87" s="437" t="s">
        <v>70</v>
      </c>
      <c r="C87" s="51">
        <v>2012</v>
      </c>
      <c r="D87" s="51" t="s">
        <v>52</v>
      </c>
      <c r="E87" s="51"/>
      <c r="F87" s="155" t="s">
        <v>52</v>
      </c>
      <c r="G87" s="348" t="s">
        <v>52</v>
      </c>
      <c r="H87" s="348" t="s">
        <v>52</v>
      </c>
      <c r="I87" s="348" t="s">
        <v>52</v>
      </c>
      <c r="J87" s="348" t="s">
        <v>52</v>
      </c>
      <c r="K87" s="348" t="s">
        <v>52</v>
      </c>
      <c r="L87" s="348" t="s">
        <v>52</v>
      </c>
      <c r="M87" s="348" t="s">
        <v>52</v>
      </c>
      <c r="N87" s="348" t="s">
        <v>52</v>
      </c>
      <c r="O87" s="348" t="s">
        <v>52</v>
      </c>
      <c r="P87" s="348" t="s">
        <v>52</v>
      </c>
      <c r="Q87" s="348" t="s">
        <v>52</v>
      </c>
      <c r="R87" s="348" t="s">
        <v>52</v>
      </c>
      <c r="S87" s="348" t="s">
        <v>52</v>
      </c>
      <c r="T87" s="348" t="s">
        <v>52</v>
      </c>
      <c r="U87" s="348" t="s">
        <v>52</v>
      </c>
      <c r="V87" s="348" t="s">
        <v>52</v>
      </c>
      <c r="W87" s="348" t="s">
        <v>52</v>
      </c>
      <c r="X87" s="348" t="s">
        <v>52</v>
      </c>
      <c r="Y87" s="348" t="s">
        <v>52</v>
      </c>
      <c r="Z87" s="348" t="s">
        <v>52</v>
      </c>
      <c r="AA87" s="348" t="s">
        <v>52</v>
      </c>
      <c r="AB87" s="348" t="s">
        <v>52</v>
      </c>
      <c r="AC87" s="348" t="s">
        <v>52</v>
      </c>
      <c r="AD87" s="348" t="s">
        <v>52</v>
      </c>
      <c r="AE87" s="348" t="s">
        <v>52</v>
      </c>
      <c r="AF87" s="348" t="s">
        <v>52</v>
      </c>
      <c r="AG87" s="348"/>
      <c r="AH87" s="348" t="s">
        <v>52</v>
      </c>
      <c r="AI87" s="348" t="s">
        <v>52</v>
      </c>
      <c r="AJ87" s="348"/>
      <c r="AK87" s="348" t="s">
        <v>52</v>
      </c>
      <c r="AL87" s="348"/>
      <c r="AM87" s="348"/>
      <c r="AN87" s="348"/>
      <c r="AO87" s="348" t="s">
        <v>52</v>
      </c>
      <c r="AP87" s="348" t="s">
        <v>52</v>
      </c>
      <c r="AQ87" s="348" t="s">
        <v>52</v>
      </c>
      <c r="AR87" s="348" t="s">
        <v>52</v>
      </c>
      <c r="AS87" s="348" t="s">
        <v>52</v>
      </c>
      <c r="AT87" s="348" t="s">
        <v>52</v>
      </c>
      <c r="AU87" s="348" t="s">
        <v>52</v>
      </c>
      <c r="AV87" s="348"/>
      <c r="AW87" s="348"/>
      <c r="AX87" s="348"/>
      <c r="AY87" s="348"/>
      <c r="BE87" s="72"/>
    </row>
    <row r="88" spans="1:57" hidden="1" x14ac:dyDescent="0.25">
      <c r="B88" s="438"/>
      <c r="C88" s="51">
        <v>2013</v>
      </c>
      <c r="D88" s="51" t="s">
        <v>52</v>
      </c>
      <c r="E88" s="51" t="s">
        <v>52</v>
      </c>
      <c r="F88" s="155" t="s">
        <v>52</v>
      </c>
      <c r="G88" s="361" t="s">
        <v>52</v>
      </c>
      <c r="H88" s="361" t="s">
        <v>52</v>
      </c>
      <c r="I88" s="361" t="s">
        <v>52</v>
      </c>
      <c r="J88" s="361" t="s">
        <v>52</v>
      </c>
      <c r="K88" s="361" t="s">
        <v>52</v>
      </c>
      <c r="L88" s="361" t="s">
        <v>52</v>
      </c>
      <c r="M88" s="361" t="s">
        <v>52</v>
      </c>
      <c r="N88" s="361" t="s">
        <v>52</v>
      </c>
      <c r="O88" s="361" t="s">
        <v>52</v>
      </c>
      <c r="P88" s="361" t="s">
        <v>52</v>
      </c>
      <c r="Q88" s="361" t="s">
        <v>52</v>
      </c>
      <c r="R88" s="361" t="s">
        <v>52</v>
      </c>
      <c r="S88" s="361" t="s">
        <v>52</v>
      </c>
      <c r="T88" s="361" t="s">
        <v>52</v>
      </c>
      <c r="U88" s="361" t="s">
        <v>52</v>
      </c>
      <c r="V88" s="361" t="s">
        <v>52</v>
      </c>
      <c r="W88" s="361" t="s">
        <v>52</v>
      </c>
      <c r="X88" s="361" t="s">
        <v>52</v>
      </c>
      <c r="Y88" s="361" t="s">
        <v>52</v>
      </c>
      <c r="Z88" s="361" t="s">
        <v>52</v>
      </c>
      <c r="AA88" s="361" t="s">
        <v>52</v>
      </c>
      <c r="AB88" s="361" t="s">
        <v>52</v>
      </c>
      <c r="AC88" s="361" t="s">
        <v>52</v>
      </c>
      <c r="AD88" s="361" t="s">
        <v>52</v>
      </c>
      <c r="AE88" s="361" t="s">
        <v>52</v>
      </c>
      <c r="AF88" s="361" t="s">
        <v>52</v>
      </c>
      <c r="AG88" s="361"/>
      <c r="AH88" s="361" t="s">
        <v>52</v>
      </c>
      <c r="AI88" s="361" t="s">
        <v>52</v>
      </c>
      <c r="AJ88" s="361"/>
      <c r="AK88" s="361" t="s">
        <v>52</v>
      </c>
      <c r="AL88" s="361"/>
      <c r="AM88" s="361"/>
      <c r="AN88" s="361"/>
      <c r="AO88" s="361" t="s">
        <v>52</v>
      </c>
      <c r="AP88" s="361" t="s">
        <v>52</v>
      </c>
      <c r="AQ88" s="361" t="s">
        <v>52</v>
      </c>
      <c r="AR88" s="361" t="s">
        <v>52</v>
      </c>
      <c r="AS88" s="361" t="s">
        <v>52</v>
      </c>
      <c r="AT88" s="361" t="s">
        <v>52</v>
      </c>
      <c r="AU88" s="361" t="s">
        <v>52</v>
      </c>
      <c r="AV88" s="361"/>
      <c r="AW88" s="361"/>
      <c r="AX88" s="361"/>
      <c r="AY88" s="361"/>
      <c r="BE88" s="72"/>
    </row>
    <row r="89" spans="1:57" x14ac:dyDescent="0.25">
      <c r="B89" s="438"/>
      <c r="C89" s="51">
        <v>2014</v>
      </c>
      <c r="D89" s="51" t="s">
        <v>52</v>
      </c>
      <c r="E89" s="51" t="s">
        <v>52</v>
      </c>
      <c r="F89" s="155" t="s">
        <v>52</v>
      </c>
      <c r="G89" s="361" t="s">
        <v>52</v>
      </c>
      <c r="H89" s="361" t="s">
        <v>52</v>
      </c>
      <c r="I89" s="361" t="s">
        <v>52</v>
      </c>
      <c r="J89" s="361" t="s">
        <v>52</v>
      </c>
      <c r="K89" s="361" t="s">
        <v>52</v>
      </c>
      <c r="L89" s="361" t="s">
        <v>52</v>
      </c>
      <c r="M89" s="361" t="s">
        <v>52</v>
      </c>
      <c r="N89" s="361" t="s">
        <v>52</v>
      </c>
      <c r="O89" s="361" t="s">
        <v>52</v>
      </c>
      <c r="P89" s="361" t="s">
        <v>52</v>
      </c>
      <c r="Q89" s="361" t="s">
        <v>52</v>
      </c>
      <c r="R89" s="361" t="s">
        <v>52</v>
      </c>
      <c r="S89" s="361" t="s">
        <v>52</v>
      </c>
      <c r="T89" s="361" t="s">
        <v>52</v>
      </c>
      <c r="U89" s="361" t="s">
        <v>52</v>
      </c>
      <c r="V89" s="361" t="s">
        <v>52</v>
      </c>
      <c r="W89" s="361" t="s">
        <v>52</v>
      </c>
      <c r="X89" s="361" t="s">
        <v>52</v>
      </c>
      <c r="Y89" s="361" t="s">
        <v>52</v>
      </c>
      <c r="Z89" s="361" t="s">
        <v>52</v>
      </c>
      <c r="AA89" s="361" t="s">
        <v>52</v>
      </c>
      <c r="AB89" s="361" t="s">
        <v>52</v>
      </c>
      <c r="AC89" s="361" t="s">
        <v>52</v>
      </c>
      <c r="AD89" s="361" t="s">
        <v>52</v>
      </c>
      <c r="AE89" s="361" t="s">
        <v>52</v>
      </c>
      <c r="AF89" s="361" t="s">
        <v>52</v>
      </c>
      <c r="AG89" s="361" t="s">
        <v>52</v>
      </c>
      <c r="AH89" s="361" t="s">
        <v>52</v>
      </c>
      <c r="AI89" s="361" t="s">
        <v>52</v>
      </c>
      <c r="AJ89" s="361" t="s">
        <v>52</v>
      </c>
      <c r="AK89" s="361" t="s">
        <v>52</v>
      </c>
      <c r="AL89" s="361" t="s">
        <v>52</v>
      </c>
      <c r="AM89" s="361" t="s">
        <v>52</v>
      </c>
      <c r="AN89" s="361" t="s">
        <v>52</v>
      </c>
      <c r="AO89" s="361" t="s">
        <v>52</v>
      </c>
      <c r="AP89" s="361" t="s">
        <v>52</v>
      </c>
      <c r="AQ89" s="361" t="s">
        <v>52</v>
      </c>
      <c r="AR89" s="361" t="s">
        <v>52</v>
      </c>
      <c r="AS89" s="361" t="s">
        <v>52</v>
      </c>
      <c r="AT89" s="361" t="s">
        <v>52</v>
      </c>
      <c r="AU89" s="361" t="s">
        <v>52</v>
      </c>
      <c r="AV89" s="407" t="s">
        <v>54</v>
      </c>
      <c r="AW89" s="408"/>
      <c r="AX89" s="408"/>
      <c r="AY89" s="409"/>
      <c r="BE89" s="72"/>
    </row>
    <row r="90" spans="1:57" x14ac:dyDescent="0.25">
      <c r="B90" s="438"/>
      <c r="C90" s="51">
        <v>2015</v>
      </c>
      <c r="D90" s="51">
        <v>20</v>
      </c>
      <c r="E90" s="217">
        <v>55</v>
      </c>
      <c r="F90" s="223">
        <v>0.36363636363636365</v>
      </c>
      <c r="G90" s="350">
        <v>1</v>
      </c>
      <c r="H90" s="350">
        <v>1</v>
      </c>
      <c r="I90" s="350">
        <v>1</v>
      </c>
      <c r="J90" s="350">
        <v>0.95</v>
      </c>
      <c r="K90" s="350">
        <v>0.85</v>
      </c>
      <c r="L90" s="350">
        <v>0.85</v>
      </c>
      <c r="M90" s="350">
        <v>0.85</v>
      </c>
      <c r="N90" s="350">
        <v>1</v>
      </c>
      <c r="O90" s="350">
        <v>0.65</v>
      </c>
      <c r="P90" s="350">
        <v>0.85</v>
      </c>
      <c r="Q90" s="350">
        <v>0.95</v>
      </c>
      <c r="R90" s="350">
        <v>0.85</v>
      </c>
      <c r="S90" s="350">
        <v>0.7</v>
      </c>
      <c r="T90" s="350">
        <v>0.75</v>
      </c>
      <c r="U90" s="350">
        <v>0.44444444444444442</v>
      </c>
      <c r="V90" s="350">
        <v>0.9</v>
      </c>
      <c r="W90" s="350">
        <v>0.69230769230769229</v>
      </c>
      <c r="X90" s="350">
        <v>0.58333333333333337</v>
      </c>
      <c r="Y90" s="350">
        <v>0.25</v>
      </c>
      <c r="Z90" s="350">
        <v>0.33333333333333331</v>
      </c>
      <c r="AA90" s="350">
        <v>0.9</v>
      </c>
      <c r="AB90" s="350">
        <v>0.75</v>
      </c>
      <c r="AC90" s="350">
        <v>0.9</v>
      </c>
      <c r="AD90" s="350">
        <v>0.75</v>
      </c>
      <c r="AE90" s="350">
        <v>0.6</v>
      </c>
      <c r="AF90" s="350">
        <v>0.6</v>
      </c>
      <c r="AG90" s="361" t="s">
        <v>52</v>
      </c>
      <c r="AH90" s="350">
        <v>0.66666666666666663</v>
      </c>
      <c r="AI90" s="350">
        <v>0.61111111111111116</v>
      </c>
      <c r="AJ90" s="361" t="s">
        <v>52</v>
      </c>
      <c r="AK90" s="350">
        <v>0.63157894736842102</v>
      </c>
      <c r="AL90" s="361" t="s">
        <v>52</v>
      </c>
      <c r="AM90" s="361" t="s">
        <v>52</v>
      </c>
      <c r="AN90" s="361" t="s">
        <v>52</v>
      </c>
      <c r="AO90" s="350">
        <v>0.8</v>
      </c>
      <c r="AP90" s="350">
        <v>0.75</v>
      </c>
      <c r="AQ90" s="350">
        <v>0.9</v>
      </c>
      <c r="AR90" s="350">
        <v>0.7</v>
      </c>
      <c r="AS90" s="350">
        <v>0.3</v>
      </c>
      <c r="AT90" s="350">
        <v>0.4</v>
      </c>
      <c r="AU90" s="350">
        <v>0.9</v>
      </c>
      <c r="AV90" s="410"/>
      <c r="AW90" s="411"/>
      <c r="AX90" s="411"/>
      <c r="AY90" s="412"/>
      <c r="BE90" s="72"/>
    </row>
    <row r="91" spans="1:57" s="211" customFormat="1" x14ac:dyDescent="0.25">
      <c r="A91" s="209"/>
      <c r="B91" s="438"/>
      <c r="C91" s="210">
        <v>2016</v>
      </c>
      <c r="D91" s="210">
        <v>23</v>
      </c>
      <c r="E91" s="217">
        <v>45</v>
      </c>
      <c r="F91" s="226">
        <v>0.51111111111111107</v>
      </c>
      <c r="G91" s="359">
        <v>0.95652173913043481</v>
      </c>
      <c r="H91" s="359">
        <v>1</v>
      </c>
      <c r="I91" s="359">
        <v>1</v>
      </c>
      <c r="J91" s="359">
        <v>1</v>
      </c>
      <c r="K91" s="359">
        <v>0.95652173913043481</v>
      </c>
      <c r="L91" s="359">
        <v>0.73913043478260865</v>
      </c>
      <c r="M91" s="359">
        <v>0.78260869565217395</v>
      </c>
      <c r="N91" s="359">
        <v>1</v>
      </c>
      <c r="O91" s="359">
        <v>0.8</v>
      </c>
      <c r="P91" s="359">
        <v>0.8</v>
      </c>
      <c r="Q91" s="359">
        <v>0.9</v>
      </c>
      <c r="R91" s="359">
        <v>0.4</v>
      </c>
      <c r="S91" s="359">
        <v>0.60869565217391308</v>
      </c>
      <c r="T91" s="359">
        <v>0.78260869565217395</v>
      </c>
      <c r="U91" s="359">
        <v>0.63636363636363635</v>
      </c>
      <c r="V91" s="359">
        <v>0.81818181818181823</v>
      </c>
      <c r="W91" s="359">
        <v>0.86363636363636365</v>
      </c>
      <c r="X91" s="359">
        <v>0.63157894736842102</v>
      </c>
      <c r="Y91" s="359">
        <v>0.875</v>
      </c>
      <c r="Z91" s="359">
        <v>0.72727272727272729</v>
      </c>
      <c r="AA91" s="359">
        <v>0.91304347826086951</v>
      </c>
      <c r="AB91" s="359">
        <v>0.9</v>
      </c>
      <c r="AC91" s="359">
        <v>0.91304347826086951</v>
      </c>
      <c r="AD91" s="359">
        <v>0.78260869565217395</v>
      </c>
      <c r="AE91" s="359">
        <v>0.60869565217391308</v>
      </c>
      <c r="AF91" s="359">
        <v>0.63636363636363635</v>
      </c>
      <c r="AG91" s="361" t="s">
        <v>52</v>
      </c>
      <c r="AH91" s="359">
        <v>0.77272727272727271</v>
      </c>
      <c r="AI91" s="359">
        <v>0.83333333333333337</v>
      </c>
      <c r="AJ91" s="361" t="s">
        <v>52</v>
      </c>
      <c r="AK91" s="359">
        <v>0.76190476190476186</v>
      </c>
      <c r="AL91" s="361" t="s">
        <v>52</v>
      </c>
      <c r="AM91" s="361" t="s">
        <v>52</v>
      </c>
      <c r="AN91" s="361" t="s">
        <v>52</v>
      </c>
      <c r="AO91" s="359">
        <v>0.95652173913043481</v>
      </c>
      <c r="AP91" s="359">
        <v>0.69565217391304346</v>
      </c>
      <c r="AQ91" s="359">
        <v>0.86956521739130432</v>
      </c>
      <c r="AR91" s="359">
        <v>0.60869565217391308</v>
      </c>
      <c r="AS91" s="359">
        <v>0.5</v>
      </c>
      <c r="AT91" s="359">
        <v>0.5</v>
      </c>
      <c r="AU91" s="359">
        <v>1</v>
      </c>
      <c r="AV91" s="410"/>
      <c r="AW91" s="411"/>
      <c r="AX91" s="411"/>
      <c r="AY91" s="412"/>
      <c r="AZ91" s="107"/>
      <c r="BA91" s="107"/>
      <c r="BB91" s="107"/>
      <c r="BC91" s="107"/>
      <c r="BD91" s="107"/>
    </row>
    <row r="92" spans="1:57" s="211" customFormat="1" x14ac:dyDescent="0.25">
      <c r="A92" s="209"/>
      <c r="B92" s="438"/>
      <c r="C92" s="210">
        <v>2017</v>
      </c>
      <c r="D92" s="210">
        <v>22</v>
      </c>
      <c r="E92" s="210">
        <v>39</v>
      </c>
      <c r="F92" s="226">
        <v>0.5641025641025641</v>
      </c>
      <c r="G92" s="359">
        <v>0.90909090909090906</v>
      </c>
      <c r="H92" s="359">
        <v>0.90909090909090906</v>
      </c>
      <c r="I92" s="359">
        <v>0.90909090909090906</v>
      </c>
      <c r="J92" s="359">
        <v>0.90909090909090906</v>
      </c>
      <c r="K92" s="359">
        <v>0.90909090909090906</v>
      </c>
      <c r="L92" s="359">
        <v>0.90909090909090906</v>
      </c>
      <c r="M92" s="359">
        <v>0.90909090909090906</v>
      </c>
      <c r="N92" s="359">
        <v>0.90909090909090906</v>
      </c>
      <c r="O92" s="359">
        <v>0.90909090909090906</v>
      </c>
      <c r="P92" s="359">
        <v>0.90909090909090906</v>
      </c>
      <c r="Q92" s="359">
        <v>0.90909090909090906</v>
      </c>
      <c r="R92" s="359">
        <v>0.90909090909090906</v>
      </c>
      <c r="S92" s="359">
        <v>0.90909090909090906</v>
      </c>
      <c r="T92" s="359">
        <v>0.90909090909090906</v>
      </c>
      <c r="U92" s="359">
        <v>0.90909090909090906</v>
      </c>
      <c r="V92" s="359">
        <v>0.90909090909090906</v>
      </c>
      <c r="W92" s="359">
        <v>0.90909090909090906</v>
      </c>
      <c r="X92" s="359">
        <v>0.90909090909090906</v>
      </c>
      <c r="Y92" s="359">
        <v>0.90909090909090906</v>
      </c>
      <c r="Z92" s="359">
        <v>0.90909090909090906</v>
      </c>
      <c r="AA92" s="359">
        <v>0.90909090909090906</v>
      </c>
      <c r="AB92" s="359">
        <v>0.90909090909090906</v>
      </c>
      <c r="AC92" s="359">
        <v>0.90909090909090906</v>
      </c>
      <c r="AD92" s="359">
        <v>0.90909090909090906</v>
      </c>
      <c r="AE92" s="359">
        <v>0.90909090909090906</v>
      </c>
      <c r="AF92" s="359">
        <v>0.90909090909090906</v>
      </c>
      <c r="AG92" s="361" t="s">
        <v>52</v>
      </c>
      <c r="AH92" s="359">
        <v>0.90909090909090906</v>
      </c>
      <c r="AI92" s="359">
        <v>0.90909090909090906</v>
      </c>
      <c r="AJ92" s="361" t="s">
        <v>52</v>
      </c>
      <c r="AK92" s="359">
        <v>0.90909090909090906</v>
      </c>
      <c r="AL92" s="361" t="s">
        <v>52</v>
      </c>
      <c r="AM92" s="361" t="s">
        <v>52</v>
      </c>
      <c r="AN92" s="361" t="s">
        <v>52</v>
      </c>
      <c r="AO92" s="359">
        <v>0.90909090909090906</v>
      </c>
      <c r="AP92" s="359">
        <v>0.90909090909090906</v>
      </c>
      <c r="AQ92" s="359">
        <v>0.90909090909090906</v>
      </c>
      <c r="AR92" s="359">
        <v>0.90909090909090906</v>
      </c>
      <c r="AS92" s="359">
        <v>0.90909090909090906</v>
      </c>
      <c r="AT92" s="359">
        <v>0.90909090909090906</v>
      </c>
      <c r="AU92" s="359">
        <v>0.90909090909090906</v>
      </c>
      <c r="AV92" s="413"/>
      <c r="AW92" s="414"/>
      <c r="AX92" s="414"/>
      <c r="AY92" s="415"/>
      <c r="AZ92" s="107"/>
      <c r="BA92" s="107"/>
      <c r="BB92" s="107"/>
      <c r="BC92" s="107"/>
      <c r="BD92" s="107"/>
    </row>
    <row r="93" spans="1:57" x14ac:dyDescent="0.25">
      <c r="B93" s="438"/>
      <c r="C93" s="51">
        <v>2018</v>
      </c>
      <c r="D93" s="51">
        <v>23</v>
      </c>
      <c r="E93" s="51">
        <v>58</v>
      </c>
      <c r="F93" s="223">
        <v>0.39655172413793105</v>
      </c>
      <c r="G93" s="363">
        <v>0.86956521739130432</v>
      </c>
      <c r="H93" s="363">
        <v>0.91304347826086951</v>
      </c>
      <c r="I93" s="363">
        <v>0.82608695652173914</v>
      </c>
      <c r="J93" s="363">
        <v>0.72727272727272729</v>
      </c>
      <c r="K93" s="363">
        <v>0.73913043478260865</v>
      </c>
      <c r="L93" s="363">
        <v>0.40909090909090912</v>
      </c>
      <c r="M93" s="363">
        <v>0.59090909090909094</v>
      </c>
      <c r="N93" s="363">
        <v>0.91304347826086951</v>
      </c>
      <c r="O93" s="363">
        <v>0.65217391304347827</v>
      </c>
      <c r="P93" s="363">
        <v>0.78260869565217395</v>
      </c>
      <c r="Q93" s="363">
        <v>0.69565217391304346</v>
      </c>
      <c r="R93" s="363">
        <v>0.69565217391304346</v>
      </c>
      <c r="S93" s="363">
        <v>0.43478260869565216</v>
      </c>
      <c r="T93" s="363">
        <v>0.60869565217391308</v>
      </c>
      <c r="U93" s="363">
        <v>0.69565217391304346</v>
      </c>
      <c r="V93" s="363">
        <v>0.69565217391304346</v>
      </c>
      <c r="W93" s="363">
        <v>0.6</v>
      </c>
      <c r="X93" s="363">
        <v>0.55000000000000004</v>
      </c>
      <c r="Y93" s="363">
        <v>0.77777777777777779</v>
      </c>
      <c r="Z93" s="363">
        <v>0.5714285714285714</v>
      </c>
      <c r="AA93" s="363">
        <v>0.86956521739130432</v>
      </c>
      <c r="AB93" s="363">
        <v>0.68181818181818177</v>
      </c>
      <c r="AC93" s="363">
        <v>0.56521739130434778</v>
      </c>
      <c r="AD93" s="363">
        <v>0.65217391304347827</v>
      </c>
      <c r="AE93" s="363">
        <v>0.52380952380952384</v>
      </c>
      <c r="AF93" s="363">
        <v>0.69565217391304346</v>
      </c>
      <c r="AG93" s="361" t="s">
        <v>52</v>
      </c>
      <c r="AH93" s="363">
        <v>0.7142857142857143</v>
      </c>
      <c r="AI93" s="363">
        <v>0.73684210526315785</v>
      </c>
      <c r="AJ93" s="361" t="s">
        <v>52</v>
      </c>
      <c r="AK93" s="363">
        <v>0.77272727272727271</v>
      </c>
      <c r="AL93" s="361" t="s">
        <v>52</v>
      </c>
      <c r="AM93" s="361" t="s">
        <v>52</v>
      </c>
      <c r="AN93" s="361" t="s">
        <v>52</v>
      </c>
      <c r="AO93" s="363">
        <v>0.73913043478260865</v>
      </c>
      <c r="AP93" s="363">
        <v>0.69565217391304346</v>
      </c>
      <c r="AQ93" s="363">
        <v>0.69565217391304346</v>
      </c>
      <c r="AR93" s="363">
        <v>0.60869565217391308</v>
      </c>
      <c r="AS93" s="363">
        <v>0.40909090909090912</v>
      </c>
      <c r="AT93" s="363">
        <v>0.36363636363636365</v>
      </c>
      <c r="AU93" s="363">
        <v>0.65217391304347827</v>
      </c>
      <c r="AV93" s="363">
        <v>0.9285714285714286</v>
      </c>
      <c r="AW93" s="363">
        <v>0.82608695652173914</v>
      </c>
      <c r="AX93" s="363">
        <v>0.72727272727272729</v>
      </c>
      <c r="AY93" s="363">
        <v>0</v>
      </c>
      <c r="BE93" s="72"/>
    </row>
    <row r="94" spans="1:57" x14ac:dyDescent="0.25">
      <c r="B94" s="438"/>
      <c r="C94" s="51">
        <v>2019</v>
      </c>
      <c r="D94" s="51">
        <v>11</v>
      </c>
      <c r="E94" s="51">
        <v>34</v>
      </c>
      <c r="F94" s="223">
        <f>D94/E94</f>
        <v>0.3235294117647059</v>
      </c>
      <c r="G94" s="363">
        <v>1</v>
      </c>
      <c r="H94" s="363">
        <v>1</v>
      </c>
      <c r="I94" s="363">
        <v>0.90909090909090906</v>
      </c>
      <c r="J94" s="363">
        <v>0.90909090909090906</v>
      </c>
      <c r="K94" s="363">
        <v>0.7</v>
      </c>
      <c r="L94" s="363">
        <v>0.63636363636363635</v>
      </c>
      <c r="M94" s="363">
        <v>0.81818181818181823</v>
      </c>
      <c r="N94" s="363">
        <v>0.81818181818181823</v>
      </c>
      <c r="O94" s="363">
        <v>0.72727272727272729</v>
      </c>
      <c r="P94" s="363">
        <v>0.81818181818181823</v>
      </c>
      <c r="Q94" s="363">
        <v>0.63636363636363635</v>
      </c>
      <c r="R94" s="363">
        <v>0.63636363636363635</v>
      </c>
      <c r="S94" s="363">
        <v>0.36363636363636365</v>
      </c>
      <c r="T94" s="363">
        <v>0.63636363636363635</v>
      </c>
      <c r="U94" s="363">
        <v>0.72727272727272729</v>
      </c>
      <c r="V94" s="363">
        <v>0.81818181818181823</v>
      </c>
      <c r="W94" s="363">
        <v>0.7</v>
      </c>
      <c r="X94" s="363">
        <v>0.5</v>
      </c>
      <c r="Y94" s="363">
        <v>1</v>
      </c>
      <c r="Z94" s="363">
        <v>0.75</v>
      </c>
      <c r="AA94" s="363">
        <v>0.72727272727272729</v>
      </c>
      <c r="AB94" s="363">
        <v>0.72727272727272729</v>
      </c>
      <c r="AC94" s="363">
        <v>0.81818181818181823</v>
      </c>
      <c r="AD94" s="363">
        <v>0.63636363636363635</v>
      </c>
      <c r="AE94" s="363">
        <v>0.45454545454545453</v>
      </c>
      <c r="AF94" s="363">
        <v>0.63636363636363635</v>
      </c>
      <c r="AG94" s="361" t="s">
        <v>52</v>
      </c>
      <c r="AH94" s="363">
        <v>0.63636363636363635</v>
      </c>
      <c r="AI94" s="363">
        <v>0.6</v>
      </c>
      <c r="AJ94" s="361" t="s">
        <v>52</v>
      </c>
      <c r="AK94" s="363">
        <v>0.63636363636363635</v>
      </c>
      <c r="AL94" s="361" t="s">
        <v>52</v>
      </c>
      <c r="AM94" s="361" t="s">
        <v>52</v>
      </c>
      <c r="AN94" s="361" t="s">
        <v>52</v>
      </c>
      <c r="AO94" s="363">
        <v>0.81818181818181823</v>
      </c>
      <c r="AP94" s="363">
        <v>0.63636363636363635</v>
      </c>
      <c r="AQ94" s="363">
        <v>0.90909090909090906</v>
      </c>
      <c r="AR94" s="363">
        <v>0.63636363636363635</v>
      </c>
      <c r="AS94" s="363">
        <v>0.45454545454545453</v>
      </c>
      <c r="AT94" s="363">
        <v>0.4</v>
      </c>
      <c r="AU94" s="363">
        <v>0.90909090909090906</v>
      </c>
      <c r="AV94" s="363">
        <v>0.72727272727272729</v>
      </c>
      <c r="AW94" s="363">
        <v>0.81818181818181823</v>
      </c>
      <c r="AX94" s="363">
        <v>0.63636363636363635</v>
      </c>
      <c r="AY94" s="363" t="s">
        <v>52</v>
      </c>
      <c r="BE94" s="72"/>
    </row>
    <row r="95" spans="1:57" x14ac:dyDescent="0.25">
      <c r="B95" s="438"/>
      <c r="C95" s="51">
        <v>2020</v>
      </c>
      <c r="D95" s="51">
        <v>8</v>
      </c>
      <c r="E95" s="51">
        <v>22</v>
      </c>
      <c r="F95" s="223">
        <f>D95/E95</f>
        <v>0.36363636363636365</v>
      </c>
      <c r="G95" s="363">
        <v>1</v>
      </c>
      <c r="H95" s="363">
        <v>0.875</v>
      </c>
      <c r="I95" s="363">
        <v>0.875</v>
      </c>
      <c r="J95" s="363">
        <v>0.875</v>
      </c>
      <c r="K95" s="363">
        <v>0.75</v>
      </c>
      <c r="L95" s="363">
        <v>0.625</v>
      </c>
      <c r="M95" s="363">
        <v>0.75</v>
      </c>
      <c r="N95" s="363">
        <v>0.75</v>
      </c>
      <c r="O95" s="363">
        <v>0.75</v>
      </c>
      <c r="P95" s="363">
        <v>0.625</v>
      </c>
      <c r="Q95" s="363">
        <v>0.75</v>
      </c>
      <c r="R95" s="363">
        <v>0.875</v>
      </c>
      <c r="S95" s="363">
        <v>0.375</v>
      </c>
      <c r="T95" s="363">
        <v>0.875</v>
      </c>
      <c r="U95" s="363">
        <v>0.75</v>
      </c>
      <c r="V95" s="363">
        <v>1</v>
      </c>
      <c r="W95" s="363">
        <v>0.625</v>
      </c>
      <c r="X95" s="363">
        <v>0.75</v>
      </c>
      <c r="Y95" s="363">
        <v>0.75</v>
      </c>
      <c r="Z95" s="363">
        <v>0.57099999999999995</v>
      </c>
      <c r="AA95" s="363">
        <v>0.875</v>
      </c>
      <c r="AB95" s="363">
        <v>0.75</v>
      </c>
      <c r="AC95" s="363">
        <v>0.625</v>
      </c>
      <c r="AD95" s="363">
        <v>0.625</v>
      </c>
      <c r="AE95" s="363">
        <v>0.75</v>
      </c>
      <c r="AF95" s="363">
        <v>0.75</v>
      </c>
      <c r="AG95" s="361" t="s">
        <v>52</v>
      </c>
      <c r="AH95" s="363">
        <v>0.875</v>
      </c>
      <c r="AI95" s="363">
        <v>0.75</v>
      </c>
      <c r="AJ95" s="361" t="s">
        <v>52</v>
      </c>
      <c r="AK95" s="363">
        <v>0.75</v>
      </c>
      <c r="AL95" s="361" t="s">
        <v>52</v>
      </c>
      <c r="AM95" s="361" t="s">
        <v>52</v>
      </c>
      <c r="AN95" s="361" t="s">
        <v>52</v>
      </c>
      <c r="AO95" s="363">
        <v>0.875</v>
      </c>
      <c r="AP95" s="363">
        <v>0.875</v>
      </c>
      <c r="AQ95" s="363">
        <v>0.625</v>
      </c>
      <c r="AR95" s="363">
        <v>0.5</v>
      </c>
      <c r="AS95" s="363">
        <v>0.5</v>
      </c>
      <c r="AT95" s="363">
        <v>0.57099999999999995</v>
      </c>
      <c r="AU95" s="363">
        <v>0.75</v>
      </c>
      <c r="AV95" s="363">
        <v>1</v>
      </c>
      <c r="AW95" s="363">
        <v>0.875</v>
      </c>
      <c r="AX95" s="363">
        <v>0.75</v>
      </c>
      <c r="AY95" s="363" t="s">
        <v>52</v>
      </c>
      <c r="BE95" s="72"/>
    </row>
    <row r="96" spans="1:57" x14ac:dyDescent="0.25">
      <c r="B96" s="438"/>
      <c r="C96" s="51">
        <v>2021</v>
      </c>
      <c r="D96" s="51">
        <v>6</v>
      </c>
      <c r="E96" s="51">
        <v>21</v>
      </c>
      <c r="F96" s="223">
        <f>D96/E96</f>
        <v>0.2857142857142857</v>
      </c>
      <c r="G96" s="363">
        <v>1</v>
      </c>
      <c r="H96" s="363">
        <v>1</v>
      </c>
      <c r="I96" s="363">
        <v>1</v>
      </c>
      <c r="J96" s="363">
        <v>1</v>
      </c>
      <c r="K96" s="363">
        <v>0.83299999999999996</v>
      </c>
      <c r="L96" s="363">
        <v>0.83299999999999996</v>
      </c>
      <c r="M96" s="363">
        <v>0.83299999999999996</v>
      </c>
      <c r="N96" s="363">
        <v>1</v>
      </c>
      <c r="O96" s="363">
        <v>1</v>
      </c>
      <c r="P96" s="363">
        <v>1</v>
      </c>
      <c r="Q96" s="363">
        <v>0.83299999999999996</v>
      </c>
      <c r="R96" s="363">
        <v>0.83299999999999996</v>
      </c>
      <c r="S96" s="363">
        <v>1</v>
      </c>
      <c r="T96" s="363">
        <v>1</v>
      </c>
      <c r="U96" s="363">
        <v>0.66700000000000004</v>
      </c>
      <c r="V96" s="363">
        <v>0.66700000000000004</v>
      </c>
      <c r="W96" s="363">
        <v>1</v>
      </c>
      <c r="X96" s="363">
        <v>1</v>
      </c>
      <c r="Y96" s="363">
        <v>1</v>
      </c>
      <c r="Z96" s="363">
        <v>1</v>
      </c>
      <c r="AA96" s="363">
        <v>0.83299999999999996</v>
      </c>
      <c r="AB96" s="363">
        <v>0.83299999999999996</v>
      </c>
      <c r="AC96" s="363">
        <v>0.83299999999999996</v>
      </c>
      <c r="AD96" s="363">
        <v>0.83299999999999996</v>
      </c>
      <c r="AE96" s="363">
        <v>0.66700000000000004</v>
      </c>
      <c r="AF96" s="363">
        <v>0.33300000000000002</v>
      </c>
      <c r="AG96" s="363">
        <v>0.83299999999999996</v>
      </c>
      <c r="AH96" s="361">
        <v>0.6</v>
      </c>
      <c r="AI96" s="363">
        <v>0.6</v>
      </c>
      <c r="AJ96" s="363">
        <v>1</v>
      </c>
      <c r="AK96" s="361" t="s">
        <v>52</v>
      </c>
      <c r="AL96" s="363">
        <v>0.66700000000000004</v>
      </c>
      <c r="AM96" s="363">
        <v>0.66700000000000004</v>
      </c>
      <c r="AN96" s="363">
        <v>0.83299999999999996</v>
      </c>
      <c r="AO96" s="363">
        <v>0.83299999999999996</v>
      </c>
      <c r="AP96" s="363">
        <v>0.66700000000000004</v>
      </c>
      <c r="AQ96" s="363">
        <v>0.83299999999999996</v>
      </c>
      <c r="AR96" s="363">
        <v>0.33300000000000002</v>
      </c>
      <c r="AS96" s="363">
        <v>0.66700000000000004</v>
      </c>
      <c r="AT96" s="363">
        <v>0.5</v>
      </c>
      <c r="AU96" s="363">
        <v>0.83330000000000004</v>
      </c>
      <c r="AV96" s="363" t="s">
        <v>54</v>
      </c>
      <c r="AW96" s="363" t="s">
        <v>54</v>
      </c>
      <c r="AX96" s="363" t="s">
        <v>54</v>
      </c>
      <c r="AY96" s="363" t="s">
        <v>54</v>
      </c>
      <c r="BE96" s="72"/>
    </row>
    <row r="97" spans="1:57" ht="15" customHeight="1" x14ac:dyDescent="0.25">
      <c r="B97" s="439"/>
      <c r="C97" s="436" t="s">
        <v>154</v>
      </c>
      <c r="D97" s="436"/>
      <c r="E97" s="436"/>
      <c r="F97" s="436"/>
      <c r="G97" s="343">
        <f>G96-G95</f>
        <v>0</v>
      </c>
      <c r="H97" s="343">
        <f t="shared" ref="H97:AU97" si="7">H96-H95</f>
        <v>0.125</v>
      </c>
      <c r="I97" s="343">
        <f t="shared" si="7"/>
        <v>0.125</v>
      </c>
      <c r="J97" s="343">
        <f t="shared" si="7"/>
        <v>0.125</v>
      </c>
      <c r="K97" s="343">
        <f t="shared" si="7"/>
        <v>8.2999999999999963E-2</v>
      </c>
      <c r="L97" s="343">
        <f t="shared" si="7"/>
        <v>0.20799999999999996</v>
      </c>
      <c r="M97" s="343">
        <f t="shared" si="7"/>
        <v>8.2999999999999963E-2</v>
      </c>
      <c r="N97" s="343">
        <f t="shared" si="7"/>
        <v>0.25</v>
      </c>
      <c r="O97" s="343">
        <f t="shared" si="7"/>
        <v>0.25</v>
      </c>
      <c r="P97" s="343">
        <f t="shared" si="7"/>
        <v>0.375</v>
      </c>
      <c r="Q97" s="343">
        <f t="shared" si="7"/>
        <v>8.2999999999999963E-2</v>
      </c>
      <c r="R97" s="343">
        <f t="shared" si="7"/>
        <v>-4.2000000000000037E-2</v>
      </c>
      <c r="S97" s="343">
        <f t="shared" si="7"/>
        <v>0.625</v>
      </c>
      <c r="T97" s="343">
        <f t="shared" si="7"/>
        <v>0.125</v>
      </c>
      <c r="U97" s="343">
        <f t="shared" si="7"/>
        <v>-8.2999999999999963E-2</v>
      </c>
      <c r="V97" s="343">
        <f t="shared" si="7"/>
        <v>-0.33299999999999996</v>
      </c>
      <c r="W97" s="343">
        <f t="shared" si="7"/>
        <v>0.375</v>
      </c>
      <c r="X97" s="343">
        <f t="shared" si="7"/>
        <v>0.25</v>
      </c>
      <c r="Y97" s="343">
        <f t="shared" si="7"/>
        <v>0.25</v>
      </c>
      <c r="Z97" s="343">
        <f t="shared" si="7"/>
        <v>0.42900000000000005</v>
      </c>
      <c r="AA97" s="343">
        <f t="shared" si="7"/>
        <v>-4.2000000000000037E-2</v>
      </c>
      <c r="AB97" s="343">
        <f t="shared" si="7"/>
        <v>8.2999999999999963E-2</v>
      </c>
      <c r="AC97" s="343">
        <f t="shared" si="7"/>
        <v>0.20799999999999996</v>
      </c>
      <c r="AD97" s="343">
        <f t="shared" si="7"/>
        <v>0.20799999999999996</v>
      </c>
      <c r="AE97" s="343">
        <f t="shared" si="7"/>
        <v>-8.2999999999999963E-2</v>
      </c>
      <c r="AF97" s="343">
        <f t="shared" si="7"/>
        <v>-0.41699999999999998</v>
      </c>
      <c r="AG97" s="361" t="s">
        <v>52</v>
      </c>
      <c r="AH97" s="343">
        <f t="shared" si="7"/>
        <v>-0.27500000000000002</v>
      </c>
      <c r="AI97" s="343">
        <f t="shared" si="7"/>
        <v>-0.15000000000000002</v>
      </c>
      <c r="AJ97" s="361" t="s">
        <v>52</v>
      </c>
      <c r="AK97" s="361" t="s">
        <v>52</v>
      </c>
      <c r="AL97" s="361" t="s">
        <v>52</v>
      </c>
      <c r="AM97" s="361" t="s">
        <v>52</v>
      </c>
      <c r="AN97" s="361" t="s">
        <v>52</v>
      </c>
      <c r="AO97" s="343">
        <f t="shared" si="7"/>
        <v>-4.2000000000000037E-2</v>
      </c>
      <c r="AP97" s="343">
        <f t="shared" si="7"/>
        <v>-0.20799999999999996</v>
      </c>
      <c r="AQ97" s="343">
        <f t="shared" si="7"/>
        <v>0.20799999999999996</v>
      </c>
      <c r="AR97" s="343">
        <f t="shared" si="7"/>
        <v>-0.16699999999999998</v>
      </c>
      <c r="AS97" s="343">
        <f t="shared" si="7"/>
        <v>0.16700000000000004</v>
      </c>
      <c r="AT97" s="343">
        <f t="shared" si="7"/>
        <v>-7.0999999999999952E-2</v>
      </c>
      <c r="AU97" s="343">
        <f t="shared" si="7"/>
        <v>8.3300000000000041E-2</v>
      </c>
      <c r="AV97" s="363" t="s">
        <v>54</v>
      </c>
      <c r="AW97" s="363" t="s">
        <v>54</v>
      </c>
      <c r="AX97" s="363" t="s">
        <v>54</v>
      </c>
      <c r="AY97" s="363" t="s">
        <v>54</v>
      </c>
      <c r="BE97" s="72"/>
    </row>
    <row r="98" spans="1:57" x14ac:dyDescent="0.25">
      <c r="B98" s="19"/>
      <c r="C98" s="33"/>
      <c r="G98" s="364"/>
      <c r="H98" s="370"/>
      <c r="I98" s="370"/>
      <c r="J98" s="370"/>
      <c r="K98" s="370"/>
      <c r="L98" s="370"/>
      <c r="M98" s="370"/>
      <c r="N98" s="370"/>
      <c r="O98" s="370"/>
      <c r="P98" s="370"/>
      <c r="Q98" s="370"/>
      <c r="R98" s="370"/>
      <c r="S98" s="364"/>
      <c r="T98" s="370"/>
      <c r="U98" s="364"/>
      <c r="V98" s="365"/>
      <c r="W98" s="370"/>
      <c r="X98" s="370"/>
      <c r="Y98" s="370"/>
      <c r="Z98" s="370"/>
      <c r="AA98" s="370"/>
      <c r="AB98" s="370"/>
      <c r="AC98" s="364"/>
      <c r="AD98" s="370"/>
      <c r="AE98" s="370"/>
      <c r="AF98" s="364"/>
      <c r="AG98" s="364"/>
      <c r="AH98" s="364"/>
      <c r="AI98" s="370"/>
      <c r="AJ98" s="370"/>
      <c r="AK98" s="370"/>
      <c r="AL98" s="370"/>
      <c r="AM98" s="370"/>
      <c r="AN98" s="370"/>
      <c r="AO98" s="364"/>
      <c r="AP98" s="364"/>
      <c r="AQ98" s="364"/>
      <c r="AR98" s="364"/>
      <c r="AS98" s="364"/>
      <c r="AT98" s="364"/>
      <c r="AU98" s="370"/>
      <c r="AV98" s="364"/>
      <c r="AW98" s="364"/>
      <c r="AX98" s="364"/>
      <c r="AY98" s="364"/>
      <c r="BE98" s="72"/>
    </row>
    <row r="99" spans="1:57" hidden="1" x14ac:dyDescent="0.25">
      <c r="B99" s="65" t="s">
        <v>71</v>
      </c>
      <c r="C99" s="28">
        <v>2010</v>
      </c>
      <c r="D99" s="28"/>
      <c r="E99" s="28"/>
      <c r="F99" s="153"/>
      <c r="G99" s="348">
        <v>0.89473684210526316</v>
      </c>
      <c r="H99" s="348">
        <v>0.97368421052631582</v>
      </c>
      <c r="I99" s="348">
        <v>0.89473684210526316</v>
      </c>
      <c r="J99" s="362" t="s">
        <v>52</v>
      </c>
      <c r="K99" s="354" t="s">
        <v>52</v>
      </c>
      <c r="L99" s="348">
        <v>0.64864864864864868</v>
      </c>
      <c r="M99" s="348">
        <v>0.68421052631578949</v>
      </c>
      <c r="N99" s="362" t="s">
        <v>52</v>
      </c>
      <c r="O99" s="362" t="s">
        <v>52</v>
      </c>
      <c r="P99" s="362" t="s">
        <v>52</v>
      </c>
      <c r="Q99" s="362" t="s">
        <v>52</v>
      </c>
      <c r="R99" s="362" t="s">
        <v>52</v>
      </c>
      <c r="S99" s="348">
        <v>0.68421052631578949</v>
      </c>
      <c r="T99" s="348">
        <v>0.76315789473684215</v>
      </c>
      <c r="U99" s="348">
        <v>0.47368421052631576</v>
      </c>
      <c r="V99" s="354" t="s">
        <v>52</v>
      </c>
      <c r="W99" s="348">
        <v>0.78947368421052633</v>
      </c>
      <c r="X99" s="362" t="s">
        <v>52</v>
      </c>
      <c r="Y99" s="348">
        <v>0.68421052631578949</v>
      </c>
      <c r="Z99" s="348">
        <v>0.42105263157894735</v>
      </c>
      <c r="AA99" s="348">
        <v>0.92105263157894735</v>
      </c>
      <c r="AB99" s="348">
        <v>0.84210526315789469</v>
      </c>
      <c r="AC99" s="348">
        <v>0.86486486486486491</v>
      </c>
      <c r="AD99" s="362" t="s">
        <v>52</v>
      </c>
      <c r="AE99" s="362" t="s">
        <v>52</v>
      </c>
      <c r="AF99" s="348">
        <v>0.40540540540540543</v>
      </c>
      <c r="AG99" s="348"/>
      <c r="AH99" s="348">
        <v>0.70270270270270274</v>
      </c>
      <c r="AI99" s="348">
        <v>0.48648648648648651</v>
      </c>
      <c r="AJ99" s="348"/>
      <c r="AK99" s="367"/>
      <c r="AL99" s="367"/>
      <c r="AM99" s="367"/>
      <c r="AN99" s="367"/>
      <c r="AO99" s="348">
        <v>0.81578947368421051</v>
      </c>
      <c r="AP99" s="362" t="s">
        <v>52</v>
      </c>
      <c r="AQ99" s="348">
        <v>0.92105263157894735</v>
      </c>
      <c r="AR99" s="362" t="s">
        <v>52</v>
      </c>
      <c r="AS99" s="362" t="s">
        <v>52</v>
      </c>
      <c r="AT99" s="362" t="s">
        <v>52</v>
      </c>
      <c r="AU99" s="354" t="s">
        <v>52</v>
      </c>
      <c r="AV99" s="362"/>
      <c r="AW99" s="362"/>
      <c r="AX99" s="362"/>
      <c r="AY99" s="362"/>
      <c r="BE99" s="72"/>
    </row>
    <row r="100" spans="1:57" hidden="1" x14ac:dyDescent="0.25">
      <c r="B100" s="77" t="s">
        <v>71</v>
      </c>
      <c r="C100" s="51">
        <v>2011</v>
      </c>
      <c r="D100" s="51">
        <v>11</v>
      </c>
      <c r="E100" s="51"/>
      <c r="F100" s="155"/>
      <c r="G100" s="348">
        <v>1</v>
      </c>
      <c r="H100" s="348">
        <v>1</v>
      </c>
      <c r="I100" s="348">
        <v>1</v>
      </c>
      <c r="J100" s="362" t="s">
        <v>52</v>
      </c>
      <c r="K100" s="354" t="s">
        <v>52</v>
      </c>
      <c r="L100" s="348">
        <v>0.81818181818181823</v>
      </c>
      <c r="M100" s="348">
        <v>1</v>
      </c>
      <c r="N100" s="362" t="s">
        <v>52</v>
      </c>
      <c r="O100" s="362" t="s">
        <v>52</v>
      </c>
      <c r="P100" s="362" t="s">
        <v>52</v>
      </c>
      <c r="Q100" s="362" t="s">
        <v>52</v>
      </c>
      <c r="R100" s="362" t="s">
        <v>52</v>
      </c>
      <c r="S100" s="348">
        <v>0.81818181818181823</v>
      </c>
      <c r="T100" s="348">
        <v>0.72727272727272729</v>
      </c>
      <c r="U100" s="348">
        <v>0.36363636363636365</v>
      </c>
      <c r="V100" s="354" t="s">
        <v>52</v>
      </c>
      <c r="W100" s="348">
        <v>1</v>
      </c>
      <c r="X100" s="362" t="s">
        <v>52</v>
      </c>
      <c r="Y100" s="348">
        <v>0.7</v>
      </c>
      <c r="Z100" s="348">
        <v>0.6</v>
      </c>
      <c r="AA100" s="348">
        <v>0.90909090909090906</v>
      </c>
      <c r="AB100" s="348">
        <v>0.81818181818181823</v>
      </c>
      <c r="AC100" s="348">
        <v>0.63636363636363635</v>
      </c>
      <c r="AD100" s="362" t="s">
        <v>52</v>
      </c>
      <c r="AE100" s="362" t="s">
        <v>52</v>
      </c>
      <c r="AF100" s="348">
        <v>0.54545454545454541</v>
      </c>
      <c r="AG100" s="348"/>
      <c r="AH100" s="348">
        <v>0.81818181818181823</v>
      </c>
      <c r="AI100" s="348">
        <v>0.3</v>
      </c>
      <c r="AJ100" s="348"/>
      <c r="AK100" s="367"/>
      <c r="AL100" s="367"/>
      <c r="AM100" s="367"/>
      <c r="AN100" s="367"/>
      <c r="AO100" s="348">
        <v>0.81818181818181823</v>
      </c>
      <c r="AP100" s="362" t="s">
        <v>52</v>
      </c>
      <c r="AQ100" s="348">
        <v>0.90909090909090906</v>
      </c>
      <c r="AR100" s="362" t="s">
        <v>52</v>
      </c>
      <c r="AS100" s="362" t="s">
        <v>52</v>
      </c>
      <c r="AT100" s="362" t="s">
        <v>52</v>
      </c>
      <c r="AU100" s="354" t="s">
        <v>52</v>
      </c>
      <c r="AV100" s="362"/>
      <c r="AW100" s="362"/>
      <c r="AX100" s="362"/>
      <c r="AY100" s="362"/>
      <c r="BE100" s="72"/>
    </row>
    <row r="101" spans="1:57" hidden="1" x14ac:dyDescent="0.25">
      <c r="B101" s="437" t="s">
        <v>71</v>
      </c>
      <c r="C101" s="51">
        <v>2012</v>
      </c>
      <c r="D101" s="51">
        <v>14</v>
      </c>
      <c r="E101" s="51"/>
      <c r="F101" s="155">
        <v>0.22580645161290322</v>
      </c>
      <c r="G101" s="348">
        <v>0.92307692307692313</v>
      </c>
      <c r="H101" s="348">
        <v>0.92307692307692313</v>
      </c>
      <c r="I101" s="348">
        <v>0.92307692307692313</v>
      </c>
      <c r="J101" s="362" t="s">
        <v>52</v>
      </c>
      <c r="K101" s="354" t="s">
        <v>52</v>
      </c>
      <c r="L101" s="348">
        <v>0.92307692307692313</v>
      </c>
      <c r="M101" s="348">
        <v>0.92307692307692313</v>
      </c>
      <c r="N101" s="362" t="s">
        <v>52</v>
      </c>
      <c r="O101" s="362" t="s">
        <v>52</v>
      </c>
      <c r="P101" s="362" t="s">
        <v>52</v>
      </c>
      <c r="Q101" s="362" t="s">
        <v>52</v>
      </c>
      <c r="R101" s="362" t="s">
        <v>52</v>
      </c>
      <c r="S101" s="348">
        <v>0.92307692307692313</v>
      </c>
      <c r="T101" s="348">
        <v>1</v>
      </c>
      <c r="U101" s="348">
        <v>0.83333333333333337</v>
      </c>
      <c r="V101" s="354" t="s">
        <v>52</v>
      </c>
      <c r="W101" s="348">
        <v>0.92307692307692313</v>
      </c>
      <c r="X101" s="362" t="s">
        <v>52</v>
      </c>
      <c r="Y101" s="348">
        <v>0.53846153846153844</v>
      </c>
      <c r="Z101" s="348">
        <v>0.38461538461538464</v>
      </c>
      <c r="AA101" s="348">
        <v>0.92307692307692313</v>
      </c>
      <c r="AB101" s="348">
        <v>0.76923076923076927</v>
      </c>
      <c r="AC101" s="348">
        <v>0.84615384615384615</v>
      </c>
      <c r="AD101" s="362" t="s">
        <v>52</v>
      </c>
      <c r="AE101" s="362" t="s">
        <v>52</v>
      </c>
      <c r="AF101" s="348">
        <v>0.53846153846153844</v>
      </c>
      <c r="AG101" s="348"/>
      <c r="AH101" s="348">
        <v>0.53846153846153844</v>
      </c>
      <c r="AI101" s="348">
        <v>0.38461538461538464</v>
      </c>
      <c r="AJ101" s="348"/>
      <c r="AK101" s="367"/>
      <c r="AL101" s="367"/>
      <c r="AM101" s="367"/>
      <c r="AN101" s="367"/>
      <c r="AO101" s="348">
        <v>0.91666666666666663</v>
      </c>
      <c r="AP101" s="362" t="s">
        <v>52</v>
      </c>
      <c r="AQ101" s="348">
        <v>0.92307692307692313</v>
      </c>
      <c r="AR101" s="362" t="s">
        <v>52</v>
      </c>
      <c r="AS101" s="362" t="s">
        <v>52</v>
      </c>
      <c r="AT101" s="362" t="s">
        <v>52</v>
      </c>
      <c r="AU101" s="354" t="s">
        <v>52</v>
      </c>
      <c r="AV101" s="362"/>
      <c r="AW101" s="362"/>
      <c r="AX101" s="362"/>
      <c r="AY101" s="362"/>
      <c r="BE101" s="72"/>
    </row>
    <row r="102" spans="1:57" hidden="1" x14ac:dyDescent="0.25">
      <c r="B102" s="438"/>
      <c r="C102" s="51">
        <v>2013</v>
      </c>
      <c r="D102" s="51">
        <v>27</v>
      </c>
      <c r="E102" s="217">
        <v>56</v>
      </c>
      <c r="F102" s="223">
        <v>0.48214285714285715</v>
      </c>
      <c r="G102" s="361">
        <v>0.77777777777777801</v>
      </c>
      <c r="H102" s="361">
        <v>0.81481481481481477</v>
      </c>
      <c r="I102" s="361">
        <v>0.81481481481481477</v>
      </c>
      <c r="J102" s="362" t="s">
        <v>52</v>
      </c>
      <c r="K102" s="343" t="s">
        <v>52</v>
      </c>
      <c r="L102" s="361">
        <v>0.62962962962962965</v>
      </c>
      <c r="M102" s="361">
        <v>0.61538461538461542</v>
      </c>
      <c r="N102" s="362" t="s">
        <v>52</v>
      </c>
      <c r="O102" s="362" t="s">
        <v>52</v>
      </c>
      <c r="P102" s="362" t="s">
        <v>52</v>
      </c>
      <c r="Q102" s="362" t="s">
        <v>52</v>
      </c>
      <c r="R102" s="362" t="s">
        <v>52</v>
      </c>
      <c r="S102" s="361">
        <v>0.66666666666666663</v>
      </c>
      <c r="T102" s="361">
        <v>0.76923076923076927</v>
      </c>
      <c r="U102" s="361">
        <v>0.44444444444444442</v>
      </c>
      <c r="V102" s="343" t="s">
        <v>52</v>
      </c>
      <c r="W102" s="361">
        <v>0.62962962962962965</v>
      </c>
      <c r="X102" s="362" t="s">
        <v>52</v>
      </c>
      <c r="Y102" s="361">
        <v>0.7407407407407407</v>
      </c>
      <c r="Z102" s="361">
        <v>0.33333333333333331</v>
      </c>
      <c r="AA102" s="361">
        <v>0.88461538461538458</v>
      </c>
      <c r="AB102" s="361">
        <v>0.80769230769230771</v>
      </c>
      <c r="AC102" s="361">
        <v>0.88888888888888884</v>
      </c>
      <c r="AD102" s="362" t="s">
        <v>52</v>
      </c>
      <c r="AE102" s="362" t="s">
        <v>52</v>
      </c>
      <c r="AF102" s="361">
        <v>0.48148148148148145</v>
      </c>
      <c r="AG102" s="361"/>
      <c r="AH102" s="361">
        <v>0.76</v>
      </c>
      <c r="AI102" s="361">
        <v>0.7</v>
      </c>
      <c r="AJ102" s="361"/>
      <c r="AK102" s="367"/>
      <c r="AL102" s="367"/>
      <c r="AM102" s="367"/>
      <c r="AN102" s="367"/>
      <c r="AO102" s="361">
        <v>0.77777777777777779</v>
      </c>
      <c r="AP102" s="362" t="s">
        <v>52</v>
      </c>
      <c r="AQ102" s="361">
        <v>0.88888888888888884</v>
      </c>
      <c r="AR102" s="362" t="s">
        <v>52</v>
      </c>
      <c r="AS102" s="362" t="s">
        <v>52</v>
      </c>
      <c r="AT102" s="362" t="s">
        <v>52</v>
      </c>
      <c r="AU102" s="343" t="s">
        <v>52</v>
      </c>
      <c r="AV102" s="362"/>
      <c r="AW102" s="362"/>
      <c r="AX102" s="362"/>
      <c r="AY102" s="362"/>
      <c r="BE102" s="72"/>
    </row>
    <row r="103" spans="1:57" x14ac:dyDescent="0.25">
      <c r="B103" s="438"/>
      <c r="C103" s="51">
        <v>2014</v>
      </c>
      <c r="D103" s="51">
        <v>23</v>
      </c>
      <c r="E103" s="217">
        <v>57</v>
      </c>
      <c r="F103" s="223">
        <v>0.40350877192982454</v>
      </c>
      <c r="G103" s="361">
        <v>0.95652173913043503</v>
      </c>
      <c r="H103" s="361">
        <v>0.95652173913043481</v>
      </c>
      <c r="I103" s="361">
        <v>0.95652173913043481</v>
      </c>
      <c r="J103" s="361">
        <v>0.90909090909090906</v>
      </c>
      <c r="K103" s="361">
        <v>0.86956521739130432</v>
      </c>
      <c r="L103" s="361">
        <v>0.82608695652173914</v>
      </c>
      <c r="M103" s="361">
        <v>0.82608695652173914</v>
      </c>
      <c r="N103" s="361">
        <v>0.91304347826086951</v>
      </c>
      <c r="O103" s="361">
        <v>0.78260869565217395</v>
      </c>
      <c r="P103" s="361">
        <v>0.91304347826086951</v>
      </c>
      <c r="Q103" s="361">
        <v>0.81818181818181823</v>
      </c>
      <c r="R103" s="361">
        <v>0.82608695652173914</v>
      </c>
      <c r="S103" s="361">
        <v>0.77272727272727271</v>
      </c>
      <c r="T103" s="361">
        <v>0.82608695652173914</v>
      </c>
      <c r="U103" s="361">
        <v>0.5</v>
      </c>
      <c r="V103" s="361">
        <v>0.82608695652173914</v>
      </c>
      <c r="W103" s="361">
        <v>0.68181818181818177</v>
      </c>
      <c r="X103" s="361">
        <v>0.77777777777777779</v>
      </c>
      <c r="Y103" s="361">
        <v>0.875</v>
      </c>
      <c r="Z103" s="361">
        <v>1</v>
      </c>
      <c r="AA103" s="361">
        <v>0.95652173913043481</v>
      </c>
      <c r="AB103" s="361">
        <v>0.82608695652173914</v>
      </c>
      <c r="AC103" s="361">
        <v>0.86956521739130432</v>
      </c>
      <c r="AD103" s="361">
        <v>0.76190476190476186</v>
      </c>
      <c r="AE103" s="361">
        <v>0.56521739130434778</v>
      </c>
      <c r="AF103" s="361">
        <v>0.52173913043478259</v>
      </c>
      <c r="AG103" s="361" t="s">
        <v>52</v>
      </c>
      <c r="AH103" s="361">
        <v>0.65217391304347827</v>
      </c>
      <c r="AI103" s="361">
        <v>0.63157894736842102</v>
      </c>
      <c r="AJ103" s="361" t="s">
        <v>52</v>
      </c>
      <c r="AK103" s="361">
        <v>0.84210526315789469</v>
      </c>
      <c r="AL103" s="361" t="s">
        <v>52</v>
      </c>
      <c r="AM103" s="361" t="s">
        <v>52</v>
      </c>
      <c r="AN103" s="361" t="s">
        <v>52</v>
      </c>
      <c r="AO103" s="361">
        <v>0.91304347826086951</v>
      </c>
      <c r="AP103" s="361">
        <v>0.86956521739130432</v>
      </c>
      <c r="AQ103" s="361">
        <v>0.95454545454545459</v>
      </c>
      <c r="AR103" s="361">
        <v>0.65217391304347827</v>
      </c>
      <c r="AS103" s="361">
        <v>0.54545454545454541</v>
      </c>
      <c r="AT103" s="361">
        <v>0.5714285714285714</v>
      </c>
      <c r="AU103" s="361">
        <v>0.91304347826086951</v>
      </c>
      <c r="AV103" s="407" t="s">
        <v>54</v>
      </c>
      <c r="AW103" s="408"/>
      <c r="AX103" s="408"/>
      <c r="AY103" s="409"/>
      <c r="BE103" s="72"/>
    </row>
    <row r="104" spans="1:57" x14ac:dyDescent="0.25">
      <c r="B104" s="438"/>
      <c r="C104" s="51">
        <v>2015</v>
      </c>
      <c r="D104" s="51">
        <v>28</v>
      </c>
      <c r="E104" s="51">
        <v>76</v>
      </c>
      <c r="F104" s="223">
        <v>0.3783783783783784</v>
      </c>
      <c r="G104" s="361">
        <v>0.9642857142857143</v>
      </c>
      <c r="H104" s="361">
        <v>1</v>
      </c>
      <c r="I104" s="361">
        <v>0.9642857142857143</v>
      </c>
      <c r="J104" s="361">
        <v>0.8571428571428571</v>
      </c>
      <c r="K104" s="361">
        <v>0.75</v>
      </c>
      <c r="L104" s="361">
        <v>0.7857142857142857</v>
      </c>
      <c r="M104" s="361">
        <v>0.8571428571428571</v>
      </c>
      <c r="N104" s="361">
        <v>0.9642857142857143</v>
      </c>
      <c r="O104" s="361">
        <v>0.6785714285714286</v>
      </c>
      <c r="P104" s="361">
        <v>0.7857142857142857</v>
      </c>
      <c r="Q104" s="361">
        <v>0.9285714285714286</v>
      </c>
      <c r="R104" s="361">
        <v>0.7857142857142857</v>
      </c>
      <c r="S104" s="361">
        <v>0.6428571428571429</v>
      </c>
      <c r="T104" s="361">
        <v>0.7142857142857143</v>
      </c>
      <c r="U104" s="361">
        <v>0.42857142857142855</v>
      </c>
      <c r="V104" s="361">
        <v>0.8571428571428571</v>
      </c>
      <c r="W104" s="361">
        <v>0.7142857142857143</v>
      </c>
      <c r="X104" s="361">
        <v>0.63157894736842102</v>
      </c>
      <c r="Y104" s="361">
        <v>0.76923076923076927</v>
      </c>
      <c r="Z104" s="361">
        <v>0.6</v>
      </c>
      <c r="AA104" s="361">
        <v>0.9285714285714286</v>
      </c>
      <c r="AB104" s="361">
        <v>0.81481481481481477</v>
      </c>
      <c r="AC104" s="361">
        <v>0.8214285714285714</v>
      </c>
      <c r="AD104" s="361">
        <v>0.6785714285714286</v>
      </c>
      <c r="AE104" s="361">
        <v>0.62962962962962965</v>
      </c>
      <c r="AF104" s="361">
        <v>0.59259259259259256</v>
      </c>
      <c r="AG104" s="361" t="s">
        <v>52</v>
      </c>
      <c r="AH104" s="361">
        <v>0.73076923076923073</v>
      </c>
      <c r="AI104" s="361">
        <v>0.66666666666666663</v>
      </c>
      <c r="AJ104" s="361" t="s">
        <v>52</v>
      </c>
      <c r="AK104" s="361">
        <v>0.56000000000000005</v>
      </c>
      <c r="AL104" s="361" t="s">
        <v>52</v>
      </c>
      <c r="AM104" s="361" t="s">
        <v>52</v>
      </c>
      <c r="AN104" s="361" t="s">
        <v>52</v>
      </c>
      <c r="AO104" s="361">
        <v>0.7857142857142857</v>
      </c>
      <c r="AP104" s="361">
        <v>0.75</v>
      </c>
      <c r="AQ104" s="361">
        <v>0.7857142857142857</v>
      </c>
      <c r="AR104" s="361">
        <v>0.59259259259259256</v>
      </c>
      <c r="AS104" s="361">
        <v>0.32142857142857145</v>
      </c>
      <c r="AT104" s="361">
        <v>0.42857142857142855</v>
      </c>
      <c r="AU104" s="361">
        <v>0.8571428571428571</v>
      </c>
      <c r="AV104" s="410"/>
      <c r="AW104" s="411"/>
      <c r="AX104" s="411"/>
      <c r="AY104" s="412"/>
      <c r="BE104" s="72"/>
    </row>
    <row r="105" spans="1:57" s="211" customFormat="1" x14ac:dyDescent="0.25">
      <c r="A105" s="209"/>
      <c r="B105" s="438"/>
      <c r="C105" s="210">
        <v>2016</v>
      </c>
      <c r="D105" s="210">
        <v>33</v>
      </c>
      <c r="E105" s="210">
        <v>65</v>
      </c>
      <c r="F105" s="226">
        <v>0.50769230769230766</v>
      </c>
      <c r="G105" s="359">
        <v>0.96969696969696972</v>
      </c>
      <c r="H105" s="359">
        <v>1</v>
      </c>
      <c r="I105" s="359">
        <v>1</v>
      </c>
      <c r="J105" s="359">
        <v>0.96969696969696972</v>
      </c>
      <c r="K105" s="359">
        <v>0.93939393939393945</v>
      </c>
      <c r="L105" s="359">
        <v>0.72727272727272729</v>
      </c>
      <c r="M105" s="359">
        <v>0.75757575757575757</v>
      </c>
      <c r="N105" s="359">
        <v>1</v>
      </c>
      <c r="O105" s="359">
        <v>0.75757575757575757</v>
      </c>
      <c r="P105" s="359">
        <v>0.90909090909090906</v>
      </c>
      <c r="Q105" s="359">
        <v>0.72727272727272729</v>
      </c>
      <c r="R105" s="359">
        <v>0.69696969696969702</v>
      </c>
      <c r="S105" s="359">
        <v>0.63636363636363635</v>
      </c>
      <c r="T105" s="359">
        <v>0.81818181818181823</v>
      </c>
      <c r="U105" s="359">
        <v>0.625</v>
      </c>
      <c r="V105" s="359">
        <v>0.84375</v>
      </c>
      <c r="W105" s="359">
        <v>0.87096774193548387</v>
      </c>
      <c r="X105" s="359">
        <v>0.73076923076923073</v>
      </c>
      <c r="Y105" s="359">
        <v>0.91304347826086951</v>
      </c>
      <c r="Z105" s="359">
        <v>0.8125</v>
      </c>
      <c r="AA105" s="359">
        <v>0.93939393939393945</v>
      </c>
      <c r="AB105" s="359">
        <v>0.86206896551724133</v>
      </c>
      <c r="AC105" s="359">
        <v>0.90909090909090906</v>
      </c>
      <c r="AD105" s="359">
        <v>0.78787878787878785</v>
      </c>
      <c r="AE105" s="359">
        <v>0.5757575757575758</v>
      </c>
      <c r="AF105" s="359">
        <v>0.5625</v>
      </c>
      <c r="AG105" s="361" t="s">
        <v>52</v>
      </c>
      <c r="AH105" s="359">
        <v>0.71875</v>
      </c>
      <c r="AI105" s="359">
        <v>0.76923076923076927</v>
      </c>
      <c r="AJ105" s="361" t="s">
        <v>52</v>
      </c>
      <c r="AK105" s="359">
        <v>0.64516129032258063</v>
      </c>
      <c r="AL105" s="361" t="s">
        <v>52</v>
      </c>
      <c r="AM105" s="361" t="s">
        <v>52</v>
      </c>
      <c r="AN105" s="361" t="s">
        <v>52</v>
      </c>
      <c r="AO105" s="359">
        <v>0.87878787878787878</v>
      </c>
      <c r="AP105" s="359">
        <v>0.69696969696969702</v>
      </c>
      <c r="AQ105" s="359">
        <v>0.81818181818181823</v>
      </c>
      <c r="AR105" s="359">
        <v>0.5757575757575758</v>
      </c>
      <c r="AS105" s="359">
        <v>0.53125</v>
      </c>
      <c r="AT105" s="359">
        <v>0.53125</v>
      </c>
      <c r="AU105" s="359">
        <v>0.93939393939393945</v>
      </c>
      <c r="AV105" s="410"/>
      <c r="AW105" s="411"/>
      <c r="AX105" s="411"/>
      <c r="AY105" s="412"/>
      <c r="AZ105" s="107"/>
      <c r="BA105" s="107"/>
      <c r="BB105" s="107"/>
      <c r="BC105" s="107"/>
      <c r="BD105" s="107"/>
    </row>
    <row r="106" spans="1:57" s="211" customFormat="1" x14ac:dyDescent="0.25">
      <c r="A106" s="209"/>
      <c r="B106" s="438"/>
      <c r="C106" s="210">
        <v>2017</v>
      </c>
      <c r="D106" s="210">
        <v>29</v>
      </c>
      <c r="E106" s="210">
        <v>49</v>
      </c>
      <c r="F106" s="226">
        <v>0.59183673469387754</v>
      </c>
      <c r="G106" s="359">
        <v>0.93103448275862066</v>
      </c>
      <c r="H106" s="359">
        <v>1</v>
      </c>
      <c r="I106" s="359">
        <v>0.96551724137931039</v>
      </c>
      <c r="J106" s="359">
        <v>0.93103448275862066</v>
      </c>
      <c r="K106" s="359">
        <v>1</v>
      </c>
      <c r="L106" s="359">
        <v>0.93103448275862066</v>
      </c>
      <c r="M106" s="359">
        <v>0.86206896551724133</v>
      </c>
      <c r="N106" s="359">
        <v>0.96551724137931039</v>
      </c>
      <c r="O106" s="359">
        <v>0.65517241379310343</v>
      </c>
      <c r="P106" s="359">
        <v>0.89655172413793105</v>
      </c>
      <c r="Q106" s="359">
        <v>0.89655172413793105</v>
      </c>
      <c r="R106" s="359">
        <v>0.82758620689655171</v>
      </c>
      <c r="S106" s="359">
        <v>0.86206896551724133</v>
      </c>
      <c r="T106" s="359">
        <v>0.86206896551724133</v>
      </c>
      <c r="U106" s="359">
        <v>0.7857142857142857</v>
      </c>
      <c r="V106" s="359">
        <v>0.9285714285714286</v>
      </c>
      <c r="W106" s="359">
        <v>0.96153846153846156</v>
      </c>
      <c r="X106" s="359">
        <v>0.83333333333333337</v>
      </c>
      <c r="Y106" s="359">
        <v>0.86363636363636365</v>
      </c>
      <c r="Z106" s="359">
        <v>0.8571428571428571</v>
      </c>
      <c r="AA106" s="359">
        <v>0.86206896551724133</v>
      </c>
      <c r="AB106" s="359">
        <v>0.8928571428571429</v>
      </c>
      <c r="AC106" s="359">
        <v>0.86206896551724133</v>
      </c>
      <c r="AD106" s="359">
        <v>0.7407407407407407</v>
      </c>
      <c r="AE106" s="359">
        <v>0.5714285714285714</v>
      </c>
      <c r="AF106" s="359">
        <v>0.51724137931034486</v>
      </c>
      <c r="AG106" s="361" t="s">
        <v>52</v>
      </c>
      <c r="AH106" s="359">
        <v>0.75</v>
      </c>
      <c r="AI106" s="359">
        <v>0.77777777777777779</v>
      </c>
      <c r="AJ106" s="361" t="s">
        <v>52</v>
      </c>
      <c r="AK106" s="359">
        <v>0.4642857142857143</v>
      </c>
      <c r="AL106" s="361" t="s">
        <v>52</v>
      </c>
      <c r="AM106" s="361" t="s">
        <v>52</v>
      </c>
      <c r="AN106" s="361" t="s">
        <v>52</v>
      </c>
      <c r="AO106" s="359">
        <v>0.8571428571428571</v>
      </c>
      <c r="AP106" s="359">
        <v>0.82758620689655171</v>
      </c>
      <c r="AQ106" s="359">
        <v>0.7931034482758621</v>
      </c>
      <c r="AR106" s="359">
        <v>0.68965517241379315</v>
      </c>
      <c r="AS106" s="359">
        <v>0.62068965517241381</v>
      </c>
      <c r="AT106" s="359">
        <v>0.68965517241379315</v>
      </c>
      <c r="AU106" s="359">
        <v>0.93103448275862066</v>
      </c>
      <c r="AV106" s="413"/>
      <c r="AW106" s="414"/>
      <c r="AX106" s="414"/>
      <c r="AY106" s="415"/>
      <c r="AZ106" s="107"/>
      <c r="BA106" s="107"/>
      <c r="BB106" s="107"/>
      <c r="BC106" s="107"/>
      <c r="BD106" s="107"/>
    </row>
    <row r="107" spans="1:57" x14ac:dyDescent="0.25">
      <c r="B107" s="438"/>
      <c r="C107" s="51">
        <v>2018</v>
      </c>
      <c r="D107" s="51">
        <v>32</v>
      </c>
      <c r="E107" s="51">
        <v>79</v>
      </c>
      <c r="F107" s="223">
        <v>0.4050632911392405</v>
      </c>
      <c r="G107" s="363">
        <v>0.90625</v>
      </c>
      <c r="H107" s="363">
        <v>0.9375</v>
      </c>
      <c r="I107" s="363">
        <v>0.875</v>
      </c>
      <c r="J107" s="363">
        <v>0.77419354838709675</v>
      </c>
      <c r="K107" s="363">
        <v>0.78125</v>
      </c>
      <c r="L107" s="363">
        <v>0.45161290322580644</v>
      </c>
      <c r="M107" s="363">
        <v>0.67741935483870963</v>
      </c>
      <c r="N107" s="363">
        <v>0.9375</v>
      </c>
      <c r="O107" s="363">
        <v>0.71875</v>
      </c>
      <c r="P107" s="363">
        <v>0.8125</v>
      </c>
      <c r="Q107" s="363">
        <v>0.78125</v>
      </c>
      <c r="R107" s="363">
        <v>0.75</v>
      </c>
      <c r="S107" s="363">
        <v>0.59375</v>
      </c>
      <c r="T107" s="363">
        <v>0.71875</v>
      </c>
      <c r="U107" s="363">
        <v>0.78125</v>
      </c>
      <c r="V107" s="363">
        <v>0.78125</v>
      </c>
      <c r="W107" s="363">
        <v>0.7142857142857143</v>
      </c>
      <c r="X107" s="363">
        <v>0.6071428571428571</v>
      </c>
      <c r="Y107" s="363">
        <v>0.83333333333333337</v>
      </c>
      <c r="Z107" s="363">
        <v>0.68421052631578949</v>
      </c>
      <c r="AA107" s="363">
        <v>0.90625</v>
      </c>
      <c r="AB107" s="363">
        <v>0.74193548387096775</v>
      </c>
      <c r="AC107" s="363">
        <v>0.6875</v>
      </c>
      <c r="AD107" s="363">
        <v>0.75</v>
      </c>
      <c r="AE107" s="363">
        <v>0.56666666666666665</v>
      </c>
      <c r="AF107" s="363">
        <v>0.6875</v>
      </c>
      <c r="AG107" s="361" t="s">
        <v>52</v>
      </c>
      <c r="AH107" s="363">
        <v>0.73333333333333328</v>
      </c>
      <c r="AI107" s="363">
        <v>0.75</v>
      </c>
      <c r="AJ107" s="361" t="s">
        <v>52</v>
      </c>
      <c r="AK107" s="363">
        <v>0.67741935483870963</v>
      </c>
      <c r="AL107" s="361" t="s">
        <v>52</v>
      </c>
      <c r="AM107" s="361" t="s">
        <v>52</v>
      </c>
      <c r="AN107" s="361" t="s">
        <v>52</v>
      </c>
      <c r="AO107" s="363">
        <v>0.8125</v>
      </c>
      <c r="AP107" s="363">
        <v>0.78125</v>
      </c>
      <c r="AQ107" s="363">
        <v>0.75</v>
      </c>
      <c r="AR107" s="363">
        <v>0.65625</v>
      </c>
      <c r="AS107" s="363">
        <v>0.5161290322580645</v>
      </c>
      <c r="AT107" s="363">
        <v>0.45161290322580644</v>
      </c>
      <c r="AU107" s="363">
        <v>0.75</v>
      </c>
      <c r="AV107" s="363">
        <v>0.77419354838709675</v>
      </c>
      <c r="AW107" s="363">
        <v>0.83870967741935487</v>
      </c>
      <c r="AX107" s="363">
        <v>0.76666666666666672</v>
      </c>
      <c r="AY107" s="363">
        <v>0</v>
      </c>
      <c r="BE107" s="72"/>
    </row>
    <row r="108" spans="1:57" x14ac:dyDescent="0.25">
      <c r="B108" s="438"/>
      <c r="C108" s="51">
        <v>2019</v>
      </c>
      <c r="D108" s="51">
        <v>13</v>
      </c>
      <c r="E108" s="51">
        <f>SUM(E81,E94)</f>
        <v>56</v>
      </c>
      <c r="F108" s="223">
        <f>D108/E108</f>
        <v>0.23214285714285715</v>
      </c>
      <c r="G108" s="363">
        <v>0.92307692307692313</v>
      </c>
      <c r="H108" s="363">
        <v>0.92307692307692313</v>
      </c>
      <c r="I108" s="363">
        <v>0.92307692307692313</v>
      </c>
      <c r="J108" s="363">
        <v>0.92307692307692313</v>
      </c>
      <c r="K108" s="363">
        <v>0.75</v>
      </c>
      <c r="L108" s="363">
        <v>0.61538461538461542</v>
      </c>
      <c r="M108" s="363">
        <v>0.76923076923076927</v>
      </c>
      <c r="N108" s="363">
        <v>0.84615384615384615</v>
      </c>
      <c r="O108" s="363">
        <v>0.76923076923076927</v>
      </c>
      <c r="P108" s="363">
        <v>0.76923076923076927</v>
      </c>
      <c r="Q108" s="363">
        <v>0.58333333333333337</v>
      </c>
      <c r="R108" s="363">
        <v>0.61538461538461542</v>
      </c>
      <c r="S108" s="363">
        <v>0.46153846153846156</v>
      </c>
      <c r="T108" s="363">
        <v>0.61538461538461542</v>
      </c>
      <c r="U108" s="363">
        <v>0.76923076923076927</v>
      </c>
      <c r="V108" s="363">
        <v>0.84615384615384615</v>
      </c>
      <c r="W108" s="363">
        <v>0.66666666666666663</v>
      </c>
      <c r="X108" s="363">
        <v>0.44444444444444442</v>
      </c>
      <c r="Y108" s="363">
        <v>0.91666666666666663</v>
      </c>
      <c r="Z108" s="363">
        <v>0.77777777777777779</v>
      </c>
      <c r="AA108" s="363">
        <v>0.76923076923076927</v>
      </c>
      <c r="AB108" s="363">
        <v>0.75</v>
      </c>
      <c r="AC108" s="363">
        <v>0.76923076923076927</v>
      </c>
      <c r="AD108" s="363">
        <v>0.61538461538461542</v>
      </c>
      <c r="AE108" s="363">
        <v>0.46153846153846156</v>
      </c>
      <c r="AF108" s="363">
        <v>0.61538461538461542</v>
      </c>
      <c r="AG108" s="361" t="s">
        <v>52</v>
      </c>
      <c r="AH108" s="363">
        <v>0.69230769230769229</v>
      </c>
      <c r="AI108" s="363">
        <v>0.63636363636363635</v>
      </c>
      <c r="AJ108" s="361" t="s">
        <v>52</v>
      </c>
      <c r="AK108" s="363">
        <v>0.69230769230769229</v>
      </c>
      <c r="AL108" s="361" t="s">
        <v>52</v>
      </c>
      <c r="AM108" s="361" t="s">
        <v>52</v>
      </c>
      <c r="AN108" s="361" t="s">
        <v>52</v>
      </c>
      <c r="AO108" s="363">
        <v>0.84615384615384615</v>
      </c>
      <c r="AP108" s="363">
        <v>0.61538461538461542</v>
      </c>
      <c r="AQ108" s="363">
        <v>0.92307692307692313</v>
      </c>
      <c r="AR108" s="363">
        <v>0.69230769230769229</v>
      </c>
      <c r="AS108" s="363">
        <v>0.46153846153846156</v>
      </c>
      <c r="AT108" s="363">
        <v>0.5</v>
      </c>
      <c r="AU108" s="363">
        <v>0.76923076923076927</v>
      </c>
      <c r="AV108" s="363">
        <v>0.69230769230769229</v>
      </c>
      <c r="AW108" s="363">
        <v>0.84615384615384615</v>
      </c>
      <c r="AX108" s="363">
        <v>0.69230769230769229</v>
      </c>
      <c r="AY108" s="363" t="s">
        <v>52</v>
      </c>
      <c r="BE108" s="72"/>
    </row>
    <row r="109" spans="1:57" x14ac:dyDescent="0.25">
      <c r="B109" s="438"/>
      <c r="C109" s="51">
        <v>2020</v>
      </c>
      <c r="D109" s="51">
        <v>15</v>
      </c>
      <c r="E109" s="51">
        <v>53</v>
      </c>
      <c r="F109" s="223">
        <f>D109/E109</f>
        <v>0.28301886792452829</v>
      </c>
      <c r="G109" s="363">
        <v>0.93300000000000005</v>
      </c>
      <c r="H109" s="363">
        <v>0.93300000000000005</v>
      </c>
      <c r="I109" s="363">
        <v>0.93300000000000005</v>
      </c>
      <c r="J109" s="363">
        <v>0.93300000000000005</v>
      </c>
      <c r="K109" s="363">
        <v>0.86670000000000003</v>
      </c>
      <c r="L109" s="363">
        <v>0.66669999999999996</v>
      </c>
      <c r="M109" s="363">
        <v>0.8</v>
      </c>
      <c r="N109" s="363">
        <v>0.86670000000000003</v>
      </c>
      <c r="O109" s="363">
        <v>0.86670000000000003</v>
      </c>
      <c r="P109" s="363">
        <v>0.73299999999999998</v>
      </c>
      <c r="Q109" s="363">
        <v>0.86670000000000003</v>
      </c>
      <c r="R109" s="363">
        <v>0.8</v>
      </c>
      <c r="S109" s="363">
        <v>0.53300000000000003</v>
      </c>
      <c r="T109" s="363">
        <v>0.8</v>
      </c>
      <c r="U109" s="363">
        <v>0.86670000000000003</v>
      </c>
      <c r="V109" s="363">
        <v>1</v>
      </c>
      <c r="W109" s="363">
        <v>0.71399999999999997</v>
      </c>
      <c r="X109" s="363">
        <v>0.78569999999999995</v>
      </c>
      <c r="Y109" s="363">
        <v>0.78569999999999995</v>
      </c>
      <c r="Z109" s="363">
        <v>0.64290000000000003</v>
      </c>
      <c r="AA109" s="363">
        <v>0.86670000000000003</v>
      </c>
      <c r="AB109" s="363">
        <v>0.66669999999999996</v>
      </c>
      <c r="AC109" s="363">
        <v>0.66669999999999996</v>
      </c>
      <c r="AD109" s="363">
        <v>0.8</v>
      </c>
      <c r="AE109" s="363">
        <v>0.66669999999999996</v>
      </c>
      <c r="AF109" s="363">
        <v>0.86670000000000003</v>
      </c>
      <c r="AG109" s="361" t="s">
        <v>52</v>
      </c>
      <c r="AH109" s="363">
        <v>0.86670000000000003</v>
      </c>
      <c r="AI109" s="363">
        <v>0.8</v>
      </c>
      <c r="AJ109" s="361" t="s">
        <v>52</v>
      </c>
      <c r="AK109" s="363">
        <v>0.66669999999999996</v>
      </c>
      <c r="AL109" s="361" t="s">
        <v>52</v>
      </c>
      <c r="AM109" s="361" t="s">
        <v>52</v>
      </c>
      <c r="AN109" s="361" t="s">
        <v>52</v>
      </c>
      <c r="AO109" s="363">
        <v>0.875</v>
      </c>
      <c r="AP109" s="363">
        <v>0.875</v>
      </c>
      <c r="AQ109" s="363">
        <v>0.73299999999999998</v>
      </c>
      <c r="AR109" s="363">
        <v>0.66669999999999996</v>
      </c>
      <c r="AS109" s="363">
        <v>0.6</v>
      </c>
      <c r="AT109" s="363">
        <v>0.71399999999999997</v>
      </c>
      <c r="AU109" s="363">
        <v>0.86670000000000003</v>
      </c>
      <c r="AV109" s="363">
        <v>1</v>
      </c>
      <c r="AW109" s="363">
        <v>0.93300000000000005</v>
      </c>
      <c r="AX109" s="363">
        <v>0.8</v>
      </c>
      <c r="AY109" s="363" t="s">
        <v>52</v>
      </c>
      <c r="BE109" s="72"/>
    </row>
    <row r="110" spans="1:57" x14ac:dyDescent="0.25">
      <c r="B110" s="438"/>
      <c r="C110" s="51">
        <v>2021</v>
      </c>
      <c r="D110" s="51">
        <v>6</v>
      </c>
      <c r="E110" s="51">
        <v>21</v>
      </c>
      <c r="F110" s="223">
        <f>D110/E110</f>
        <v>0.2857142857142857</v>
      </c>
      <c r="G110" s="363">
        <v>1</v>
      </c>
      <c r="H110" s="363">
        <v>1</v>
      </c>
      <c r="I110" s="363">
        <v>1</v>
      </c>
      <c r="J110" s="363">
        <v>1</v>
      </c>
      <c r="K110" s="363">
        <v>0.83299999999999996</v>
      </c>
      <c r="L110" s="363">
        <v>0.83299999999999996</v>
      </c>
      <c r="M110" s="363">
        <v>0.83299999999999996</v>
      </c>
      <c r="N110" s="363">
        <v>1</v>
      </c>
      <c r="O110" s="363">
        <v>1</v>
      </c>
      <c r="P110" s="363">
        <v>1</v>
      </c>
      <c r="Q110" s="363">
        <v>0.83299999999999996</v>
      </c>
      <c r="R110" s="363">
        <v>0.83299999999999996</v>
      </c>
      <c r="S110" s="363">
        <v>1</v>
      </c>
      <c r="T110" s="363">
        <v>1</v>
      </c>
      <c r="U110" s="363">
        <v>0.66700000000000004</v>
      </c>
      <c r="V110" s="363">
        <v>0.66700000000000004</v>
      </c>
      <c r="W110" s="363">
        <v>1</v>
      </c>
      <c r="X110" s="363">
        <v>1</v>
      </c>
      <c r="Y110" s="363">
        <v>1</v>
      </c>
      <c r="Z110" s="363">
        <v>1</v>
      </c>
      <c r="AA110" s="363">
        <v>0.83299999999999996</v>
      </c>
      <c r="AB110" s="363">
        <v>0.83299999999999996</v>
      </c>
      <c r="AC110" s="363">
        <v>0.83299999999999996</v>
      </c>
      <c r="AD110" s="363">
        <v>0.83299999999999996</v>
      </c>
      <c r="AE110" s="363">
        <v>0.66700000000000004</v>
      </c>
      <c r="AF110" s="363">
        <v>0.33300000000000002</v>
      </c>
      <c r="AG110" s="363">
        <v>0.83299999999999996</v>
      </c>
      <c r="AH110" s="361">
        <v>0.6</v>
      </c>
      <c r="AI110" s="363">
        <v>0.6</v>
      </c>
      <c r="AJ110" s="363">
        <v>1</v>
      </c>
      <c r="AK110" s="361" t="s">
        <v>52</v>
      </c>
      <c r="AL110" s="363">
        <v>0.66700000000000004</v>
      </c>
      <c r="AM110" s="363">
        <v>0.66700000000000004</v>
      </c>
      <c r="AN110" s="363">
        <v>0.83299999999999996</v>
      </c>
      <c r="AO110" s="363">
        <v>0.83299999999999996</v>
      </c>
      <c r="AP110" s="363">
        <v>0.66700000000000004</v>
      </c>
      <c r="AQ110" s="363">
        <v>0.83299999999999996</v>
      </c>
      <c r="AR110" s="363">
        <v>0.33300000000000002</v>
      </c>
      <c r="AS110" s="363">
        <v>0.66700000000000004</v>
      </c>
      <c r="AT110" s="363">
        <v>0.5</v>
      </c>
      <c r="AU110" s="363">
        <v>0.83330000000000004</v>
      </c>
      <c r="AV110" s="363" t="s">
        <v>54</v>
      </c>
      <c r="AW110" s="363" t="s">
        <v>54</v>
      </c>
      <c r="AX110" s="363" t="s">
        <v>54</v>
      </c>
      <c r="AY110" s="363" t="s">
        <v>54</v>
      </c>
      <c r="BE110" s="72"/>
    </row>
    <row r="111" spans="1:57" ht="15" customHeight="1" x14ac:dyDescent="0.25">
      <c r="B111" s="439"/>
      <c r="C111" s="436" t="s">
        <v>154</v>
      </c>
      <c r="D111" s="436"/>
      <c r="E111" s="436"/>
      <c r="F111" s="436"/>
      <c r="G111" s="343">
        <f>G110-G109</f>
        <v>6.6999999999999948E-2</v>
      </c>
      <c r="H111" s="343">
        <f t="shared" ref="H111" si="8">H110-H109</f>
        <v>6.6999999999999948E-2</v>
      </c>
      <c r="I111" s="343">
        <f t="shared" ref="I111" si="9">I110-I109</f>
        <v>6.6999999999999948E-2</v>
      </c>
      <c r="J111" s="343">
        <f t="shared" ref="J111" si="10">J110-J109</f>
        <v>6.6999999999999948E-2</v>
      </c>
      <c r="K111" s="343">
        <f t="shared" ref="K111" si="11">K110-K109</f>
        <v>-3.3700000000000063E-2</v>
      </c>
      <c r="L111" s="343">
        <f t="shared" ref="L111" si="12">L110-L109</f>
        <v>0.1663</v>
      </c>
      <c r="M111" s="343">
        <f t="shared" ref="M111" si="13">M110-M109</f>
        <v>3.2999999999999918E-2</v>
      </c>
      <c r="N111" s="343">
        <f t="shared" ref="N111" si="14">N110-N109</f>
        <v>0.13329999999999997</v>
      </c>
      <c r="O111" s="343">
        <f t="shared" ref="O111" si="15">O110-O109</f>
        <v>0.13329999999999997</v>
      </c>
      <c r="P111" s="343">
        <f t="shared" ref="P111" si="16">P110-P109</f>
        <v>0.26700000000000002</v>
      </c>
      <c r="Q111" s="343">
        <f t="shared" ref="Q111" si="17">Q110-Q109</f>
        <v>-3.3700000000000063E-2</v>
      </c>
      <c r="R111" s="343">
        <f t="shared" ref="R111" si="18">R110-R109</f>
        <v>3.2999999999999918E-2</v>
      </c>
      <c r="S111" s="343">
        <f t="shared" ref="S111" si="19">S110-S109</f>
        <v>0.46699999999999997</v>
      </c>
      <c r="T111" s="343">
        <f t="shared" ref="T111" si="20">T110-T109</f>
        <v>0.19999999999999996</v>
      </c>
      <c r="U111" s="343">
        <f t="shared" ref="U111" si="21">U110-U109</f>
        <v>-0.19969999999999999</v>
      </c>
      <c r="V111" s="343">
        <f t="shared" ref="V111" si="22">V110-V109</f>
        <v>-0.33299999999999996</v>
      </c>
      <c r="W111" s="343">
        <f t="shared" ref="W111" si="23">W110-W109</f>
        <v>0.28600000000000003</v>
      </c>
      <c r="X111" s="343">
        <f t="shared" ref="X111" si="24">X110-X109</f>
        <v>0.21430000000000005</v>
      </c>
      <c r="Y111" s="343">
        <f t="shared" ref="Y111" si="25">Y110-Y109</f>
        <v>0.21430000000000005</v>
      </c>
      <c r="Z111" s="343">
        <f t="shared" ref="Z111" si="26">Z110-Z109</f>
        <v>0.35709999999999997</v>
      </c>
      <c r="AA111" s="343">
        <f t="shared" ref="AA111" si="27">AA110-AA109</f>
        <v>-3.3700000000000063E-2</v>
      </c>
      <c r="AB111" s="343">
        <f t="shared" ref="AB111" si="28">AB110-AB109</f>
        <v>0.1663</v>
      </c>
      <c r="AC111" s="343">
        <f t="shared" ref="AC111" si="29">AC110-AC109</f>
        <v>0.1663</v>
      </c>
      <c r="AD111" s="343">
        <f t="shared" ref="AD111" si="30">AD110-AD109</f>
        <v>3.2999999999999918E-2</v>
      </c>
      <c r="AE111" s="343">
        <f t="shared" ref="AE111" si="31">AE110-AE109</f>
        <v>3.0000000000007798E-4</v>
      </c>
      <c r="AF111" s="343">
        <f t="shared" ref="AF111" si="32">AF110-AF109</f>
        <v>-0.53370000000000006</v>
      </c>
      <c r="AG111" s="361" t="s">
        <v>52</v>
      </c>
      <c r="AH111" s="343">
        <f t="shared" ref="AH111" si="33">AH110-AH109</f>
        <v>-0.26670000000000005</v>
      </c>
      <c r="AI111" s="343">
        <f t="shared" ref="AI111" si="34">AI110-AI109</f>
        <v>-0.20000000000000007</v>
      </c>
      <c r="AJ111" s="361" t="s">
        <v>52</v>
      </c>
      <c r="AK111" s="361" t="s">
        <v>52</v>
      </c>
      <c r="AL111" s="361" t="s">
        <v>52</v>
      </c>
      <c r="AM111" s="361" t="s">
        <v>52</v>
      </c>
      <c r="AN111" s="361" t="s">
        <v>52</v>
      </c>
      <c r="AO111" s="343">
        <f t="shared" ref="AO111" si="35">AO110-AO109</f>
        <v>-4.2000000000000037E-2</v>
      </c>
      <c r="AP111" s="343">
        <f t="shared" ref="AP111" si="36">AP110-AP109</f>
        <v>-0.20799999999999996</v>
      </c>
      <c r="AQ111" s="343">
        <f t="shared" ref="AQ111" si="37">AQ110-AQ109</f>
        <v>9.9999999999999978E-2</v>
      </c>
      <c r="AR111" s="343">
        <f t="shared" ref="AR111" si="38">AR110-AR109</f>
        <v>-0.33369999999999994</v>
      </c>
      <c r="AS111" s="343">
        <f t="shared" ref="AS111" si="39">AS110-AS109</f>
        <v>6.700000000000006E-2</v>
      </c>
      <c r="AT111" s="343">
        <f t="shared" ref="AT111" si="40">AT110-AT109</f>
        <v>-0.21399999999999997</v>
      </c>
      <c r="AU111" s="343">
        <f t="shared" ref="AU111" si="41">AU110-AU109</f>
        <v>-3.3399999999999985E-2</v>
      </c>
      <c r="AV111" s="363" t="s">
        <v>54</v>
      </c>
      <c r="AW111" s="363" t="s">
        <v>54</v>
      </c>
      <c r="AX111" s="363" t="s">
        <v>54</v>
      </c>
      <c r="AY111" s="363" t="s">
        <v>54</v>
      </c>
      <c r="BE111" s="72"/>
    </row>
    <row r="112" spans="1:57" x14ac:dyDescent="0.25">
      <c r="B112" s="16"/>
      <c r="C112" s="33"/>
      <c r="G112" s="364"/>
      <c r="H112" s="364"/>
      <c r="I112" s="364"/>
      <c r="J112" s="364"/>
      <c r="K112" s="364"/>
      <c r="L112" s="364"/>
      <c r="M112" s="364"/>
      <c r="N112" s="364"/>
      <c r="O112" s="364"/>
      <c r="P112" s="364"/>
      <c r="Q112" s="364"/>
      <c r="R112" s="364"/>
      <c r="S112" s="364"/>
      <c r="T112" s="364"/>
      <c r="U112" s="364"/>
      <c r="V112" s="365"/>
      <c r="W112" s="364"/>
      <c r="X112" s="364"/>
      <c r="Y112" s="364"/>
      <c r="Z112" s="364"/>
      <c r="AA112" s="364"/>
      <c r="AB112" s="364"/>
      <c r="AC112" s="364"/>
      <c r="AD112" s="364"/>
      <c r="AE112" s="364"/>
      <c r="AF112" s="364"/>
      <c r="AG112" s="364"/>
      <c r="AH112" s="364"/>
      <c r="AI112" s="364"/>
      <c r="AJ112" s="364"/>
      <c r="AK112" s="366"/>
      <c r="AL112" s="366"/>
      <c r="AM112" s="366"/>
      <c r="AN112" s="366"/>
      <c r="AO112" s="364"/>
      <c r="AP112" s="364"/>
      <c r="AQ112" s="364"/>
      <c r="AR112" s="364"/>
      <c r="AS112" s="364"/>
      <c r="AT112" s="364"/>
      <c r="AU112" s="364"/>
      <c r="AV112" s="364"/>
      <c r="AW112" s="364"/>
      <c r="AX112" s="364"/>
      <c r="AY112" s="364"/>
      <c r="BE112" s="72"/>
    </row>
    <row r="113" spans="2:57" hidden="1" x14ac:dyDescent="0.25">
      <c r="B113" s="65"/>
      <c r="C113" s="28">
        <v>2010</v>
      </c>
      <c r="D113" s="28"/>
      <c r="E113" s="28"/>
      <c r="F113" s="153"/>
      <c r="G113" s="348">
        <v>0.88888888888888884</v>
      </c>
      <c r="H113" s="348">
        <v>1</v>
      </c>
      <c r="I113" s="348">
        <v>1</v>
      </c>
      <c r="J113" s="362" t="s">
        <v>52</v>
      </c>
      <c r="K113" s="354" t="s">
        <v>52</v>
      </c>
      <c r="L113" s="348">
        <v>1</v>
      </c>
      <c r="M113" s="348">
        <v>1</v>
      </c>
      <c r="N113" s="362" t="s">
        <v>52</v>
      </c>
      <c r="O113" s="362" t="s">
        <v>52</v>
      </c>
      <c r="P113" s="362" t="s">
        <v>52</v>
      </c>
      <c r="Q113" s="362" t="s">
        <v>52</v>
      </c>
      <c r="R113" s="362" t="s">
        <v>52</v>
      </c>
      <c r="S113" s="348">
        <v>1</v>
      </c>
      <c r="T113" s="348">
        <v>0.88888888888888884</v>
      </c>
      <c r="U113" s="348">
        <v>0.55555555555555558</v>
      </c>
      <c r="V113" s="354" t="s">
        <v>52</v>
      </c>
      <c r="W113" s="348">
        <v>1</v>
      </c>
      <c r="X113" s="362" t="s">
        <v>52</v>
      </c>
      <c r="Y113" s="348">
        <v>1</v>
      </c>
      <c r="Z113" s="348">
        <v>1</v>
      </c>
      <c r="AA113" s="348">
        <v>0.77777777777777779</v>
      </c>
      <c r="AB113" s="348">
        <v>0.77777777777777779</v>
      </c>
      <c r="AC113" s="348">
        <v>0.88888888888888884</v>
      </c>
      <c r="AD113" s="362" t="s">
        <v>52</v>
      </c>
      <c r="AE113" s="362" t="s">
        <v>52</v>
      </c>
      <c r="AF113" s="348">
        <v>0.55555555555555558</v>
      </c>
      <c r="AG113" s="348"/>
      <c r="AH113" s="348">
        <v>0.77777777777777779</v>
      </c>
      <c r="AI113" s="348">
        <v>0.44444444444444442</v>
      </c>
      <c r="AJ113" s="348"/>
      <c r="AK113" s="362" t="s">
        <v>52</v>
      </c>
      <c r="AL113" s="362"/>
      <c r="AM113" s="362"/>
      <c r="AN113" s="362"/>
      <c r="AO113" s="348">
        <v>0.88888888888888884</v>
      </c>
      <c r="AP113" s="362" t="s">
        <v>52</v>
      </c>
      <c r="AQ113" s="348">
        <v>0.88888888888888884</v>
      </c>
      <c r="AR113" s="362" t="s">
        <v>52</v>
      </c>
      <c r="AS113" s="362" t="s">
        <v>52</v>
      </c>
      <c r="AT113" s="362" t="s">
        <v>52</v>
      </c>
      <c r="AU113" s="354" t="s">
        <v>52</v>
      </c>
      <c r="AV113" s="362"/>
      <c r="AW113" s="362"/>
      <c r="AX113" s="362"/>
      <c r="AY113" s="362"/>
      <c r="BE113" s="72"/>
    </row>
    <row r="114" spans="2:57" hidden="1" x14ac:dyDescent="0.25">
      <c r="B114" s="77"/>
      <c r="C114" s="51">
        <v>2011</v>
      </c>
      <c r="D114" s="51">
        <v>7</v>
      </c>
      <c r="E114" s="51"/>
      <c r="F114" s="155"/>
      <c r="G114" s="348">
        <v>0.8571428571428571</v>
      </c>
      <c r="H114" s="348">
        <v>0.8571428571428571</v>
      </c>
      <c r="I114" s="348">
        <v>0.8571428571428571</v>
      </c>
      <c r="J114" s="362" t="s">
        <v>52</v>
      </c>
      <c r="K114" s="354" t="s">
        <v>52</v>
      </c>
      <c r="L114" s="348">
        <v>0.8571428571428571</v>
      </c>
      <c r="M114" s="348">
        <v>0.7142857142857143</v>
      </c>
      <c r="N114" s="362" t="s">
        <v>52</v>
      </c>
      <c r="O114" s="362" t="s">
        <v>52</v>
      </c>
      <c r="P114" s="362" t="s">
        <v>52</v>
      </c>
      <c r="Q114" s="362" t="s">
        <v>52</v>
      </c>
      <c r="R114" s="362" t="s">
        <v>52</v>
      </c>
      <c r="S114" s="348">
        <v>0.8571428571428571</v>
      </c>
      <c r="T114" s="348">
        <v>1</v>
      </c>
      <c r="U114" s="348">
        <v>0.5714285714285714</v>
      </c>
      <c r="V114" s="354" t="s">
        <v>52</v>
      </c>
      <c r="W114" s="348">
        <v>1</v>
      </c>
      <c r="X114" s="362" t="s">
        <v>52</v>
      </c>
      <c r="Y114" s="348">
        <v>0.7142857142857143</v>
      </c>
      <c r="Z114" s="348">
        <v>0.8571428571428571</v>
      </c>
      <c r="AA114" s="348">
        <v>0.8571428571428571</v>
      </c>
      <c r="AB114" s="348">
        <v>0.8571428571428571</v>
      </c>
      <c r="AC114" s="348">
        <v>0.7142857142857143</v>
      </c>
      <c r="AD114" s="362" t="s">
        <v>52</v>
      </c>
      <c r="AE114" s="362" t="s">
        <v>52</v>
      </c>
      <c r="AF114" s="348">
        <v>0.42857142857142855</v>
      </c>
      <c r="AG114" s="348"/>
      <c r="AH114" s="348">
        <v>0.8571428571428571</v>
      </c>
      <c r="AI114" s="348">
        <v>0.7142857142857143</v>
      </c>
      <c r="AJ114" s="348"/>
      <c r="AK114" s="362" t="s">
        <v>52</v>
      </c>
      <c r="AL114" s="362"/>
      <c r="AM114" s="362"/>
      <c r="AN114" s="362"/>
      <c r="AO114" s="348">
        <v>0.8571428571428571</v>
      </c>
      <c r="AP114" s="362" t="s">
        <v>52</v>
      </c>
      <c r="AQ114" s="348">
        <v>0.8571428571428571</v>
      </c>
      <c r="AR114" s="362" t="s">
        <v>52</v>
      </c>
      <c r="AS114" s="362" t="s">
        <v>52</v>
      </c>
      <c r="AT114" s="362" t="s">
        <v>52</v>
      </c>
      <c r="AU114" s="354" t="s">
        <v>52</v>
      </c>
      <c r="AV114" s="362"/>
      <c r="AW114" s="362"/>
      <c r="AX114" s="362"/>
      <c r="AY114" s="362"/>
      <c r="BE114" s="72"/>
    </row>
    <row r="115" spans="2:57" hidden="1" x14ac:dyDescent="0.25">
      <c r="B115" s="437" t="s">
        <v>72</v>
      </c>
      <c r="C115" s="51">
        <v>2012</v>
      </c>
      <c r="D115" s="51">
        <v>9</v>
      </c>
      <c r="E115" s="51"/>
      <c r="F115" s="155">
        <v>0.20454545454545456</v>
      </c>
      <c r="G115" s="348">
        <v>0.88888888888888884</v>
      </c>
      <c r="H115" s="348">
        <v>0.77777777777777779</v>
      </c>
      <c r="I115" s="348">
        <v>0.88888888888888884</v>
      </c>
      <c r="J115" s="362" t="s">
        <v>52</v>
      </c>
      <c r="K115" s="354" t="s">
        <v>52</v>
      </c>
      <c r="L115" s="348">
        <v>0.88888888888888884</v>
      </c>
      <c r="M115" s="348">
        <v>0.77777777777777779</v>
      </c>
      <c r="N115" s="362" t="s">
        <v>52</v>
      </c>
      <c r="O115" s="362" t="s">
        <v>52</v>
      </c>
      <c r="P115" s="362" t="s">
        <v>52</v>
      </c>
      <c r="Q115" s="362" t="s">
        <v>52</v>
      </c>
      <c r="R115" s="362" t="s">
        <v>52</v>
      </c>
      <c r="S115" s="348">
        <v>0.66666666666666663</v>
      </c>
      <c r="T115" s="348">
        <v>0.66666666666666663</v>
      </c>
      <c r="U115" s="348">
        <v>0.55555555555555558</v>
      </c>
      <c r="V115" s="354" t="s">
        <v>52</v>
      </c>
      <c r="W115" s="348">
        <v>1</v>
      </c>
      <c r="X115" s="362" t="s">
        <v>52</v>
      </c>
      <c r="Y115" s="348">
        <v>0.75</v>
      </c>
      <c r="Z115" s="348">
        <v>0.625</v>
      </c>
      <c r="AA115" s="348">
        <v>0.88888888888888884</v>
      </c>
      <c r="AB115" s="348">
        <v>1</v>
      </c>
      <c r="AC115" s="348">
        <v>0.77777777777777779</v>
      </c>
      <c r="AD115" s="362" t="s">
        <v>52</v>
      </c>
      <c r="AE115" s="362" t="s">
        <v>52</v>
      </c>
      <c r="AF115" s="348">
        <v>0.77777777777777779</v>
      </c>
      <c r="AG115" s="348"/>
      <c r="AH115" s="348">
        <v>0.88888888888888884</v>
      </c>
      <c r="AI115" s="348">
        <v>0.77777777777777779</v>
      </c>
      <c r="AJ115" s="348"/>
      <c r="AK115" s="362" t="s">
        <v>52</v>
      </c>
      <c r="AL115" s="362"/>
      <c r="AM115" s="362"/>
      <c r="AN115" s="362"/>
      <c r="AO115" s="348">
        <v>1</v>
      </c>
      <c r="AP115" s="362" t="s">
        <v>52</v>
      </c>
      <c r="AQ115" s="348">
        <v>0.88888888888888884</v>
      </c>
      <c r="AR115" s="362" t="s">
        <v>52</v>
      </c>
      <c r="AS115" s="362" t="s">
        <v>52</v>
      </c>
      <c r="AT115" s="362" t="s">
        <v>52</v>
      </c>
      <c r="AU115" s="354" t="s">
        <v>52</v>
      </c>
      <c r="AV115" s="362"/>
      <c r="AW115" s="362"/>
      <c r="AX115" s="362"/>
      <c r="AY115" s="362"/>
      <c r="BE115" s="72"/>
    </row>
    <row r="116" spans="2:57" hidden="1" x14ac:dyDescent="0.25">
      <c r="B116" s="438"/>
      <c r="C116" s="51">
        <v>2013</v>
      </c>
      <c r="D116" s="51">
        <v>15</v>
      </c>
      <c r="E116" s="217">
        <v>41</v>
      </c>
      <c r="F116" s="223">
        <v>0.36585365853658536</v>
      </c>
      <c r="G116" s="361">
        <v>0.93333333333333335</v>
      </c>
      <c r="H116" s="361">
        <v>0.9285714285714286</v>
      </c>
      <c r="I116" s="361">
        <v>0.9285714285714286</v>
      </c>
      <c r="J116" s="362" t="s">
        <v>52</v>
      </c>
      <c r="K116" s="343" t="s">
        <v>52</v>
      </c>
      <c r="L116" s="361">
        <v>0.8571428571428571</v>
      </c>
      <c r="M116" s="361">
        <v>0.9285714285714286</v>
      </c>
      <c r="N116" s="362" t="s">
        <v>52</v>
      </c>
      <c r="O116" s="362" t="s">
        <v>52</v>
      </c>
      <c r="P116" s="362" t="s">
        <v>52</v>
      </c>
      <c r="Q116" s="362" t="s">
        <v>52</v>
      </c>
      <c r="R116" s="362" t="s">
        <v>52</v>
      </c>
      <c r="S116" s="361">
        <v>0.8</v>
      </c>
      <c r="T116" s="361">
        <v>0.93333333333333335</v>
      </c>
      <c r="U116" s="361">
        <v>0.33333333333333331</v>
      </c>
      <c r="V116" s="343" t="s">
        <v>52</v>
      </c>
      <c r="W116" s="361">
        <v>0.8</v>
      </c>
      <c r="X116" s="362" t="s">
        <v>52</v>
      </c>
      <c r="Y116" s="361">
        <v>0.8</v>
      </c>
      <c r="Z116" s="361">
        <v>0.66666666666666663</v>
      </c>
      <c r="AA116" s="361">
        <v>0.8571428571428571</v>
      </c>
      <c r="AB116" s="361">
        <v>0.7857142857142857</v>
      </c>
      <c r="AC116" s="361">
        <v>0.73333333333333328</v>
      </c>
      <c r="AD116" s="362" t="s">
        <v>52</v>
      </c>
      <c r="AE116" s="362" t="s">
        <v>52</v>
      </c>
      <c r="AF116" s="361">
        <v>0.6</v>
      </c>
      <c r="AG116" s="361"/>
      <c r="AH116" s="361">
        <v>0.73333333333333328</v>
      </c>
      <c r="AI116" s="361">
        <v>0.66666666666666663</v>
      </c>
      <c r="AJ116" s="361"/>
      <c r="AK116" s="362" t="s">
        <v>52</v>
      </c>
      <c r="AL116" s="362"/>
      <c r="AM116" s="362"/>
      <c r="AN116" s="362"/>
      <c r="AO116" s="361">
        <v>0.8</v>
      </c>
      <c r="AP116" s="362" t="s">
        <v>52</v>
      </c>
      <c r="AQ116" s="361">
        <v>0.9285714285714286</v>
      </c>
      <c r="AR116" s="362" t="s">
        <v>52</v>
      </c>
      <c r="AS116" s="362" t="s">
        <v>52</v>
      </c>
      <c r="AT116" s="362" t="s">
        <v>52</v>
      </c>
      <c r="AU116" s="343" t="s">
        <v>52</v>
      </c>
      <c r="AV116" s="362"/>
      <c r="AW116" s="362"/>
      <c r="AX116" s="362"/>
      <c r="AY116" s="362"/>
      <c r="BE116" s="72"/>
    </row>
    <row r="117" spans="2:57" x14ac:dyDescent="0.25">
      <c r="B117" s="438"/>
      <c r="C117" s="51">
        <v>2014</v>
      </c>
      <c r="D117" s="51">
        <v>9</v>
      </c>
      <c r="E117" s="217">
        <v>47</v>
      </c>
      <c r="F117" s="223">
        <v>0.19148936170212766</v>
      </c>
      <c r="G117" s="361">
        <v>1</v>
      </c>
      <c r="H117" s="361">
        <v>1</v>
      </c>
      <c r="I117" s="361">
        <v>0.77777777777777779</v>
      </c>
      <c r="J117" s="361">
        <v>0.88888888888888884</v>
      </c>
      <c r="K117" s="361">
        <v>0.77777777777777779</v>
      </c>
      <c r="L117" s="361">
        <v>1</v>
      </c>
      <c r="M117" s="361">
        <v>0.77777777777777779</v>
      </c>
      <c r="N117" s="361">
        <v>0.88888888888888884</v>
      </c>
      <c r="O117" s="361">
        <v>0.77777777777777779</v>
      </c>
      <c r="P117" s="361">
        <v>0.77777777777777779</v>
      </c>
      <c r="Q117" s="361">
        <v>0.88888888888888884</v>
      </c>
      <c r="R117" s="361">
        <v>1</v>
      </c>
      <c r="S117" s="361">
        <v>1</v>
      </c>
      <c r="T117" s="361">
        <v>1</v>
      </c>
      <c r="U117" s="361">
        <v>0.33333333333333331</v>
      </c>
      <c r="V117" s="361">
        <v>0.88888888888888884</v>
      </c>
      <c r="W117" s="361">
        <v>1</v>
      </c>
      <c r="X117" s="361">
        <v>0.77777777777777779</v>
      </c>
      <c r="Y117" s="361">
        <v>0.77777777777777779</v>
      </c>
      <c r="Z117" s="361">
        <v>1</v>
      </c>
      <c r="AA117" s="361">
        <v>1</v>
      </c>
      <c r="AB117" s="361">
        <v>1</v>
      </c>
      <c r="AC117" s="361">
        <v>0.88888888888888884</v>
      </c>
      <c r="AD117" s="361">
        <v>0.88888888888888884</v>
      </c>
      <c r="AE117" s="361">
        <v>0.77777777777777779</v>
      </c>
      <c r="AF117" s="361">
        <v>0.55555555555555558</v>
      </c>
      <c r="AG117" s="361" t="s">
        <v>52</v>
      </c>
      <c r="AH117" s="361">
        <v>0.625</v>
      </c>
      <c r="AI117" s="361">
        <v>0.625</v>
      </c>
      <c r="AJ117" s="361" t="s">
        <v>52</v>
      </c>
      <c r="AK117" s="361">
        <v>0.88888888888888884</v>
      </c>
      <c r="AL117" s="361" t="s">
        <v>52</v>
      </c>
      <c r="AM117" s="361" t="s">
        <v>52</v>
      </c>
      <c r="AN117" s="361" t="s">
        <v>52</v>
      </c>
      <c r="AO117" s="361">
        <v>0.77777777777777779</v>
      </c>
      <c r="AP117" s="361">
        <v>0.77777777777777779</v>
      </c>
      <c r="AQ117" s="361">
        <v>0.77777777777777779</v>
      </c>
      <c r="AR117" s="361">
        <v>0.66666666666666663</v>
      </c>
      <c r="AS117" s="361">
        <v>0.25</v>
      </c>
      <c r="AT117" s="361">
        <v>0.66666666666666663</v>
      </c>
      <c r="AU117" s="361">
        <v>0.88888888888888884</v>
      </c>
      <c r="AV117" s="407" t="s">
        <v>54</v>
      </c>
      <c r="AW117" s="408"/>
      <c r="AX117" s="408"/>
      <c r="AY117" s="409"/>
      <c r="BE117" s="72"/>
    </row>
    <row r="118" spans="2:57" ht="15" customHeight="1" x14ac:dyDescent="0.25">
      <c r="B118" s="438"/>
      <c r="C118" s="51">
        <v>2015</v>
      </c>
      <c r="D118" s="51">
        <v>11</v>
      </c>
      <c r="E118" s="51">
        <v>26</v>
      </c>
      <c r="F118" s="223">
        <v>0.42307692307692307</v>
      </c>
      <c r="G118" s="361">
        <v>1</v>
      </c>
      <c r="H118" s="361">
        <v>1</v>
      </c>
      <c r="I118" s="361">
        <v>0.90909090909090906</v>
      </c>
      <c r="J118" s="361">
        <v>0.90909090909090906</v>
      </c>
      <c r="K118" s="361">
        <v>1</v>
      </c>
      <c r="L118" s="361">
        <v>0.45454545454545453</v>
      </c>
      <c r="M118" s="361">
        <v>0.81818181818181823</v>
      </c>
      <c r="N118" s="361">
        <v>1</v>
      </c>
      <c r="O118" s="361">
        <v>0.81818181818181823</v>
      </c>
      <c r="P118" s="361">
        <v>0.90909090909090906</v>
      </c>
      <c r="Q118" s="361">
        <v>0.72727272727272729</v>
      </c>
      <c r="R118" s="361">
        <v>0.72727272727272729</v>
      </c>
      <c r="S118" s="361">
        <v>0.90909090909090906</v>
      </c>
      <c r="T118" s="361">
        <v>1</v>
      </c>
      <c r="U118" s="361">
        <v>0.45454545454545453</v>
      </c>
      <c r="V118" s="361">
        <v>0.63636363636363635</v>
      </c>
      <c r="W118" s="361">
        <v>1</v>
      </c>
      <c r="X118" s="361">
        <v>1</v>
      </c>
      <c r="Y118" s="361">
        <v>1</v>
      </c>
      <c r="Z118" s="361">
        <v>1</v>
      </c>
      <c r="AA118" s="361">
        <v>0.45454545454545453</v>
      </c>
      <c r="AB118" s="361">
        <v>1</v>
      </c>
      <c r="AC118" s="361">
        <v>0.90909090909090906</v>
      </c>
      <c r="AD118" s="361">
        <v>0.81818181818181823</v>
      </c>
      <c r="AE118" s="361">
        <v>0.72727272727272729</v>
      </c>
      <c r="AF118" s="361">
        <v>0.90909090909090906</v>
      </c>
      <c r="AG118" s="361" t="s">
        <v>52</v>
      </c>
      <c r="AH118" s="361">
        <v>0.63636363636363635</v>
      </c>
      <c r="AI118" s="361">
        <v>0.88888888888888884</v>
      </c>
      <c r="AJ118" s="361" t="s">
        <v>52</v>
      </c>
      <c r="AK118" s="361">
        <v>0.72727272727272729</v>
      </c>
      <c r="AL118" s="361" t="s">
        <v>52</v>
      </c>
      <c r="AM118" s="361" t="s">
        <v>52</v>
      </c>
      <c r="AN118" s="361" t="s">
        <v>52</v>
      </c>
      <c r="AO118" s="361">
        <v>1</v>
      </c>
      <c r="AP118" s="361">
        <v>0.63636363636363635</v>
      </c>
      <c r="AQ118" s="361">
        <v>0.90909090909090906</v>
      </c>
      <c r="AR118" s="361">
        <v>0.7</v>
      </c>
      <c r="AS118" s="361">
        <v>0.63636363636363635</v>
      </c>
      <c r="AT118" s="361">
        <v>0.63636363636363635</v>
      </c>
      <c r="AU118" s="361">
        <v>1</v>
      </c>
      <c r="AV118" s="410"/>
      <c r="AW118" s="411"/>
      <c r="AX118" s="411"/>
      <c r="AY118" s="412"/>
      <c r="BE118" s="72"/>
    </row>
    <row r="119" spans="2:57" ht="15" customHeight="1" x14ac:dyDescent="0.25">
      <c r="B119" s="438"/>
      <c r="C119" s="51">
        <v>2016</v>
      </c>
      <c r="D119" s="51">
        <v>13</v>
      </c>
      <c r="E119" s="51">
        <v>37</v>
      </c>
      <c r="F119" s="223">
        <v>0.35135135135135137</v>
      </c>
      <c r="G119" s="350">
        <v>1</v>
      </c>
      <c r="H119" s="350">
        <v>1</v>
      </c>
      <c r="I119" s="350">
        <v>1</v>
      </c>
      <c r="J119" s="350">
        <v>1</v>
      </c>
      <c r="K119" s="350">
        <v>0.92307692307692313</v>
      </c>
      <c r="L119" s="350">
        <v>0.61538461538461542</v>
      </c>
      <c r="M119" s="350">
        <v>0.69230769230769229</v>
      </c>
      <c r="N119" s="350">
        <v>0.92307692307692313</v>
      </c>
      <c r="O119" s="350">
        <v>0.92307692307692313</v>
      </c>
      <c r="P119" s="350">
        <v>0.92307692307692313</v>
      </c>
      <c r="Q119" s="350">
        <v>0.61538461538461542</v>
      </c>
      <c r="R119" s="350">
        <v>0.75</v>
      </c>
      <c r="S119" s="350">
        <v>0.92307692307692313</v>
      </c>
      <c r="T119" s="350">
        <v>0.92307692307692313</v>
      </c>
      <c r="U119" s="350">
        <v>0.53846153846153844</v>
      </c>
      <c r="V119" s="350">
        <v>0.76923076923076927</v>
      </c>
      <c r="W119" s="350">
        <v>1</v>
      </c>
      <c r="X119" s="350">
        <v>0.90909090909090906</v>
      </c>
      <c r="Y119" s="350">
        <v>0.90909090909090906</v>
      </c>
      <c r="Z119" s="350">
        <v>1</v>
      </c>
      <c r="AA119" s="350">
        <v>0.84615384615384615</v>
      </c>
      <c r="AB119" s="350">
        <v>1</v>
      </c>
      <c r="AC119" s="350">
        <v>0.92307692307692313</v>
      </c>
      <c r="AD119" s="350">
        <v>0.84615384615384615</v>
      </c>
      <c r="AE119" s="350">
        <v>0.58333333333333337</v>
      </c>
      <c r="AF119" s="350">
        <v>0.76923076923076927</v>
      </c>
      <c r="AG119" s="361" t="s">
        <v>52</v>
      </c>
      <c r="AH119" s="350">
        <v>0.69230769230769229</v>
      </c>
      <c r="AI119" s="350">
        <v>0.83333333333333337</v>
      </c>
      <c r="AJ119" s="361" t="s">
        <v>52</v>
      </c>
      <c r="AK119" s="350">
        <v>0.75</v>
      </c>
      <c r="AL119" s="361" t="s">
        <v>52</v>
      </c>
      <c r="AM119" s="361" t="s">
        <v>52</v>
      </c>
      <c r="AN119" s="361" t="s">
        <v>52</v>
      </c>
      <c r="AO119" s="350">
        <v>0.91666666666666663</v>
      </c>
      <c r="AP119" s="350">
        <v>0.90909090909090906</v>
      </c>
      <c r="AQ119" s="350">
        <v>0.92307692307692313</v>
      </c>
      <c r="AR119" s="350">
        <v>0.83333333333333337</v>
      </c>
      <c r="AS119" s="350">
        <v>0.75</v>
      </c>
      <c r="AT119" s="350">
        <v>0.76923076923076927</v>
      </c>
      <c r="AU119" s="350">
        <v>0.92307692307692313</v>
      </c>
      <c r="AV119" s="410"/>
      <c r="AW119" s="411"/>
      <c r="AX119" s="411"/>
      <c r="AY119" s="412"/>
      <c r="BE119" s="72"/>
    </row>
    <row r="120" spans="2:57" ht="15" customHeight="1" x14ac:dyDescent="0.25">
      <c r="B120" s="438"/>
      <c r="C120" s="51">
        <v>2017</v>
      </c>
      <c r="D120" s="51">
        <v>16</v>
      </c>
      <c r="E120" s="51">
        <v>32</v>
      </c>
      <c r="F120" s="223">
        <v>0.5</v>
      </c>
      <c r="G120" s="350">
        <v>1</v>
      </c>
      <c r="H120" s="350">
        <v>1</v>
      </c>
      <c r="I120" s="350">
        <v>1</v>
      </c>
      <c r="J120" s="350">
        <v>0.9375</v>
      </c>
      <c r="K120" s="350">
        <v>1</v>
      </c>
      <c r="L120" s="350">
        <v>0.875</v>
      </c>
      <c r="M120" s="350">
        <v>1</v>
      </c>
      <c r="N120" s="350">
        <v>1</v>
      </c>
      <c r="O120" s="350">
        <v>0.9375</v>
      </c>
      <c r="P120" s="350">
        <v>0.9375</v>
      </c>
      <c r="Q120" s="350">
        <v>0.8125</v>
      </c>
      <c r="R120" s="350">
        <v>0.8125</v>
      </c>
      <c r="S120" s="350">
        <v>0.75</v>
      </c>
      <c r="T120" s="350">
        <v>0.875</v>
      </c>
      <c r="U120" s="350">
        <v>0.5</v>
      </c>
      <c r="V120" s="350">
        <v>0.875</v>
      </c>
      <c r="W120" s="350">
        <v>0.9285714285714286</v>
      </c>
      <c r="X120" s="350">
        <v>1</v>
      </c>
      <c r="Y120" s="350">
        <v>0.9285714285714286</v>
      </c>
      <c r="Z120" s="350">
        <v>0.9285714285714286</v>
      </c>
      <c r="AA120" s="350">
        <v>1</v>
      </c>
      <c r="AB120" s="350">
        <v>1</v>
      </c>
      <c r="AC120" s="350">
        <v>0.9375</v>
      </c>
      <c r="AD120" s="350">
        <v>1</v>
      </c>
      <c r="AE120" s="350">
        <v>0.75</v>
      </c>
      <c r="AF120" s="350">
        <v>0.875</v>
      </c>
      <c r="AG120" s="361" t="s">
        <v>52</v>
      </c>
      <c r="AH120" s="350">
        <v>0.9375</v>
      </c>
      <c r="AI120" s="350">
        <v>0.9375</v>
      </c>
      <c r="AJ120" s="361" t="s">
        <v>52</v>
      </c>
      <c r="AK120" s="350">
        <v>0.75</v>
      </c>
      <c r="AL120" s="361" t="s">
        <v>52</v>
      </c>
      <c r="AM120" s="361" t="s">
        <v>52</v>
      </c>
      <c r="AN120" s="361" t="s">
        <v>52</v>
      </c>
      <c r="AO120" s="350">
        <v>1</v>
      </c>
      <c r="AP120" s="350">
        <v>1</v>
      </c>
      <c r="AQ120" s="350">
        <v>0.875</v>
      </c>
      <c r="AR120" s="350">
        <v>0.8125</v>
      </c>
      <c r="AS120" s="350">
        <v>0.75</v>
      </c>
      <c r="AT120" s="350">
        <v>0.93333333333333335</v>
      </c>
      <c r="AU120" s="350">
        <v>0.9375</v>
      </c>
      <c r="AV120" s="413"/>
      <c r="AW120" s="414"/>
      <c r="AX120" s="414"/>
      <c r="AY120" s="415"/>
      <c r="BE120" s="72"/>
    </row>
    <row r="121" spans="2:57" x14ac:dyDescent="0.25">
      <c r="B121" s="438"/>
      <c r="C121" s="51">
        <v>2018</v>
      </c>
      <c r="D121" s="51">
        <v>16</v>
      </c>
      <c r="E121" s="51">
        <v>31</v>
      </c>
      <c r="F121" s="223">
        <v>0.5161290322580645</v>
      </c>
      <c r="G121" s="350">
        <v>0.9375</v>
      </c>
      <c r="H121" s="350">
        <v>0.9375</v>
      </c>
      <c r="I121" s="350">
        <v>0.875</v>
      </c>
      <c r="J121" s="350">
        <v>0.9375</v>
      </c>
      <c r="K121" s="350">
        <v>0.6875</v>
      </c>
      <c r="L121" s="350">
        <v>0.5</v>
      </c>
      <c r="M121" s="350">
        <v>0.625</v>
      </c>
      <c r="N121" s="350">
        <v>1</v>
      </c>
      <c r="O121" s="350">
        <v>0.75</v>
      </c>
      <c r="P121" s="350">
        <v>0.8125</v>
      </c>
      <c r="Q121" s="350">
        <v>0.6875</v>
      </c>
      <c r="R121" s="350">
        <v>0.6875</v>
      </c>
      <c r="S121" s="350">
        <v>0.6875</v>
      </c>
      <c r="T121" s="350">
        <v>0.75</v>
      </c>
      <c r="U121" s="350">
        <v>0.5</v>
      </c>
      <c r="V121" s="350">
        <v>0.6875</v>
      </c>
      <c r="W121" s="350">
        <v>0.7857142857142857</v>
      </c>
      <c r="X121" s="350">
        <v>0.7142857142857143</v>
      </c>
      <c r="Y121" s="350">
        <v>0.8571428571428571</v>
      </c>
      <c r="Z121" s="350">
        <v>0.7857142857142857</v>
      </c>
      <c r="AA121" s="350">
        <v>1</v>
      </c>
      <c r="AB121" s="350">
        <v>0.8666666666666667</v>
      </c>
      <c r="AC121" s="350">
        <v>0.75</v>
      </c>
      <c r="AD121" s="350">
        <v>0.625</v>
      </c>
      <c r="AE121" s="350">
        <v>0.5625</v>
      </c>
      <c r="AF121" s="350">
        <v>0.875</v>
      </c>
      <c r="AG121" s="361" t="s">
        <v>52</v>
      </c>
      <c r="AH121" s="350">
        <v>0.8125</v>
      </c>
      <c r="AI121" s="350">
        <v>0.8125</v>
      </c>
      <c r="AJ121" s="361" t="s">
        <v>52</v>
      </c>
      <c r="AK121" s="350">
        <v>0.8125</v>
      </c>
      <c r="AL121" s="361" t="s">
        <v>52</v>
      </c>
      <c r="AM121" s="361" t="s">
        <v>52</v>
      </c>
      <c r="AN121" s="361" t="s">
        <v>52</v>
      </c>
      <c r="AO121" s="350">
        <v>0.8125</v>
      </c>
      <c r="AP121" s="350">
        <v>0.8125</v>
      </c>
      <c r="AQ121" s="350">
        <v>0.8125</v>
      </c>
      <c r="AR121" s="350">
        <v>0.625</v>
      </c>
      <c r="AS121" s="350">
        <v>0.5</v>
      </c>
      <c r="AT121" s="350">
        <v>0.625</v>
      </c>
      <c r="AU121" s="350">
        <v>0.875</v>
      </c>
      <c r="AV121" s="350">
        <v>0.75</v>
      </c>
      <c r="AW121" s="350">
        <v>0.875</v>
      </c>
      <c r="AX121" s="350">
        <v>0.6875</v>
      </c>
      <c r="AY121" s="350">
        <v>0</v>
      </c>
      <c r="BE121" s="72"/>
    </row>
    <row r="122" spans="2:57" x14ac:dyDescent="0.25">
      <c r="B122" s="438"/>
      <c r="C122" s="51">
        <v>2019</v>
      </c>
      <c r="D122" s="51">
        <v>13</v>
      </c>
      <c r="E122" s="51">
        <v>35</v>
      </c>
      <c r="F122" s="223">
        <f>D122/E122</f>
        <v>0.37142857142857144</v>
      </c>
      <c r="G122" s="350">
        <v>0.92307692307692313</v>
      </c>
      <c r="H122" s="350">
        <v>1</v>
      </c>
      <c r="I122" s="350">
        <v>0.84615384615384615</v>
      </c>
      <c r="J122" s="350">
        <v>0.92307692307692313</v>
      </c>
      <c r="K122" s="350">
        <v>0.92307692307692313</v>
      </c>
      <c r="L122" s="350">
        <v>0.92307692307692313</v>
      </c>
      <c r="M122" s="350">
        <v>0.92307692307692313</v>
      </c>
      <c r="N122" s="350">
        <v>1</v>
      </c>
      <c r="O122" s="350">
        <v>0.76923076923076927</v>
      </c>
      <c r="P122" s="350">
        <v>0.92307692307692313</v>
      </c>
      <c r="Q122" s="350">
        <v>1</v>
      </c>
      <c r="R122" s="350">
        <v>0.92307692307692313</v>
      </c>
      <c r="S122" s="350">
        <v>0.92307692307692313</v>
      </c>
      <c r="T122" s="350">
        <v>0.84615384615384615</v>
      </c>
      <c r="U122" s="350">
        <v>0.69230769230769229</v>
      </c>
      <c r="V122" s="350">
        <v>1</v>
      </c>
      <c r="W122" s="350">
        <v>1</v>
      </c>
      <c r="X122" s="350">
        <v>0.81818181818181823</v>
      </c>
      <c r="Y122" s="350">
        <v>1</v>
      </c>
      <c r="Z122" s="350">
        <v>0.90909090909090906</v>
      </c>
      <c r="AA122" s="350">
        <v>1</v>
      </c>
      <c r="AB122" s="350">
        <v>1</v>
      </c>
      <c r="AC122" s="350">
        <v>1</v>
      </c>
      <c r="AD122" s="350">
        <v>1</v>
      </c>
      <c r="AE122" s="350">
        <v>0.92307692307692313</v>
      </c>
      <c r="AF122" s="350">
        <v>0.76923076923076927</v>
      </c>
      <c r="AG122" s="361" t="s">
        <v>52</v>
      </c>
      <c r="AH122" s="350">
        <v>0.91666666666666663</v>
      </c>
      <c r="AI122" s="350">
        <v>0.75</v>
      </c>
      <c r="AJ122" s="361" t="s">
        <v>52</v>
      </c>
      <c r="AK122" s="350">
        <v>0.76923076923076927</v>
      </c>
      <c r="AL122" s="361" t="s">
        <v>52</v>
      </c>
      <c r="AM122" s="361" t="s">
        <v>52</v>
      </c>
      <c r="AN122" s="361" t="s">
        <v>52</v>
      </c>
      <c r="AO122" s="350">
        <v>0.92307692307692313</v>
      </c>
      <c r="AP122" s="350">
        <v>0.92307692307692313</v>
      </c>
      <c r="AQ122" s="350">
        <v>0.91666666666666663</v>
      </c>
      <c r="AR122" s="350">
        <v>0.84615384615384615</v>
      </c>
      <c r="AS122" s="350">
        <v>0.92307692307692313</v>
      </c>
      <c r="AT122" s="350">
        <v>0.92307692307692313</v>
      </c>
      <c r="AU122" s="350">
        <v>0.92307692307692313</v>
      </c>
      <c r="AV122" s="350">
        <v>0.92307692307692313</v>
      </c>
      <c r="AW122" s="350">
        <v>1</v>
      </c>
      <c r="AX122" s="350">
        <v>0.92307692307692313</v>
      </c>
      <c r="AY122" s="363" t="s">
        <v>52</v>
      </c>
      <c r="BE122" s="72"/>
    </row>
    <row r="123" spans="2:57" x14ac:dyDescent="0.25">
      <c r="B123" s="438"/>
      <c r="C123" s="51">
        <v>2020</v>
      </c>
      <c r="D123" s="51">
        <v>16</v>
      </c>
      <c r="E123" s="51">
        <v>44</v>
      </c>
      <c r="F123" s="223">
        <f>D123/E123</f>
        <v>0.36363636363636365</v>
      </c>
      <c r="G123" s="350">
        <v>0.8125</v>
      </c>
      <c r="H123" s="350">
        <v>0.9375</v>
      </c>
      <c r="I123" s="350">
        <v>0.8125</v>
      </c>
      <c r="J123" s="350">
        <v>0.75</v>
      </c>
      <c r="K123" s="350">
        <v>0.6875</v>
      </c>
      <c r="L123" s="350">
        <v>0.4667</v>
      </c>
      <c r="M123" s="350">
        <v>0.6875</v>
      </c>
      <c r="N123" s="350">
        <v>0.875</v>
      </c>
      <c r="O123" s="350">
        <v>0.625</v>
      </c>
      <c r="P123" s="350">
        <v>0.6875</v>
      </c>
      <c r="Q123" s="350">
        <v>0.6875</v>
      </c>
      <c r="R123" s="350">
        <v>0.5625</v>
      </c>
      <c r="S123" s="350">
        <v>0.8125</v>
      </c>
      <c r="T123" s="350">
        <v>0.6875</v>
      </c>
      <c r="U123" s="350">
        <v>0.375</v>
      </c>
      <c r="V123" s="350">
        <v>0.6875</v>
      </c>
      <c r="W123" s="350">
        <v>0.91669999999999996</v>
      </c>
      <c r="X123" s="350">
        <v>1</v>
      </c>
      <c r="Y123" s="350">
        <v>0.83299999999999996</v>
      </c>
      <c r="Z123" s="350">
        <v>0.91669999999999996</v>
      </c>
      <c r="AA123" s="350">
        <v>0.625</v>
      </c>
      <c r="AB123" s="350">
        <v>0.75</v>
      </c>
      <c r="AC123" s="350">
        <v>0.4375</v>
      </c>
      <c r="AD123" s="350">
        <v>0.5625</v>
      </c>
      <c r="AE123" s="350">
        <v>0.375</v>
      </c>
      <c r="AF123" s="350">
        <v>0.5625</v>
      </c>
      <c r="AG123" s="361" t="s">
        <v>52</v>
      </c>
      <c r="AH123" s="350">
        <v>0.6875</v>
      </c>
      <c r="AI123" s="350">
        <v>0.66669999999999996</v>
      </c>
      <c r="AJ123" s="361" t="s">
        <v>52</v>
      </c>
      <c r="AK123" s="350">
        <v>0.75</v>
      </c>
      <c r="AL123" s="361" t="s">
        <v>52</v>
      </c>
      <c r="AM123" s="361" t="s">
        <v>52</v>
      </c>
      <c r="AN123" s="361" t="s">
        <v>52</v>
      </c>
      <c r="AO123" s="350">
        <v>0.5625</v>
      </c>
      <c r="AP123" s="350">
        <v>0.625</v>
      </c>
      <c r="AQ123" s="350">
        <v>0.75</v>
      </c>
      <c r="AR123" s="350">
        <v>0.6875</v>
      </c>
      <c r="AS123" s="350">
        <v>0.3125</v>
      </c>
      <c r="AT123" s="350">
        <v>0.3125</v>
      </c>
      <c r="AU123" s="350">
        <v>0.625</v>
      </c>
      <c r="AV123" s="350">
        <v>0.75</v>
      </c>
      <c r="AW123" s="350">
        <v>0.86670000000000003</v>
      </c>
      <c r="AX123" s="350">
        <v>0.6</v>
      </c>
      <c r="AY123" s="350" t="s">
        <v>65</v>
      </c>
      <c r="BE123" s="72"/>
    </row>
    <row r="124" spans="2:57" x14ac:dyDescent="0.25">
      <c r="B124" s="438"/>
      <c r="C124" s="51">
        <v>2021</v>
      </c>
      <c r="D124" s="51">
        <v>18</v>
      </c>
      <c r="E124" s="51">
        <v>48</v>
      </c>
      <c r="F124" s="223">
        <f>D124/E124</f>
        <v>0.375</v>
      </c>
      <c r="G124" s="350">
        <v>0.88900000000000001</v>
      </c>
      <c r="H124" s="350">
        <v>1</v>
      </c>
      <c r="I124" s="350">
        <v>0.94399999999999995</v>
      </c>
      <c r="J124" s="350">
        <v>0.88900000000000001</v>
      </c>
      <c r="K124" s="350">
        <v>0.77800000000000002</v>
      </c>
      <c r="L124" s="350">
        <v>0.66700000000000004</v>
      </c>
      <c r="M124" s="350">
        <v>0.77800000000000002</v>
      </c>
      <c r="N124" s="350">
        <v>0.77800000000000002</v>
      </c>
      <c r="O124" s="350">
        <v>0.61099999999999999</v>
      </c>
      <c r="P124" s="350">
        <v>0.76500000000000001</v>
      </c>
      <c r="Q124" s="350">
        <v>0.83299999999999996</v>
      </c>
      <c r="R124" s="350">
        <v>0.72199999999999998</v>
      </c>
      <c r="S124" s="350">
        <v>0.83299999999999996</v>
      </c>
      <c r="T124" s="350">
        <v>0.76500000000000001</v>
      </c>
      <c r="U124" s="350">
        <v>0.64700000000000002</v>
      </c>
      <c r="V124" s="350">
        <v>0.77800000000000002</v>
      </c>
      <c r="W124" s="350">
        <v>0.83299999999999996</v>
      </c>
      <c r="X124" s="350">
        <v>0.83299999999999996</v>
      </c>
      <c r="Y124" s="350">
        <v>1</v>
      </c>
      <c r="Z124" s="350">
        <v>0.88900000000000001</v>
      </c>
      <c r="AA124" s="350">
        <v>0.77800000000000002</v>
      </c>
      <c r="AB124" s="350">
        <v>0.77800000000000002</v>
      </c>
      <c r="AC124" s="350">
        <v>0.83299999999999996</v>
      </c>
      <c r="AD124" s="350">
        <v>0.83299999999999996</v>
      </c>
      <c r="AE124" s="350">
        <v>0.72199999999999998</v>
      </c>
      <c r="AF124" s="350">
        <v>0.58299999999999996</v>
      </c>
      <c r="AG124" s="350">
        <v>0.66700000000000004</v>
      </c>
      <c r="AH124" s="350">
        <v>0.72699999999999998</v>
      </c>
      <c r="AI124" s="350">
        <v>0.66700000000000004</v>
      </c>
      <c r="AJ124" s="350">
        <v>0.76500000000000001</v>
      </c>
      <c r="AK124" s="361" t="s">
        <v>52</v>
      </c>
      <c r="AL124" s="350">
        <v>0.88900000000000001</v>
      </c>
      <c r="AM124" s="350">
        <v>0.77800000000000002</v>
      </c>
      <c r="AN124" s="350">
        <v>0.64700000000000002</v>
      </c>
      <c r="AO124" s="350">
        <v>0.72199999999999998</v>
      </c>
      <c r="AP124" s="350">
        <v>0.72199999999999998</v>
      </c>
      <c r="AQ124" s="350">
        <v>0.83299999999999996</v>
      </c>
      <c r="AR124" s="350">
        <v>0.77800000000000002</v>
      </c>
      <c r="AS124" s="350">
        <v>0.77800000000000002</v>
      </c>
      <c r="AT124" s="350">
        <v>0.77800000000000002</v>
      </c>
      <c r="AU124" s="350">
        <v>0.83299999999999996</v>
      </c>
      <c r="AV124" s="350" t="s">
        <v>54</v>
      </c>
      <c r="AW124" s="350" t="s">
        <v>54</v>
      </c>
      <c r="AX124" s="350" t="s">
        <v>54</v>
      </c>
      <c r="AY124" s="350" t="s">
        <v>54</v>
      </c>
      <c r="BE124" s="72"/>
    </row>
    <row r="125" spans="2:57" ht="15" customHeight="1" x14ac:dyDescent="0.25">
      <c r="B125" s="439"/>
      <c r="C125" s="436" t="s">
        <v>153</v>
      </c>
      <c r="D125" s="436"/>
      <c r="E125" s="436"/>
      <c r="F125" s="436"/>
      <c r="G125" s="343">
        <f>G124-G123</f>
        <v>7.6500000000000012E-2</v>
      </c>
      <c r="H125" s="343">
        <f t="shared" ref="H125:AU125" si="42">H124-H123</f>
        <v>6.25E-2</v>
      </c>
      <c r="I125" s="343">
        <f t="shared" si="42"/>
        <v>0.13149999999999995</v>
      </c>
      <c r="J125" s="343">
        <f t="shared" si="42"/>
        <v>0.13900000000000001</v>
      </c>
      <c r="K125" s="343">
        <f t="shared" si="42"/>
        <v>9.0500000000000025E-2</v>
      </c>
      <c r="L125" s="343">
        <f t="shared" si="42"/>
        <v>0.20030000000000003</v>
      </c>
      <c r="M125" s="343">
        <f t="shared" si="42"/>
        <v>9.0500000000000025E-2</v>
      </c>
      <c r="N125" s="343">
        <f t="shared" si="42"/>
        <v>-9.6999999999999975E-2</v>
      </c>
      <c r="O125" s="343">
        <f t="shared" si="42"/>
        <v>-1.4000000000000012E-2</v>
      </c>
      <c r="P125" s="343">
        <f t="shared" si="42"/>
        <v>7.7500000000000013E-2</v>
      </c>
      <c r="Q125" s="343">
        <f t="shared" si="42"/>
        <v>0.14549999999999996</v>
      </c>
      <c r="R125" s="343">
        <f t="shared" si="42"/>
        <v>0.15949999999999998</v>
      </c>
      <c r="S125" s="343">
        <f t="shared" si="42"/>
        <v>2.0499999999999963E-2</v>
      </c>
      <c r="T125" s="343">
        <f t="shared" si="42"/>
        <v>7.7500000000000013E-2</v>
      </c>
      <c r="U125" s="343">
        <f t="shared" si="42"/>
        <v>0.27200000000000002</v>
      </c>
      <c r="V125" s="343">
        <f t="shared" si="42"/>
        <v>9.0500000000000025E-2</v>
      </c>
      <c r="W125" s="343">
        <f t="shared" si="42"/>
        <v>-8.3699999999999997E-2</v>
      </c>
      <c r="X125" s="343">
        <f t="shared" si="42"/>
        <v>-0.16700000000000004</v>
      </c>
      <c r="Y125" s="343">
        <f t="shared" si="42"/>
        <v>0.16700000000000004</v>
      </c>
      <c r="Z125" s="343">
        <f t="shared" si="42"/>
        <v>-2.7699999999999947E-2</v>
      </c>
      <c r="AA125" s="343">
        <f t="shared" si="42"/>
        <v>0.15300000000000002</v>
      </c>
      <c r="AB125" s="343">
        <f t="shared" si="42"/>
        <v>2.8000000000000025E-2</v>
      </c>
      <c r="AC125" s="343">
        <f t="shared" si="42"/>
        <v>0.39549999999999996</v>
      </c>
      <c r="AD125" s="343">
        <f t="shared" si="42"/>
        <v>0.27049999999999996</v>
      </c>
      <c r="AE125" s="343">
        <f t="shared" si="42"/>
        <v>0.34699999999999998</v>
      </c>
      <c r="AF125" s="343">
        <f t="shared" si="42"/>
        <v>2.0499999999999963E-2</v>
      </c>
      <c r="AG125" s="361" t="s">
        <v>52</v>
      </c>
      <c r="AH125" s="343">
        <f t="shared" si="42"/>
        <v>3.949999999999998E-2</v>
      </c>
      <c r="AI125" s="343">
        <f t="shared" si="42"/>
        <v>3.0000000000007798E-4</v>
      </c>
      <c r="AJ125" s="343" t="e">
        <f t="shared" si="42"/>
        <v>#VALUE!</v>
      </c>
      <c r="AK125" s="361" t="s">
        <v>52</v>
      </c>
      <c r="AL125" s="361" t="s">
        <v>52</v>
      </c>
      <c r="AM125" s="361" t="s">
        <v>52</v>
      </c>
      <c r="AN125" s="361" t="s">
        <v>52</v>
      </c>
      <c r="AO125" s="343">
        <f t="shared" si="42"/>
        <v>0.15949999999999998</v>
      </c>
      <c r="AP125" s="343">
        <f t="shared" si="42"/>
        <v>9.6999999999999975E-2</v>
      </c>
      <c r="AQ125" s="343">
        <f t="shared" si="42"/>
        <v>8.2999999999999963E-2</v>
      </c>
      <c r="AR125" s="343">
        <f t="shared" si="42"/>
        <v>9.0500000000000025E-2</v>
      </c>
      <c r="AS125" s="343">
        <f t="shared" si="42"/>
        <v>0.46550000000000002</v>
      </c>
      <c r="AT125" s="343">
        <f t="shared" si="42"/>
        <v>0.46550000000000002</v>
      </c>
      <c r="AU125" s="343">
        <f t="shared" si="42"/>
        <v>0.20799999999999996</v>
      </c>
      <c r="AV125" s="350" t="s">
        <v>54</v>
      </c>
      <c r="AW125" s="350" t="s">
        <v>54</v>
      </c>
      <c r="AX125" s="350" t="s">
        <v>54</v>
      </c>
      <c r="AY125" s="350" t="s">
        <v>54</v>
      </c>
      <c r="BE125" s="72"/>
    </row>
    <row r="126" spans="2:57" x14ac:dyDescent="0.25">
      <c r="B126" s="16"/>
      <c r="C126" s="33"/>
      <c r="G126" s="364"/>
      <c r="H126" s="364"/>
      <c r="I126" s="364"/>
      <c r="J126" s="364"/>
      <c r="K126" s="364"/>
      <c r="L126" s="364"/>
      <c r="M126" s="364"/>
      <c r="N126" s="364"/>
      <c r="O126" s="364"/>
      <c r="P126" s="364"/>
      <c r="Q126" s="364"/>
      <c r="R126" s="364"/>
      <c r="S126" s="364"/>
      <c r="T126" s="364"/>
      <c r="U126" s="364"/>
      <c r="V126" s="365"/>
      <c r="W126" s="364"/>
      <c r="X126" s="364"/>
      <c r="Y126" s="364"/>
      <c r="Z126" s="364"/>
      <c r="AA126" s="364"/>
      <c r="AB126" s="364"/>
      <c r="AC126" s="364"/>
      <c r="AD126" s="364"/>
      <c r="AE126" s="364"/>
      <c r="AF126" s="364"/>
      <c r="AG126" s="364"/>
      <c r="AH126" s="364"/>
      <c r="AI126" s="364"/>
      <c r="AJ126" s="364"/>
      <c r="AK126" s="366"/>
      <c r="AL126" s="366"/>
      <c r="AM126" s="366"/>
      <c r="AN126" s="366"/>
      <c r="AO126" s="364"/>
      <c r="AP126" s="364"/>
      <c r="AQ126" s="364"/>
      <c r="AR126" s="364"/>
      <c r="AS126" s="364"/>
      <c r="AT126" s="364"/>
      <c r="AU126" s="364"/>
      <c r="AV126" s="364"/>
      <c r="AW126" s="364"/>
      <c r="AX126" s="364"/>
      <c r="AY126" s="364"/>
      <c r="BE126" s="72"/>
    </row>
    <row r="127" spans="2:57" hidden="1" x14ac:dyDescent="0.25">
      <c r="B127" s="65"/>
      <c r="C127" s="28">
        <v>2010</v>
      </c>
      <c r="D127" s="28"/>
      <c r="E127" s="28"/>
      <c r="F127" s="153"/>
      <c r="G127" s="348">
        <v>0.94117647058823528</v>
      </c>
      <c r="H127" s="348">
        <v>0.88235294117647056</v>
      </c>
      <c r="I127" s="348">
        <v>0.94117647058823528</v>
      </c>
      <c r="J127" s="362" t="s">
        <v>52</v>
      </c>
      <c r="K127" s="354" t="s">
        <v>52</v>
      </c>
      <c r="L127" s="348">
        <v>0.70588235294117652</v>
      </c>
      <c r="M127" s="348">
        <v>0.88235294117647056</v>
      </c>
      <c r="N127" s="362" t="s">
        <v>52</v>
      </c>
      <c r="O127" s="362" t="s">
        <v>52</v>
      </c>
      <c r="P127" s="362" t="s">
        <v>52</v>
      </c>
      <c r="Q127" s="362" t="s">
        <v>52</v>
      </c>
      <c r="R127" s="362" t="s">
        <v>52</v>
      </c>
      <c r="S127" s="348">
        <v>0.41176470588235292</v>
      </c>
      <c r="T127" s="348">
        <v>0.88235294117647056</v>
      </c>
      <c r="U127" s="348">
        <v>0.41176470588235292</v>
      </c>
      <c r="V127" s="354" t="s">
        <v>52</v>
      </c>
      <c r="W127" s="348">
        <v>0.625</v>
      </c>
      <c r="X127" s="362" t="s">
        <v>52</v>
      </c>
      <c r="Y127" s="348">
        <v>0.75</v>
      </c>
      <c r="Z127" s="348">
        <v>0.5625</v>
      </c>
      <c r="AA127" s="348">
        <v>0.88235294117647056</v>
      </c>
      <c r="AB127" s="348">
        <v>0.70588235294117652</v>
      </c>
      <c r="AC127" s="348">
        <v>0.58823529411764708</v>
      </c>
      <c r="AD127" s="362" t="s">
        <v>52</v>
      </c>
      <c r="AE127" s="362" t="s">
        <v>52</v>
      </c>
      <c r="AF127" s="348">
        <v>0.29411764705882354</v>
      </c>
      <c r="AG127" s="348"/>
      <c r="AH127" s="348">
        <v>0.52941176470588236</v>
      </c>
      <c r="AI127" s="348">
        <v>0.17647058823529413</v>
      </c>
      <c r="AJ127" s="348"/>
      <c r="AK127" s="367"/>
      <c r="AL127" s="367"/>
      <c r="AM127" s="367"/>
      <c r="AN127" s="367"/>
      <c r="AO127" s="348">
        <v>0.875</v>
      </c>
      <c r="AP127" s="362" t="s">
        <v>52</v>
      </c>
      <c r="AQ127" s="348">
        <v>0.9375</v>
      </c>
      <c r="AR127" s="362" t="s">
        <v>52</v>
      </c>
      <c r="AS127" s="362" t="s">
        <v>52</v>
      </c>
      <c r="AT127" s="362" t="s">
        <v>52</v>
      </c>
      <c r="AU127" s="354" t="s">
        <v>52</v>
      </c>
      <c r="AV127" s="362"/>
      <c r="AW127" s="362"/>
      <c r="AX127" s="362"/>
      <c r="AY127" s="362"/>
      <c r="BE127" s="72"/>
    </row>
    <row r="128" spans="2:57" hidden="1" x14ac:dyDescent="0.25">
      <c r="B128" s="77"/>
      <c r="C128" s="51">
        <v>2011</v>
      </c>
      <c r="D128" s="51">
        <v>13</v>
      </c>
      <c r="E128" s="51"/>
      <c r="F128" s="155"/>
      <c r="G128" s="371">
        <v>0.84615384615384615</v>
      </c>
      <c r="H128" s="348">
        <v>1</v>
      </c>
      <c r="I128" s="348">
        <v>0.92307692307692313</v>
      </c>
      <c r="J128" s="362" t="s">
        <v>52</v>
      </c>
      <c r="K128" s="354" t="s">
        <v>52</v>
      </c>
      <c r="L128" s="348">
        <v>0.84615384615384615</v>
      </c>
      <c r="M128" s="348">
        <v>0.76923076923076927</v>
      </c>
      <c r="N128" s="362" t="s">
        <v>52</v>
      </c>
      <c r="O128" s="362" t="s">
        <v>52</v>
      </c>
      <c r="P128" s="362" t="s">
        <v>52</v>
      </c>
      <c r="Q128" s="362" t="s">
        <v>52</v>
      </c>
      <c r="R128" s="362" t="s">
        <v>52</v>
      </c>
      <c r="S128" s="348">
        <v>0.53846153846153844</v>
      </c>
      <c r="T128" s="348">
        <v>0.84615384615384615</v>
      </c>
      <c r="U128" s="348">
        <v>0.53846153846153844</v>
      </c>
      <c r="V128" s="354" t="s">
        <v>52</v>
      </c>
      <c r="W128" s="348">
        <v>0.58333333333333337</v>
      </c>
      <c r="X128" s="362" t="s">
        <v>52</v>
      </c>
      <c r="Y128" s="348">
        <v>0.58333333333333337</v>
      </c>
      <c r="Z128" s="348">
        <v>0.33333333333333331</v>
      </c>
      <c r="AA128" s="348">
        <v>0.92307692307692313</v>
      </c>
      <c r="AB128" s="348">
        <v>0.53846153846153844</v>
      </c>
      <c r="AC128" s="348">
        <v>0.46153846153846156</v>
      </c>
      <c r="AD128" s="362" t="s">
        <v>52</v>
      </c>
      <c r="AE128" s="362" t="s">
        <v>52</v>
      </c>
      <c r="AF128" s="348">
        <v>0.5</v>
      </c>
      <c r="AG128" s="348"/>
      <c r="AH128" s="348">
        <v>0.66666666666666663</v>
      </c>
      <c r="AI128" s="348">
        <v>8.3333333333333329E-2</v>
      </c>
      <c r="AJ128" s="348"/>
      <c r="AK128" s="367"/>
      <c r="AL128" s="367"/>
      <c r="AM128" s="367"/>
      <c r="AN128" s="367"/>
      <c r="AO128" s="348">
        <v>0.69230769230769229</v>
      </c>
      <c r="AP128" s="362" t="s">
        <v>52</v>
      </c>
      <c r="AQ128" s="348">
        <v>0.84615384615384615</v>
      </c>
      <c r="AR128" s="362" t="s">
        <v>52</v>
      </c>
      <c r="AS128" s="362" t="s">
        <v>52</v>
      </c>
      <c r="AT128" s="362" t="s">
        <v>52</v>
      </c>
      <c r="AU128" s="354" t="s">
        <v>52</v>
      </c>
      <c r="AV128" s="362"/>
      <c r="AW128" s="362"/>
      <c r="AX128" s="362"/>
      <c r="AY128" s="362"/>
      <c r="BE128" s="72"/>
    </row>
    <row r="129" spans="1:57" hidden="1" x14ac:dyDescent="0.25">
      <c r="B129" s="437" t="s">
        <v>73</v>
      </c>
      <c r="C129" s="51">
        <v>2012</v>
      </c>
      <c r="D129" s="51">
        <v>15</v>
      </c>
      <c r="E129" s="51"/>
      <c r="F129" s="155">
        <v>0.26785714285714285</v>
      </c>
      <c r="G129" s="371">
        <v>0.8</v>
      </c>
      <c r="H129" s="348">
        <v>0.8</v>
      </c>
      <c r="I129" s="348">
        <v>0.8666666666666667</v>
      </c>
      <c r="J129" s="362" t="s">
        <v>52</v>
      </c>
      <c r="K129" s="354" t="s">
        <v>52</v>
      </c>
      <c r="L129" s="348">
        <v>0.8666666666666667</v>
      </c>
      <c r="M129" s="348">
        <v>0.8666666666666667</v>
      </c>
      <c r="N129" s="362" t="s">
        <v>52</v>
      </c>
      <c r="O129" s="362" t="s">
        <v>52</v>
      </c>
      <c r="P129" s="362" t="s">
        <v>52</v>
      </c>
      <c r="Q129" s="362" t="s">
        <v>52</v>
      </c>
      <c r="R129" s="362" t="s">
        <v>52</v>
      </c>
      <c r="S129" s="348">
        <v>0.73333333333333328</v>
      </c>
      <c r="T129" s="348">
        <v>0.8</v>
      </c>
      <c r="U129" s="348">
        <v>0.8</v>
      </c>
      <c r="V129" s="354" t="s">
        <v>52</v>
      </c>
      <c r="W129" s="348">
        <v>0.8571428571428571</v>
      </c>
      <c r="X129" s="362" t="s">
        <v>52</v>
      </c>
      <c r="Y129" s="348">
        <v>0.7857142857142857</v>
      </c>
      <c r="Z129" s="348">
        <v>0.5714285714285714</v>
      </c>
      <c r="AA129" s="348">
        <v>0.93333333333333335</v>
      </c>
      <c r="AB129" s="348">
        <v>0.66666666666666663</v>
      </c>
      <c r="AC129" s="348">
        <v>0.8</v>
      </c>
      <c r="AD129" s="362" t="s">
        <v>52</v>
      </c>
      <c r="AE129" s="362" t="s">
        <v>52</v>
      </c>
      <c r="AF129" s="348">
        <v>0.46666666666666667</v>
      </c>
      <c r="AG129" s="348"/>
      <c r="AH129" s="348">
        <v>0.46666666666666667</v>
      </c>
      <c r="AI129" s="348">
        <v>0.33333333333333331</v>
      </c>
      <c r="AJ129" s="348"/>
      <c r="AK129" s="367"/>
      <c r="AL129" s="367"/>
      <c r="AM129" s="367"/>
      <c r="AN129" s="367"/>
      <c r="AO129" s="348">
        <v>0.8666666666666667</v>
      </c>
      <c r="AP129" s="362" t="s">
        <v>52</v>
      </c>
      <c r="AQ129" s="348">
        <v>0.93333333333333335</v>
      </c>
      <c r="AR129" s="362" t="s">
        <v>52</v>
      </c>
      <c r="AS129" s="362" t="s">
        <v>52</v>
      </c>
      <c r="AT129" s="362" t="s">
        <v>52</v>
      </c>
      <c r="AU129" s="354" t="s">
        <v>52</v>
      </c>
      <c r="AV129" s="362"/>
      <c r="AW129" s="362"/>
      <c r="AX129" s="362"/>
      <c r="AY129" s="362"/>
      <c r="BE129" s="72"/>
    </row>
    <row r="130" spans="1:57" hidden="1" x14ac:dyDescent="0.25">
      <c r="B130" s="438"/>
      <c r="C130" s="51">
        <v>2013</v>
      </c>
      <c r="D130" s="51">
        <v>11</v>
      </c>
      <c r="E130" s="217">
        <v>59</v>
      </c>
      <c r="F130" s="223">
        <v>0.1864406779661017</v>
      </c>
      <c r="G130" s="372">
        <v>0.63636363636363635</v>
      </c>
      <c r="H130" s="361">
        <v>0.72727272727272729</v>
      </c>
      <c r="I130" s="361">
        <v>0.90909090909090906</v>
      </c>
      <c r="J130" s="362" t="s">
        <v>52</v>
      </c>
      <c r="K130" s="343" t="s">
        <v>52</v>
      </c>
      <c r="L130" s="361">
        <v>0.54545454545454541</v>
      </c>
      <c r="M130" s="361">
        <v>0.45454545454545453</v>
      </c>
      <c r="N130" s="362" t="s">
        <v>52</v>
      </c>
      <c r="O130" s="362" t="s">
        <v>52</v>
      </c>
      <c r="P130" s="362" t="s">
        <v>52</v>
      </c>
      <c r="Q130" s="362" t="s">
        <v>52</v>
      </c>
      <c r="R130" s="362" t="s">
        <v>52</v>
      </c>
      <c r="S130" s="361">
        <v>0.45454545454545453</v>
      </c>
      <c r="T130" s="361">
        <v>0.63636363636363635</v>
      </c>
      <c r="U130" s="361">
        <v>0.63636363636363635</v>
      </c>
      <c r="V130" s="343" t="s">
        <v>52</v>
      </c>
      <c r="W130" s="361">
        <v>0.54545454545454541</v>
      </c>
      <c r="X130" s="362" t="s">
        <v>52</v>
      </c>
      <c r="Y130" s="361">
        <v>0.27272727272727271</v>
      </c>
      <c r="Z130" s="361">
        <v>0.18181818181818182</v>
      </c>
      <c r="AA130" s="361">
        <v>0.8</v>
      </c>
      <c r="AB130" s="361">
        <v>0.2</v>
      </c>
      <c r="AC130" s="361">
        <v>0.54545454545454541</v>
      </c>
      <c r="AD130" s="362" t="s">
        <v>52</v>
      </c>
      <c r="AE130" s="362" t="s">
        <v>52</v>
      </c>
      <c r="AF130" s="361">
        <v>0.36363636363636365</v>
      </c>
      <c r="AG130" s="361"/>
      <c r="AH130" s="361">
        <v>0.63636363636363635</v>
      </c>
      <c r="AI130" s="361">
        <v>0.25</v>
      </c>
      <c r="AJ130" s="361"/>
      <c r="AK130" s="367"/>
      <c r="AL130" s="367"/>
      <c r="AM130" s="367"/>
      <c r="AN130" s="367"/>
      <c r="AO130" s="361">
        <v>0.54545454545454541</v>
      </c>
      <c r="AP130" s="362" t="s">
        <v>52</v>
      </c>
      <c r="AQ130" s="361">
        <v>0.81818181818181823</v>
      </c>
      <c r="AR130" s="362" t="s">
        <v>52</v>
      </c>
      <c r="AS130" s="362" t="s">
        <v>52</v>
      </c>
      <c r="AT130" s="362" t="s">
        <v>52</v>
      </c>
      <c r="AU130" s="343" t="s">
        <v>52</v>
      </c>
      <c r="AV130" s="362"/>
      <c r="AW130" s="362"/>
      <c r="AX130" s="362"/>
      <c r="AY130" s="362"/>
      <c r="BE130" s="72"/>
    </row>
    <row r="131" spans="1:57" x14ac:dyDescent="0.25">
      <c r="B131" s="438"/>
      <c r="C131" s="51">
        <v>2014</v>
      </c>
      <c r="D131" s="51">
        <v>13</v>
      </c>
      <c r="E131" s="217">
        <v>47</v>
      </c>
      <c r="F131" s="223">
        <v>0.27659574468085107</v>
      </c>
      <c r="G131" s="372">
        <v>0.84615384615384615</v>
      </c>
      <c r="H131" s="361">
        <v>0.84615384615384615</v>
      </c>
      <c r="I131" s="361">
        <v>0.69230769230769229</v>
      </c>
      <c r="J131" s="361">
        <v>0.61538461538461542</v>
      </c>
      <c r="K131" s="361">
        <v>0.61538461538461542</v>
      </c>
      <c r="L131" s="361">
        <v>0.30769230769230771</v>
      </c>
      <c r="M131" s="361">
        <v>0.66666666666666663</v>
      </c>
      <c r="N131" s="361">
        <v>0.84615384615384615</v>
      </c>
      <c r="O131" s="361">
        <v>0.69230769230769229</v>
      </c>
      <c r="P131" s="361">
        <v>0.53846153846153844</v>
      </c>
      <c r="Q131" s="361">
        <v>0.69230769230769229</v>
      </c>
      <c r="R131" s="361">
        <v>0.61538461538461542</v>
      </c>
      <c r="S131" s="361">
        <v>0.75</v>
      </c>
      <c r="T131" s="361">
        <v>0.66666666666666663</v>
      </c>
      <c r="U131" s="361">
        <v>0.58333333333333337</v>
      </c>
      <c r="V131" s="361">
        <v>0.66666666666666663</v>
      </c>
      <c r="W131" s="361">
        <v>0.77777777777777779</v>
      </c>
      <c r="X131" s="361">
        <v>0.83333333333333337</v>
      </c>
      <c r="Y131" s="361">
        <v>0.8571428571428571</v>
      </c>
      <c r="Z131" s="361">
        <v>0.8</v>
      </c>
      <c r="AA131" s="361">
        <v>0.83333333333333337</v>
      </c>
      <c r="AB131" s="361">
        <v>0.84615384615384615</v>
      </c>
      <c r="AC131" s="361">
        <v>0.69230769230769229</v>
      </c>
      <c r="AD131" s="361">
        <v>0.53846153846153844</v>
      </c>
      <c r="AE131" s="361">
        <v>0.30769230769230771</v>
      </c>
      <c r="AF131" s="361">
        <v>0.41666666666666669</v>
      </c>
      <c r="AG131" s="361" t="s">
        <v>52</v>
      </c>
      <c r="AH131" s="361">
        <v>0.25</v>
      </c>
      <c r="AI131" s="361">
        <v>0.54545454545454541</v>
      </c>
      <c r="AJ131" s="361" t="s">
        <v>52</v>
      </c>
      <c r="AK131" s="361">
        <v>0.8</v>
      </c>
      <c r="AL131" s="361" t="s">
        <v>52</v>
      </c>
      <c r="AM131" s="361" t="s">
        <v>52</v>
      </c>
      <c r="AN131" s="361" t="s">
        <v>52</v>
      </c>
      <c r="AO131" s="361">
        <v>0.53846153846153844</v>
      </c>
      <c r="AP131" s="361">
        <v>0.46153846153846156</v>
      </c>
      <c r="AQ131" s="361">
        <v>0.46153846153846156</v>
      </c>
      <c r="AR131" s="361">
        <v>0.46153846153846156</v>
      </c>
      <c r="AS131" s="361">
        <v>0.53846153846153844</v>
      </c>
      <c r="AT131" s="361">
        <v>0.41666666666666669</v>
      </c>
      <c r="AU131" s="361">
        <v>0.53846153846153844</v>
      </c>
      <c r="AV131" s="407" t="s">
        <v>54</v>
      </c>
      <c r="AW131" s="408"/>
      <c r="AX131" s="408"/>
      <c r="AY131" s="409"/>
      <c r="BE131" s="72"/>
    </row>
    <row r="132" spans="1:57" x14ac:dyDescent="0.25">
      <c r="B132" s="438"/>
      <c r="C132" s="51">
        <v>2015</v>
      </c>
      <c r="D132" s="51">
        <v>39</v>
      </c>
      <c r="E132" s="51">
        <v>58</v>
      </c>
      <c r="F132" s="223">
        <v>0.67241379310344829</v>
      </c>
      <c r="G132" s="361">
        <v>0.94871794871794868</v>
      </c>
      <c r="H132" s="361">
        <v>0.89743589743589747</v>
      </c>
      <c r="I132" s="361">
        <v>0.89743589743589747</v>
      </c>
      <c r="J132" s="361">
        <v>0.87179487179487181</v>
      </c>
      <c r="K132" s="361">
        <v>0.84210526315789469</v>
      </c>
      <c r="L132" s="361">
        <v>0.53846153846153844</v>
      </c>
      <c r="M132" s="361">
        <v>0.69230769230769229</v>
      </c>
      <c r="N132" s="361">
        <v>0.89743589743589747</v>
      </c>
      <c r="O132" s="361">
        <v>0.66666666666666663</v>
      </c>
      <c r="P132" s="361">
        <v>0.76923076923076927</v>
      </c>
      <c r="Q132" s="361">
        <v>0.66666666666666663</v>
      </c>
      <c r="R132" s="361">
        <v>0.63157894736842102</v>
      </c>
      <c r="S132" s="361">
        <v>0.76923076923076927</v>
      </c>
      <c r="T132" s="361">
        <v>0.87179487179487181</v>
      </c>
      <c r="U132" s="361">
        <v>0.63157894736842102</v>
      </c>
      <c r="V132" s="361">
        <v>0.71052631578947367</v>
      </c>
      <c r="W132" s="361">
        <v>0.81818181818181823</v>
      </c>
      <c r="X132" s="361">
        <v>0.68965517241379315</v>
      </c>
      <c r="Y132" s="361">
        <v>0.8</v>
      </c>
      <c r="Z132" s="361">
        <v>0.63157894736842102</v>
      </c>
      <c r="AA132" s="361">
        <v>0.94871794871794868</v>
      </c>
      <c r="AB132" s="361">
        <v>0.84210526315789469</v>
      </c>
      <c r="AC132" s="361">
        <v>0.76923076923076927</v>
      </c>
      <c r="AD132" s="361">
        <v>0.66666666666666663</v>
      </c>
      <c r="AE132" s="361">
        <v>0.61538461538461542</v>
      </c>
      <c r="AF132" s="361">
        <v>0.5641025641025641</v>
      </c>
      <c r="AG132" s="361" t="s">
        <v>52</v>
      </c>
      <c r="AH132" s="361">
        <v>0.61538461538461542</v>
      </c>
      <c r="AI132" s="361">
        <v>0.62857142857142856</v>
      </c>
      <c r="AJ132" s="361" t="s">
        <v>52</v>
      </c>
      <c r="AK132" s="361">
        <v>0.69444444444444442</v>
      </c>
      <c r="AL132" s="361" t="s">
        <v>52</v>
      </c>
      <c r="AM132" s="361" t="s">
        <v>52</v>
      </c>
      <c r="AN132" s="361" t="s">
        <v>52</v>
      </c>
      <c r="AO132" s="361">
        <v>0.76923076923076927</v>
      </c>
      <c r="AP132" s="361">
        <v>0.58974358974358976</v>
      </c>
      <c r="AQ132" s="361">
        <v>0.78947368421052633</v>
      </c>
      <c r="AR132" s="361">
        <v>0.5641025641025641</v>
      </c>
      <c r="AS132" s="361">
        <v>0.47368421052631576</v>
      </c>
      <c r="AT132" s="361">
        <v>0.6216216216216216</v>
      </c>
      <c r="AU132" s="361">
        <v>0.84615384615384615</v>
      </c>
      <c r="AV132" s="410"/>
      <c r="AW132" s="411"/>
      <c r="AX132" s="411"/>
      <c r="AY132" s="412"/>
      <c r="BE132" s="72"/>
    </row>
    <row r="133" spans="1:57" x14ac:dyDescent="0.25">
      <c r="B133" s="438"/>
      <c r="C133" s="51">
        <v>2016</v>
      </c>
      <c r="D133" s="51">
        <v>30</v>
      </c>
      <c r="E133" s="51">
        <v>49</v>
      </c>
      <c r="F133" s="223">
        <v>0.61224489795918369</v>
      </c>
      <c r="G133" s="350">
        <v>0.96666666666666667</v>
      </c>
      <c r="H133" s="350">
        <v>1</v>
      </c>
      <c r="I133" s="350">
        <v>0.96666666666666667</v>
      </c>
      <c r="J133" s="350">
        <v>0.8666666666666667</v>
      </c>
      <c r="K133" s="350">
        <v>0.9</v>
      </c>
      <c r="L133" s="350">
        <v>0.96666666666666667</v>
      </c>
      <c r="M133" s="350">
        <v>0.86206896551724133</v>
      </c>
      <c r="N133" s="350">
        <v>1</v>
      </c>
      <c r="O133" s="350">
        <v>0.76666666666666672</v>
      </c>
      <c r="P133" s="350">
        <v>0.8666666666666667</v>
      </c>
      <c r="Q133" s="350">
        <v>0.93333333333333335</v>
      </c>
      <c r="R133" s="350">
        <v>0.8666666666666667</v>
      </c>
      <c r="S133" s="350">
        <v>0.8666666666666667</v>
      </c>
      <c r="T133" s="350">
        <v>0.83333333333333337</v>
      </c>
      <c r="U133" s="350">
        <v>0.73333333333333328</v>
      </c>
      <c r="V133" s="350">
        <v>0.8666666666666667</v>
      </c>
      <c r="W133" s="350">
        <v>0.82758620689655171</v>
      </c>
      <c r="X133" s="350">
        <v>0.88461538461538458</v>
      </c>
      <c r="Y133" s="350">
        <v>0.88888888888888884</v>
      </c>
      <c r="Z133" s="350">
        <v>0.91666666666666663</v>
      </c>
      <c r="AA133" s="350">
        <v>0.96666666666666667</v>
      </c>
      <c r="AB133" s="350">
        <v>0.93333333333333335</v>
      </c>
      <c r="AC133" s="350">
        <v>0.93333333333333335</v>
      </c>
      <c r="AD133" s="350">
        <v>0.8</v>
      </c>
      <c r="AE133" s="350">
        <v>0.68965517241379315</v>
      </c>
      <c r="AF133" s="350">
        <v>0.53333333333333333</v>
      </c>
      <c r="AG133" s="361" t="s">
        <v>52</v>
      </c>
      <c r="AH133" s="350">
        <v>0.73333333333333328</v>
      </c>
      <c r="AI133" s="350">
        <v>0.6785714285714286</v>
      </c>
      <c r="AJ133" s="361" t="s">
        <v>52</v>
      </c>
      <c r="AK133" s="350">
        <v>0.92592592592592593</v>
      </c>
      <c r="AL133" s="361" t="s">
        <v>52</v>
      </c>
      <c r="AM133" s="361" t="s">
        <v>52</v>
      </c>
      <c r="AN133" s="361" t="s">
        <v>52</v>
      </c>
      <c r="AO133" s="350">
        <v>0.93333333333333335</v>
      </c>
      <c r="AP133" s="350">
        <v>0.8</v>
      </c>
      <c r="AQ133" s="350">
        <v>0.9</v>
      </c>
      <c r="AR133" s="350">
        <v>0.68965517241379315</v>
      </c>
      <c r="AS133" s="350">
        <v>0.55172413793103448</v>
      </c>
      <c r="AT133" s="350">
        <v>0.55172413793103448</v>
      </c>
      <c r="AU133" s="350">
        <v>0.93333333333333335</v>
      </c>
      <c r="AV133" s="410"/>
      <c r="AW133" s="411"/>
      <c r="AX133" s="411"/>
      <c r="AY133" s="412"/>
      <c r="BE133" s="72"/>
    </row>
    <row r="134" spans="1:57" x14ac:dyDescent="0.25">
      <c r="B134" s="438"/>
      <c r="C134" s="51">
        <v>2017</v>
      </c>
      <c r="D134" s="51">
        <v>27</v>
      </c>
      <c r="E134" s="51">
        <v>53</v>
      </c>
      <c r="F134" s="223">
        <v>0.50943396226415094</v>
      </c>
      <c r="G134" s="373">
        <v>0.92592592592592593</v>
      </c>
      <c r="H134" s="373">
        <v>0.92592592592592593</v>
      </c>
      <c r="I134" s="373">
        <v>0.92592592592592593</v>
      </c>
      <c r="J134" s="373">
        <v>0.81481481481481477</v>
      </c>
      <c r="K134" s="373">
        <v>0.70370370370370372</v>
      </c>
      <c r="L134" s="373">
        <v>0.70370370370370372</v>
      </c>
      <c r="M134" s="373">
        <v>0.77777777777777779</v>
      </c>
      <c r="N134" s="373">
        <v>0.92592592592592593</v>
      </c>
      <c r="O134" s="373">
        <v>0.77777777777777779</v>
      </c>
      <c r="P134" s="373">
        <v>0.85185185185185186</v>
      </c>
      <c r="Q134" s="373">
        <v>0.85185185185185186</v>
      </c>
      <c r="R134" s="373">
        <v>0.70370370370370372</v>
      </c>
      <c r="S134" s="373">
        <v>0.70370370370370372</v>
      </c>
      <c r="T134" s="373">
        <v>0.77777777777777779</v>
      </c>
      <c r="U134" s="373">
        <v>0.81481481481481477</v>
      </c>
      <c r="V134" s="373">
        <v>0.85185185185185186</v>
      </c>
      <c r="W134" s="373">
        <v>0.73076923076923073</v>
      </c>
      <c r="X134" s="373">
        <v>0.78260869565217395</v>
      </c>
      <c r="Y134" s="373">
        <v>0.84210526315789469</v>
      </c>
      <c r="Z134" s="373">
        <v>0.88888888888888884</v>
      </c>
      <c r="AA134" s="373">
        <v>0.88888888888888884</v>
      </c>
      <c r="AB134" s="373">
        <v>0.69230769230769229</v>
      </c>
      <c r="AC134" s="373">
        <v>0.92592592592592593</v>
      </c>
      <c r="AD134" s="373">
        <v>0.77777777777777779</v>
      </c>
      <c r="AE134" s="373">
        <v>0.51851851851851849</v>
      </c>
      <c r="AF134" s="373">
        <v>0.51851851851851849</v>
      </c>
      <c r="AG134" s="361" t="s">
        <v>52</v>
      </c>
      <c r="AH134" s="373">
        <v>0.57692307692307687</v>
      </c>
      <c r="AI134" s="373">
        <v>0.5</v>
      </c>
      <c r="AJ134" s="361" t="s">
        <v>52</v>
      </c>
      <c r="AK134" s="373">
        <v>0.70370370370370372</v>
      </c>
      <c r="AL134" s="361" t="s">
        <v>52</v>
      </c>
      <c r="AM134" s="361" t="s">
        <v>52</v>
      </c>
      <c r="AN134" s="361" t="s">
        <v>52</v>
      </c>
      <c r="AO134" s="373">
        <v>0.70370370370370372</v>
      </c>
      <c r="AP134" s="373">
        <v>0.59259259259259256</v>
      </c>
      <c r="AQ134" s="373">
        <v>0.77777777777777779</v>
      </c>
      <c r="AR134" s="373">
        <v>0.66666666666666663</v>
      </c>
      <c r="AS134" s="373">
        <v>0.55555555555555558</v>
      </c>
      <c r="AT134" s="373">
        <v>0.40740740740740738</v>
      </c>
      <c r="AU134" s="373">
        <v>0.92592592592592593</v>
      </c>
      <c r="AV134" s="413"/>
      <c r="AW134" s="414"/>
      <c r="AX134" s="414"/>
      <c r="AY134" s="415"/>
      <c r="BE134" s="72"/>
    </row>
    <row r="135" spans="1:57" x14ac:dyDescent="0.25">
      <c r="B135" s="438"/>
      <c r="C135" s="51">
        <v>2018</v>
      </c>
      <c r="D135" s="51">
        <v>22</v>
      </c>
      <c r="E135" s="51">
        <v>62</v>
      </c>
      <c r="F135" s="223">
        <v>0.35483870967741937</v>
      </c>
      <c r="G135" s="350">
        <v>0.86363636363636365</v>
      </c>
      <c r="H135" s="350">
        <v>0.81818181818181823</v>
      </c>
      <c r="I135" s="350">
        <v>0.90909090909090906</v>
      </c>
      <c r="J135" s="350">
        <v>0.72727272727272729</v>
      </c>
      <c r="K135" s="350">
        <v>0.72727272727272729</v>
      </c>
      <c r="L135" s="350">
        <v>0.54545454545454541</v>
      </c>
      <c r="M135" s="350">
        <v>0.59090909090909094</v>
      </c>
      <c r="N135" s="350">
        <v>0.81818181818181823</v>
      </c>
      <c r="O135" s="350">
        <v>0.54545454545454541</v>
      </c>
      <c r="P135" s="350">
        <v>0.68181818181818177</v>
      </c>
      <c r="Q135" s="350">
        <v>0.72727272727272729</v>
      </c>
      <c r="R135" s="350">
        <v>0.68181818181818177</v>
      </c>
      <c r="S135" s="350">
        <v>0.72727272727272729</v>
      </c>
      <c r="T135" s="350">
        <v>0.76190476190476186</v>
      </c>
      <c r="U135" s="350">
        <v>0.61904761904761907</v>
      </c>
      <c r="V135" s="350">
        <v>0.7142857142857143</v>
      </c>
      <c r="W135" s="350">
        <v>0.52941176470588236</v>
      </c>
      <c r="X135" s="350">
        <v>0.5625</v>
      </c>
      <c r="Y135" s="350">
        <v>0.8571428571428571</v>
      </c>
      <c r="Z135" s="350">
        <v>0.91666666666666663</v>
      </c>
      <c r="AA135" s="350">
        <v>0.81818181818181823</v>
      </c>
      <c r="AB135" s="350">
        <v>0.61904761904761907</v>
      </c>
      <c r="AC135" s="350">
        <v>0.72727272727272729</v>
      </c>
      <c r="AD135" s="350">
        <v>0.72727272727272729</v>
      </c>
      <c r="AE135" s="350">
        <v>0.5</v>
      </c>
      <c r="AF135" s="350">
        <v>0.54545454545454541</v>
      </c>
      <c r="AG135" s="361" t="s">
        <v>52</v>
      </c>
      <c r="AH135" s="350">
        <v>0.81818181818181823</v>
      </c>
      <c r="AI135" s="350">
        <v>0.6875</v>
      </c>
      <c r="AJ135" s="361" t="s">
        <v>52</v>
      </c>
      <c r="AK135" s="350">
        <v>0.7</v>
      </c>
      <c r="AL135" s="361" t="s">
        <v>52</v>
      </c>
      <c r="AM135" s="361" t="s">
        <v>52</v>
      </c>
      <c r="AN135" s="361" t="s">
        <v>52</v>
      </c>
      <c r="AO135" s="350">
        <v>0.59090909090909094</v>
      </c>
      <c r="AP135" s="350">
        <v>0.63636363636363635</v>
      </c>
      <c r="AQ135" s="350">
        <v>0.68181818181818177</v>
      </c>
      <c r="AR135" s="350">
        <v>0.5</v>
      </c>
      <c r="AS135" s="350">
        <v>0.36363636363636365</v>
      </c>
      <c r="AT135" s="350">
        <v>0.5</v>
      </c>
      <c r="AU135" s="350">
        <v>0.72727272727272729</v>
      </c>
      <c r="AV135" s="350">
        <v>0.77272727272727271</v>
      </c>
      <c r="AW135" s="350">
        <v>0.77272727272727271</v>
      </c>
      <c r="AX135" s="350">
        <v>0.52380952380952384</v>
      </c>
      <c r="AY135" s="350">
        <v>0</v>
      </c>
      <c r="BE135" s="72"/>
    </row>
    <row r="136" spans="1:57" x14ac:dyDescent="0.25">
      <c r="B136" s="438"/>
      <c r="C136" s="51">
        <v>2019</v>
      </c>
      <c r="D136" s="51">
        <v>16</v>
      </c>
      <c r="E136" s="51">
        <v>43</v>
      </c>
      <c r="F136" s="223">
        <f>D136/E136</f>
        <v>0.37209302325581395</v>
      </c>
      <c r="G136" s="350">
        <v>0.9375</v>
      </c>
      <c r="H136" s="350">
        <v>0.9375</v>
      </c>
      <c r="I136" s="350">
        <v>0.9375</v>
      </c>
      <c r="J136" s="350">
        <v>0.875</v>
      </c>
      <c r="K136" s="350">
        <v>0.9375</v>
      </c>
      <c r="L136" s="350">
        <v>0.75</v>
      </c>
      <c r="M136" s="350">
        <v>0.8125</v>
      </c>
      <c r="N136" s="350">
        <v>0.9375</v>
      </c>
      <c r="O136" s="350">
        <v>0.625</v>
      </c>
      <c r="P136" s="350">
        <v>0.875</v>
      </c>
      <c r="Q136" s="350">
        <v>0.8125</v>
      </c>
      <c r="R136" s="350">
        <v>0.9375</v>
      </c>
      <c r="S136" s="350">
        <v>0.8125</v>
      </c>
      <c r="T136" s="350">
        <v>0.8125</v>
      </c>
      <c r="U136" s="350">
        <v>0.8125</v>
      </c>
      <c r="V136" s="350">
        <v>0.9375</v>
      </c>
      <c r="W136" s="350">
        <v>0.8</v>
      </c>
      <c r="X136" s="350">
        <v>0.8571428571428571</v>
      </c>
      <c r="Y136" s="350">
        <v>0.92307692307692313</v>
      </c>
      <c r="Z136" s="350">
        <v>0.83333333333333337</v>
      </c>
      <c r="AA136" s="350">
        <v>0.875</v>
      </c>
      <c r="AB136" s="350">
        <v>0.9375</v>
      </c>
      <c r="AC136" s="350">
        <v>0.9375</v>
      </c>
      <c r="AD136" s="350">
        <v>0.875</v>
      </c>
      <c r="AE136" s="350">
        <v>0.75</v>
      </c>
      <c r="AF136" s="350">
        <v>0.75</v>
      </c>
      <c r="AG136" s="361" t="s">
        <v>52</v>
      </c>
      <c r="AH136" s="350">
        <v>0.625</v>
      </c>
      <c r="AI136" s="350">
        <v>0.75</v>
      </c>
      <c r="AJ136" s="361" t="s">
        <v>52</v>
      </c>
      <c r="AK136" s="350">
        <v>0.75</v>
      </c>
      <c r="AL136" s="361" t="s">
        <v>52</v>
      </c>
      <c r="AM136" s="361" t="s">
        <v>52</v>
      </c>
      <c r="AN136" s="361" t="s">
        <v>52</v>
      </c>
      <c r="AO136" s="350">
        <v>0.9375</v>
      </c>
      <c r="AP136" s="350">
        <v>0.875</v>
      </c>
      <c r="AQ136" s="350">
        <v>0.9375</v>
      </c>
      <c r="AR136" s="350">
        <v>0.875</v>
      </c>
      <c r="AS136" s="350">
        <v>0.53333333333333333</v>
      </c>
      <c r="AT136" s="350">
        <v>0.6</v>
      </c>
      <c r="AU136" s="350">
        <v>0.875</v>
      </c>
      <c r="AV136" s="350">
        <v>0.875</v>
      </c>
      <c r="AW136" s="350">
        <v>0.8125</v>
      </c>
      <c r="AX136" s="350">
        <v>0.75</v>
      </c>
      <c r="AY136" s="350" t="s">
        <v>65</v>
      </c>
      <c r="BE136" s="72"/>
    </row>
    <row r="137" spans="1:57" x14ac:dyDescent="0.25">
      <c r="B137" s="438"/>
      <c r="C137" s="51">
        <v>2020</v>
      </c>
      <c r="D137" s="51">
        <v>6</v>
      </c>
      <c r="E137" s="51">
        <v>30</v>
      </c>
      <c r="F137" s="223">
        <f>D137/E137</f>
        <v>0.2</v>
      </c>
      <c r="G137" s="350">
        <v>0.83299999999999996</v>
      </c>
      <c r="H137" s="350">
        <v>0.66669999999999996</v>
      </c>
      <c r="I137" s="350">
        <v>0.33329999999999999</v>
      </c>
      <c r="J137" s="350">
        <v>0.5</v>
      </c>
      <c r="K137" s="350">
        <v>0.33329999999999999</v>
      </c>
      <c r="L137" s="350">
        <v>0.33300000000000002</v>
      </c>
      <c r="M137" s="350">
        <v>0.33329999999999999</v>
      </c>
      <c r="N137" s="350">
        <v>0.66669999999999996</v>
      </c>
      <c r="O137" s="350">
        <v>0.33329999999999999</v>
      </c>
      <c r="P137" s="350">
        <v>0.33300000000000002</v>
      </c>
      <c r="Q137" s="350">
        <v>0.33300000000000002</v>
      </c>
      <c r="R137" s="350">
        <v>0.33300000000000002</v>
      </c>
      <c r="S137" s="350">
        <v>0.66669999999999996</v>
      </c>
      <c r="T137" s="350">
        <v>0.5</v>
      </c>
      <c r="U137" s="350">
        <v>0.5</v>
      </c>
      <c r="V137" s="350">
        <v>0.5</v>
      </c>
      <c r="W137" s="350">
        <v>0.2</v>
      </c>
      <c r="X137" s="350">
        <v>0.2</v>
      </c>
      <c r="Y137" s="350">
        <v>0</v>
      </c>
      <c r="Z137" s="350">
        <v>0</v>
      </c>
      <c r="AA137" s="350">
        <v>0.33300000000000002</v>
      </c>
      <c r="AB137" s="350">
        <v>0.5</v>
      </c>
      <c r="AC137" s="350">
        <v>0.33300000000000002</v>
      </c>
      <c r="AD137" s="350">
        <v>0.33300000000000002</v>
      </c>
      <c r="AE137" s="350">
        <v>0.33300000000000002</v>
      </c>
      <c r="AF137" s="350">
        <v>0.33300000000000002</v>
      </c>
      <c r="AG137" s="361" t="s">
        <v>52</v>
      </c>
      <c r="AH137" s="350">
        <v>0.66669999999999996</v>
      </c>
      <c r="AI137" s="350">
        <v>0.33300000000000002</v>
      </c>
      <c r="AJ137" s="361" t="s">
        <v>52</v>
      </c>
      <c r="AK137" s="350">
        <v>0.5</v>
      </c>
      <c r="AL137" s="361" t="s">
        <v>52</v>
      </c>
      <c r="AM137" s="361" t="s">
        <v>52</v>
      </c>
      <c r="AN137" s="361" t="s">
        <v>52</v>
      </c>
      <c r="AO137" s="350">
        <v>0.33329999999999999</v>
      </c>
      <c r="AP137" s="350">
        <v>0.33300000000000002</v>
      </c>
      <c r="AQ137" s="350">
        <v>0.33300000000000002</v>
      </c>
      <c r="AR137" s="350">
        <v>0.33300000000000002</v>
      </c>
      <c r="AS137" s="350">
        <v>0.16669999999999999</v>
      </c>
      <c r="AT137" s="350">
        <v>0</v>
      </c>
      <c r="AU137" s="350">
        <v>0.4</v>
      </c>
      <c r="AV137" s="350">
        <v>0.66669999999999996</v>
      </c>
      <c r="AW137" s="350">
        <v>0.66669999999999996</v>
      </c>
      <c r="AX137" s="350">
        <v>0.5</v>
      </c>
      <c r="AY137" s="350" t="s">
        <v>65</v>
      </c>
      <c r="BE137" s="72"/>
    </row>
    <row r="138" spans="1:57" x14ac:dyDescent="0.25">
      <c r="B138" s="438"/>
      <c r="C138" s="51">
        <v>2021</v>
      </c>
      <c r="D138" s="51">
        <v>25</v>
      </c>
      <c r="E138" s="51">
        <v>36</v>
      </c>
      <c r="F138" s="223">
        <f>D138/E138</f>
        <v>0.69444444444444442</v>
      </c>
      <c r="G138" s="350">
        <v>0.96</v>
      </c>
      <c r="H138" s="350">
        <v>1</v>
      </c>
      <c r="I138" s="350">
        <v>1</v>
      </c>
      <c r="J138" s="350">
        <v>0.96</v>
      </c>
      <c r="K138" s="350">
        <v>0.92</v>
      </c>
      <c r="L138" s="350">
        <v>0.64</v>
      </c>
      <c r="M138" s="350">
        <v>0.88</v>
      </c>
      <c r="N138" s="350">
        <v>0.96</v>
      </c>
      <c r="O138" s="350">
        <v>0.56000000000000005</v>
      </c>
      <c r="P138" s="350">
        <v>0.92</v>
      </c>
      <c r="Q138" s="350">
        <v>0.84</v>
      </c>
      <c r="R138" s="350">
        <v>0.84</v>
      </c>
      <c r="S138" s="350">
        <v>0.88</v>
      </c>
      <c r="T138" s="350">
        <v>0.96</v>
      </c>
      <c r="U138" s="350">
        <v>0.44</v>
      </c>
      <c r="V138" s="350">
        <v>0.92</v>
      </c>
      <c r="W138" s="350">
        <v>0.90500000000000003</v>
      </c>
      <c r="X138" s="350">
        <v>0.88900000000000001</v>
      </c>
      <c r="Y138" s="350">
        <v>0.88200000000000001</v>
      </c>
      <c r="Z138" s="350">
        <v>0.8</v>
      </c>
      <c r="AA138" s="350">
        <v>0.8</v>
      </c>
      <c r="AB138" s="350">
        <v>0.84</v>
      </c>
      <c r="AC138" s="350">
        <v>0.96</v>
      </c>
      <c r="AD138" s="350">
        <v>0.92</v>
      </c>
      <c r="AE138" s="350">
        <v>0.88</v>
      </c>
      <c r="AF138" s="350">
        <v>0.66700000000000004</v>
      </c>
      <c r="AG138" s="350">
        <v>0.76</v>
      </c>
      <c r="AH138" s="350">
        <v>0.65</v>
      </c>
      <c r="AI138" s="350">
        <v>0.63200000000000001</v>
      </c>
      <c r="AJ138" s="350">
        <v>0.87</v>
      </c>
      <c r="AK138" s="361" t="s">
        <v>52</v>
      </c>
      <c r="AL138" s="350">
        <v>0.91700000000000004</v>
      </c>
      <c r="AM138" s="350">
        <v>0.92</v>
      </c>
      <c r="AN138" s="350">
        <v>0.69599999999999995</v>
      </c>
      <c r="AO138" s="350">
        <v>0.84</v>
      </c>
      <c r="AP138" s="350">
        <v>0.83299999999999996</v>
      </c>
      <c r="AQ138" s="350">
        <v>0.96</v>
      </c>
      <c r="AR138" s="350">
        <v>0.70799999999999996</v>
      </c>
      <c r="AS138" s="350">
        <v>0.66700000000000004</v>
      </c>
      <c r="AT138" s="350">
        <v>0.73899999999999999</v>
      </c>
      <c r="AU138" s="350">
        <v>0.96</v>
      </c>
      <c r="AV138" s="350" t="s">
        <v>54</v>
      </c>
      <c r="AW138" s="350" t="s">
        <v>54</v>
      </c>
      <c r="AX138" s="350" t="s">
        <v>54</v>
      </c>
      <c r="AY138" s="350" t="s">
        <v>54</v>
      </c>
      <c r="BE138" s="72"/>
    </row>
    <row r="139" spans="1:57" ht="15" customHeight="1" x14ac:dyDescent="0.25">
      <c r="B139" s="439"/>
      <c r="C139" s="436" t="s">
        <v>154</v>
      </c>
      <c r="D139" s="436"/>
      <c r="E139" s="436"/>
      <c r="F139" s="436"/>
      <c r="G139" s="343">
        <f>G138-G137</f>
        <v>0.127</v>
      </c>
      <c r="H139" s="343">
        <f t="shared" ref="H139:AU139" si="43">H138-H137</f>
        <v>0.33330000000000004</v>
      </c>
      <c r="I139" s="343">
        <f t="shared" si="43"/>
        <v>0.66670000000000007</v>
      </c>
      <c r="J139" s="343">
        <f t="shared" si="43"/>
        <v>0.45999999999999996</v>
      </c>
      <c r="K139" s="343">
        <f t="shared" si="43"/>
        <v>0.5867</v>
      </c>
      <c r="L139" s="343">
        <f t="shared" si="43"/>
        <v>0.307</v>
      </c>
      <c r="M139" s="343">
        <f t="shared" si="43"/>
        <v>0.54669999999999996</v>
      </c>
      <c r="N139" s="343">
        <f t="shared" si="43"/>
        <v>0.29330000000000001</v>
      </c>
      <c r="O139" s="343">
        <f t="shared" si="43"/>
        <v>0.22670000000000007</v>
      </c>
      <c r="P139" s="343">
        <f t="shared" si="43"/>
        <v>0.58699999999999997</v>
      </c>
      <c r="Q139" s="343">
        <f t="shared" si="43"/>
        <v>0.5069999999999999</v>
      </c>
      <c r="R139" s="343">
        <f t="shared" si="43"/>
        <v>0.5069999999999999</v>
      </c>
      <c r="S139" s="343">
        <f t="shared" si="43"/>
        <v>0.21330000000000005</v>
      </c>
      <c r="T139" s="343">
        <f t="shared" si="43"/>
        <v>0.45999999999999996</v>
      </c>
      <c r="U139" s="343">
        <f t="shared" si="43"/>
        <v>-0.06</v>
      </c>
      <c r="V139" s="343">
        <f t="shared" si="43"/>
        <v>0.42000000000000004</v>
      </c>
      <c r="W139" s="343">
        <f t="shared" si="43"/>
        <v>0.70500000000000007</v>
      </c>
      <c r="X139" s="343">
        <f t="shared" si="43"/>
        <v>0.68900000000000006</v>
      </c>
      <c r="Y139" s="343">
        <f t="shared" si="43"/>
        <v>0.88200000000000001</v>
      </c>
      <c r="Z139" s="343">
        <f t="shared" si="43"/>
        <v>0.8</v>
      </c>
      <c r="AA139" s="343">
        <f t="shared" si="43"/>
        <v>0.46700000000000003</v>
      </c>
      <c r="AB139" s="343">
        <f t="shared" si="43"/>
        <v>0.33999999999999997</v>
      </c>
      <c r="AC139" s="343">
        <f t="shared" si="43"/>
        <v>0.627</v>
      </c>
      <c r="AD139" s="343">
        <f t="shared" si="43"/>
        <v>0.58699999999999997</v>
      </c>
      <c r="AE139" s="343">
        <f t="shared" si="43"/>
        <v>0.54699999999999993</v>
      </c>
      <c r="AF139" s="343">
        <f t="shared" si="43"/>
        <v>0.33400000000000002</v>
      </c>
      <c r="AG139" s="361" t="s">
        <v>52</v>
      </c>
      <c r="AH139" s="343">
        <f t="shared" si="43"/>
        <v>-1.6699999999999937E-2</v>
      </c>
      <c r="AI139" s="343">
        <f t="shared" si="43"/>
        <v>0.29899999999999999</v>
      </c>
      <c r="AJ139" s="361" t="s">
        <v>52</v>
      </c>
      <c r="AK139" s="361" t="s">
        <v>52</v>
      </c>
      <c r="AL139" s="361" t="s">
        <v>52</v>
      </c>
      <c r="AM139" s="361" t="s">
        <v>52</v>
      </c>
      <c r="AN139" s="361" t="s">
        <v>52</v>
      </c>
      <c r="AO139" s="343">
        <f t="shared" si="43"/>
        <v>0.50669999999999993</v>
      </c>
      <c r="AP139" s="343">
        <f t="shared" si="43"/>
        <v>0.49999999999999994</v>
      </c>
      <c r="AQ139" s="343">
        <f t="shared" si="43"/>
        <v>0.627</v>
      </c>
      <c r="AR139" s="343">
        <f t="shared" si="43"/>
        <v>0.37499999999999994</v>
      </c>
      <c r="AS139" s="343">
        <f t="shared" si="43"/>
        <v>0.50030000000000008</v>
      </c>
      <c r="AT139" s="343">
        <f t="shared" si="43"/>
        <v>0.73899999999999999</v>
      </c>
      <c r="AU139" s="343">
        <f t="shared" si="43"/>
        <v>0.55999999999999994</v>
      </c>
      <c r="AV139" s="350" t="s">
        <v>54</v>
      </c>
      <c r="AW139" s="350" t="s">
        <v>54</v>
      </c>
      <c r="AX139" s="350" t="s">
        <v>54</v>
      </c>
      <c r="AY139" s="350" t="s">
        <v>54</v>
      </c>
      <c r="BE139" s="72"/>
    </row>
    <row r="140" spans="1:57" s="5" customFormat="1" x14ac:dyDescent="0.25">
      <c r="A140" s="36"/>
      <c r="B140" s="41"/>
      <c r="C140" s="42"/>
      <c r="D140" s="42"/>
      <c r="E140" s="42"/>
      <c r="F140" s="42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I140" s="351"/>
      <c r="AJ140" s="351"/>
      <c r="AK140" s="351"/>
      <c r="AL140" s="351"/>
      <c r="AM140" s="351"/>
      <c r="AN140" s="351"/>
      <c r="AO140" s="351"/>
      <c r="AP140" s="351"/>
      <c r="AQ140" s="351"/>
      <c r="AR140" s="351"/>
      <c r="AS140" s="351"/>
      <c r="AT140" s="351"/>
      <c r="AU140" s="351"/>
      <c r="AV140" s="351"/>
      <c r="AW140" s="351"/>
      <c r="AX140" s="351"/>
      <c r="AY140" s="351"/>
      <c r="AZ140" s="43"/>
      <c r="BA140" s="43"/>
      <c r="BB140" s="43"/>
      <c r="BC140" s="43"/>
      <c r="BD140" s="43"/>
      <c r="BE140" s="295"/>
    </row>
    <row r="141" spans="1:57" s="191" customFormat="1" hidden="1" x14ac:dyDescent="0.25">
      <c r="A141" s="189"/>
      <c r="B141" s="433" t="s">
        <v>74</v>
      </c>
      <c r="C141" s="287">
        <v>2012</v>
      </c>
      <c r="D141" s="185" t="s">
        <v>52</v>
      </c>
      <c r="E141" s="185"/>
      <c r="F141" s="190" t="s">
        <v>52</v>
      </c>
      <c r="G141" s="348" t="s">
        <v>52</v>
      </c>
      <c r="H141" s="348" t="s">
        <v>52</v>
      </c>
      <c r="I141" s="348" t="s">
        <v>52</v>
      </c>
      <c r="J141" s="348" t="s">
        <v>52</v>
      </c>
      <c r="K141" s="348" t="s">
        <v>52</v>
      </c>
      <c r="L141" s="348" t="s">
        <v>52</v>
      </c>
      <c r="M141" s="348" t="s">
        <v>52</v>
      </c>
      <c r="N141" s="348" t="s">
        <v>52</v>
      </c>
      <c r="O141" s="348" t="s">
        <v>52</v>
      </c>
      <c r="P141" s="348" t="s">
        <v>52</v>
      </c>
      <c r="Q141" s="348" t="s">
        <v>52</v>
      </c>
      <c r="R141" s="348" t="s">
        <v>52</v>
      </c>
      <c r="S141" s="348" t="s">
        <v>52</v>
      </c>
      <c r="T141" s="348" t="s">
        <v>52</v>
      </c>
      <c r="U141" s="348" t="s">
        <v>52</v>
      </c>
      <c r="V141" s="348" t="s">
        <v>52</v>
      </c>
      <c r="W141" s="348" t="s">
        <v>52</v>
      </c>
      <c r="X141" s="348" t="s">
        <v>52</v>
      </c>
      <c r="Y141" s="348" t="s">
        <v>52</v>
      </c>
      <c r="Z141" s="348" t="s">
        <v>52</v>
      </c>
      <c r="AA141" s="348" t="s">
        <v>52</v>
      </c>
      <c r="AB141" s="348" t="s">
        <v>52</v>
      </c>
      <c r="AC141" s="348" t="s">
        <v>52</v>
      </c>
      <c r="AD141" s="348" t="s">
        <v>52</v>
      </c>
      <c r="AE141" s="348" t="s">
        <v>52</v>
      </c>
      <c r="AF141" s="348" t="s">
        <v>52</v>
      </c>
      <c r="AG141" s="348"/>
      <c r="AH141" s="348" t="s">
        <v>52</v>
      </c>
      <c r="AI141" s="348" t="s">
        <v>52</v>
      </c>
      <c r="AJ141" s="348"/>
      <c r="AK141" s="348" t="s">
        <v>52</v>
      </c>
      <c r="AL141" s="348"/>
      <c r="AM141" s="348"/>
      <c r="AN141" s="348"/>
      <c r="AO141" s="348" t="s">
        <v>52</v>
      </c>
      <c r="AP141" s="348" t="s">
        <v>52</v>
      </c>
      <c r="AQ141" s="348" t="s">
        <v>52</v>
      </c>
      <c r="AR141" s="348" t="s">
        <v>52</v>
      </c>
      <c r="AS141" s="348" t="s">
        <v>52</v>
      </c>
      <c r="AT141" s="348" t="s">
        <v>52</v>
      </c>
      <c r="AU141" s="348" t="s">
        <v>52</v>
      </c>
      <c r="AV141" s="348"/>
      <c r="AW141" s="348"/>
      <c r="AX141" s="348"/>
      <c r="AY141" s="348"/>
      <c r="AZ141" s="192"/>
      <c r="BA141" s="192"/>
      <c r="BB141" s="192"/>
      <c r="BC141" s="192"/>
      <c r="BD141" s="192"/>
      <c r="BE141" s="296"/>
    </row>
    <row r="142" spans="1:57" hidden="1" x14ac:dyDescent="0.25">
      <c r="B142" s="434"/>
      <c r="C142" s="213">
        <v>2013</v>
      </c>
      <c r="D142" s="185" t="s">
        <v>52</v>
      </c>
      <c r="E142" s="185" t="s">
        <v>52</v>
      </c>
      <c r="F142" s="190" t="s">
        <v>52</v>
      </c>
      <c r="G142" s="348" t="s">
        <v>52</v>
      </c>
      <c r="H142" s="348" t="s">
        <v>52</v>
      </c>
      <c r="I142" s="348" t="s">
        <v>52</v>
      </c>
      <c r="J142" s="348" t="s">
        <v>52</v>
      </c>
      <c r="K142" s="348" t="s">
        <v>52</v>
      </c>
      <c r="L142" s="348" t="s">
        <v>52</v>
      </c>
      <c r="M142" s="348" t="s">
        <v>52</v>
      </c>
      <c r="N142" s="348" t="s">
        <v>52</v>
      </c>
      <c r="O142" s="348" t="s">
        <v>52</v>
      </c>
      <c r="P142" s="348" t="s">
        <v>52</v>
      </c>
      <c r="Q142" s="348" t="s">
        <v>52</v>
      </c>
      <c r="R142" s="348" t="s">
        <v>52</v>
      </c>
      <c r="S142" s="348" t="s">
        <v>52</v>
      </c>
      <c r="T142" s="348" t="s">
        <v>52</v>
      </c>
      <c r="U142" s="348" t="s">
        <v>52</v>
      </c>
      <c r="V142" s="348" t="s">
        <v>52</v>
      </c>
      <c r="W142" s="348" t="s">
        <v>52</v>
      </c>
      <c r="X142" s="348" t="s">
        <v>52</v>
      </c>
      <c r="Y142" s="348" t="s">
        <v>52</v>
      </c>
      <c r="Z142" s="348" t="s">
        <v>52</v>
      </c>
      <c r="AA142" s="348" t="s">
        <v>52</v>
      </c>
      <c r="AB142" s="348" t="s">
        <v>52</v>
      </c>
      <c r="AC142" s="348" t="s">
        <v>52</v>
      </c>
      <c r="AD142" s="348" t="s">
        <v>52</v>
      </c>
      <c r="AE142" s="348" t="s">
        <v>52</v>
      </c>
      <c r="AF142" s="348" t="s">
        <v>52</v>
      </c>
      <c r="AG142" s="348"/>
      <c r="AH142" s="348" t="s">
        <v>52</v>
      </c>
      <c r="AI142" s="348" t="s">
        <v>52</v>
      </c>
      <c r="AJ142" s="348"/>
      <c r="AK142" s="348" t="s">
        <v>52</v>
      </c>
      <c r="AL142" s="348"/>
      <c r="AM142" s="348"/>
      <c r="AN142" s="348"/>
      <c r="AO142" s="348" t="s">
        <v>52</v>
      </c>
      <c r="AP142" s="348" t="s">
        <v>52</v>
      </c>
      <c r="AQ142" s="348" t="s">
        <v>52</v>
      </c>
      <c r="AR142" s="348" t="s">
        <v>52</v>
      </c>
      <c r="AS142" s="348" t="s">
        <v>52</v>
      </c>
      <c r="AT142" s="348" t="s">
        <v>52</v>
      </c>
      <c r="AU142" s="348" t="s">
        <v>52</v>
      </c>
      <c r="AV142" s="348"/>
      <c r="AW142" s="348"/>
      <c r="AX142" s="348"/>
      <c r="AY142" s="348"/>
      <c r="BE142" s="72"/>
    </row>
    <row r="143" spans="1:57" x14ac:dyDescent="0.25">
      <c r="B143" s="434"/>
      <c r="C143" s="213">
        <v>2014</v>
      </c>
      <c r="D143" s="185" t="s">
        <v>52</v>
      </c>
      <c r="E143" s="185" t="s">
        <v>52</v>
      </c>
      <c r="F143" s="190" t="s">
        <v>52</v>
      </c>
      <c r="G143" s="348" t="s">
        <v>52</v>
      </c>
      <c r="H143" s="348" t="s">
        <v>52</v>
      </c>
      <c r="I143" s="348" t="s">
        <v>52</v>
      </c>
      <c r="J143" s="348" t="s">
        <v>52</v>
      </c>
      <c r="K143" s="348" t="s">
        <v>52</v>
      </c>
      <c r="L143" s="348" t="s">
        <v>52</v>
      </c>
      <c r="M143" s="348" t="s">
        <v>52</v>
      </c>
      <c r="N143" s="348" t="s">
        <v>52</v>
      </c>
      <c r="O143" s="348" t="s">
        <v>52</v>
      </c>
      <c r="P143" s="348" t="s">
        <v>52</v>
      </c>
      <c r="Q143" s="348" t="s">
        <v>52</v>
      </c>
      <c r="R143" s="348" t="s">
        <v>52</v>
      </c>
      <c r="S143" s="348" t="s">
        <v>52</v>
      </c>
      <c r="T143" s="348" t="s">
        <v>52</v>
      </c>
      <c r="U143" s="348" t="s">
        <v>52</v>
      </c>
      <c r="V143" s="348" t="s">
        <v>52</v>
      </c>
      <c r="W143" s="348" t="s">
        <v>52</v>
      </c>
      <c r="X143" s="348" t="s">
        <v>52</v>
      </c>
      <c r="Y143" s="348" t="s">
        <v>52</v>
      </c>
      <c r="Z143" s="348" t="s">
        <v>52</v>
      </c>
      <c r="AA143" s="348" t="s">
        <v>52</v>
      </c>
      <c r="AB143" s="348" t="s">
        <v>52</v>
      </c>
      <c r="AC143" s="348" t="s">
        <v>52</v>
      </c>
      <c r="AD143" s="348" t="s">
        <v>52</v>
      </c>
      <c r="AE143" s="348" t="s">
        <v>52</v>
      </c>
      <c r="AF143" s="348" t="s">
        <v>52</v>
      </c>
      <c r="AG143" s="361" t="s">
        <v>52</v>
      </c>
      <c r="AH143" s="348" t="s">
        <v>52</v>
      </c>
      <c r="AI143" s="348" t="s">
        <v>52</v>
      </c>
      <c r="AJ143" s="361" t="s">
        <v>52</v>
      </c>
      <c r="AK143" s="348" t="s">
        <v>52</v>
      </c>
      <c r="AL143" s="361" t="s">
        <v>52</v>
      </c>
      <c r="AM143" s="361" t="s">
        <v>52</v>
      </c>
      <c r="AN143" s="361" t="s">
        <v>52</v>
      </c>
      <c r="AO143" s="348" t="s">
        <v>52</v>
      </c>
      <c r="AP143" s="348" t="s">
        <v>52</v>
      </c>
      <c r="AQ143" s="348" t="s">
        <v>52</v>
      </c>
      <c r="AR143" s="348" t="s">
        <v>52</v>
      </c>
      <c r="AS143" s="348" t="s">
        <v>52</v>
      </c>
      <c r="AT143" s="348" t="s">
        <v>52</v>
      </c>
      <c r="AU143" s="348" t="s">
        <v>52</v>
      </c>
      <c r="AV143" s="407" t="s">
        <v>54</v>
      </c>
      <c r="AW143" s="408"/>
      <c r="AX143" s="408"/>
      <c r="AY143" s="409"/>
      <c r="BE143" s="72"/>
    </row>
    <row r="144" spans="1:57" x14ac:dyDescent="0.25">
      <c r="B144" s="434"/>
      <c r="C144" s="64">
        <v>2015</v>
      </c>
      <c r="D144" s="51">
        <v>4</v>
      </c>
      <c r="E144" s="217">
        <v>8</v>
      </c>
      <c r="F144" s="225">
        <v>0.5</v>
      </c>
      <c r="G144" s="350">
        <v>0.5</v>
      </c>
      <c r="H144" s="350">
        <v>1</v>
      </c>
      <c r="I144" s="350">
        <v>0.75</v>
      </c>
      <c r="J144" s="350">
        <v>0.75</v>
      </c>
      <c r="K144" s="350">
        <v>0.75</v>
      </c>
      <c r="L144" s="350">
        <v>0.25</v>
      </c>
      <c r="M144" s="350">
        <v>0.25</v>
      </c>
      <c r="N144" s="350">
        <v>0.5</v>
      </c>
      <c r="O144" s="350">
        <v>0.25</v>
      </c>
      <c r="P144" s="350">
        <v>0.75</v>
      </c>
      <c r="Q144" s="350">
        <v>1</v>
      </c>
      <c r="R144" s="350">
        <v>0.5</v>
      </c>
      <c r="S144" s="350">
        <v>0.25</v>
      </c>
      <c r="T144" s="350">
        <v>0.75</v>
      </c>
      <c r="U144" s="350">
        <v>0</v>
      </c>
      <c r="V144" s="350">
        <v>0.75</v>
      </c>
      <c r="W144" s="350">
        <v>0.66666666666666663</v>
      </c>
      <c r="X144" s="350">
        <v>0</v>
      </c>
      <c r="Y144" s="350">
        <v>1</v>
      </c>
      <c r="Z144" s="350">
        <v>0</v>
      </c>
      <c r="AA144" s="350">
        <v>1</v>
      </c>
      <c r="AB144" s="350">
        <v>0.5</v>
      </c>
      <c r="AC144" s="350">
        <v>0.5</v>
      </c>
      <c r="AD144" s="350">
        <v>0</v>
      </c>
      <c r="AE144" s="350">
        <v>0.25</v>
      </c>
      <c r="AF144" s="350">
        <v>0.75</v>
      </c>
      <c r="AG144" s="361" t="s">
        <v>52</v>
      </c>
      <c r="AH144" s="350">
        <v>0.75</v>
      </c>
      <c r="AI144" s="350">
        <v>0.5</v>
      </c>
      <c r="AJ144" s="361" t="s">
        <v>52</v>
      </c>
      <c r="AK144" s="350">
        <v>1</v>
      </c>
      <c r="AL144" s="361" t="s">
        <v>52</v>
      </c>
      <c r="AM144" s="361" t="s">
        <v>52</v>
      </c>
      <c r="AN144" s="361" t="s">
        <v>52</v>
      </c>
      <c r="AO144" s="350">
        <v>0.75</v>
      </c>
      <c r="AP144" s="350">
        <v>0.75</v>
      </c>
      <c r="AQ144" s="350">
        <v>0.75</v>
      </c>
      <c r="AR144" s="350">
        <v>0.75</v>
      </c>
      <c r="AS144" s="350">
        <v>0.5</v>
      </c>
      <c r="AT144" s="350">
        <v>0.75</v>
      </c>
      <c r="AU144" s="350">
        <v>0.75</v>
      </c>
      <c r="AV144" s="410"/>
      <c r="AW144" s="411"/>
      <c r="AX144" s="411"/>
      <c r="AY144" s="412"/>
      <c r="BE144" s="72"/>
    </row>
    <row r="145" spans="1:57" s="211" customFormat="1" x14ac:dyDescent="0.25">
      <c r="A145" s="209"/>
      <c r="B145" s="434"/>
      <c r="C145" s="210">
        <v>2016</v>
      </c>
      <c r="D145" s="210">
        <v>9</v>
      </c>
      <c r="E145" s="217">
        <v>19</v>
      </c>
      <c r="F145" s="226">
        <v>0.47368421052631576</v>
      </c>
      <c r="G145" s="374">
        <v>0.75</v>
      </c>
      <c r="H145" s="359">
        <v>1</v>
      </c>
      <c r="I145" s="359">
        <v>1</v>
      </c>
      <c r="J145" s="359">
        <v>1</v>
      </c>
      <c r="K145" s="359">
        <v>1</v>
      </c>
      <c r="L145" s="359">
        <v>0.25</v>
      </c>
      <c r="M145" s="359">
        <v>0.44444444444444442</v>
      </c>
      <c r="N145" s="359">
        <v>0.875</v>
      </c>
      <c r="O145" s="359">
        <v>0.66666666666666663</v>
      </c>
      <c r="P145" s="359">
        <v>1</v>
      </c>
      <c r="Q145" s="359">
        <v>0.88888888888888884</v>
      </c>
      <c r="R145" s="359">
        <v>0.88888888888888884</v>
      </c>
      <c r="S145" s="359">
        <v>0.66666666666666663</v>
      </c>
      <c r="T145" s="359">
        <v>0.77777777777777779</v>
      </c>
      <c r="U145" s="359">
        <v>0.44444444444444442</v>
      </c>
      <c r="V145" s="359">
        <v>0.77777777777777779</v>
      </c>
      <c r="W145" s="359">
        <v>0.75</v>
      </c>
      <c r="X145" s="359">
        <v>1</v>
      </c>
      <c r="Y145" s="359">
        <v>1</v>
      </c>
      <c r="Z145" s="359">
        <v>1</v>
      </c>
      <c r="AA145" s="359">
        <v>0.88888888888888884</v>
      </c>
      <c r="AB145" s="359">
        <v>0.5</v>
      </c>
      <c r="AC145" s="359">
        <v>0.77777777777777779</v>
      </c>
      <c r="AD145" s="359">
        <v>0.55555555555555558</v>
      </c>
      <c r="AE145" s="359">
        <v>0.2857142857142857</v>
      </c>
      <c r="AF145" s="359">
        <v>0.77777777777777779</v>
      </c>
      <c r="AG145" s="361" t="s">
        <v>52</v>
      </c>
      <c r="AH145" s="359">
        <v>0.875</v>
      </c>
      <c r="AI145" s="359">
        <v>0.7142857142857143</v>
      </c>
      <c r="AJ145" s="361" t="s">
        <v>52</v>
      </c>
      <c r="AK145" s="359">
        <v>0.8571428571428571</v>
      </c>
      <c r="AL145" s="361" t="s">
        <v>52</v>
      </c>
      <c r="AM145" s="361" t="s">
        <v>52</v>
      </c>
      <c r="AN145" s="361" t="s">
        <v>52</v>
      </c>
      <c r="AO145" s="359">
        <v>1</v>
      </c>
      <c r="AP145" s="359">
        <v>0.66666666666666663</v>
      </c>
      <c r="AQ145" s="359">
        <v>0.88888888888888884</v>
      </c>
      <c r="AR145" s="359">
        <v>0.55555555555555558</v>
      </c>
      <c r="AS145" s="359">
        <v>0.5</v>
      </c>
      <c r="AT145" s="359">
        <v>0.75</v>
      </c>
      <c r="AU145" s="359">
        <v>1</v>
      </c>
      <c r="AV145" s="410"/>
      <c r="AW145" s="411"/>
      <c r="AX145" s="411"/>
      <c r="AY145" s="412"/>
      <c r="AZ145" s="107"/>
      <c r="BA145" s="107"/>
      <c r="BB145" s="107"/>
      <c r="BC145" s="107"/>
      <c r="BD145" s="107"/>
    </row>
    <row r="146" spans="1:57" s="211" customFormat="1" x14ac:dyDescent="0.25">
      <c r="A146" s="209"/>
      <c r="B146" s="434"/>
      <c r="C146" s="220">
        <v>2017</v>
      </c>
      <c r="D146" s="210">
        <v>8</v>
      </c>
      <c r="E146" s="210">
        <v>23</v>
      </c>
      <c r="F146" s="226">
        <v>0.34782608695652173</v>
      </c>
      <c r="G146" s="374">
        <v>0.875</v>
      </c>
      <c r="H146" s="374">
        <v>0.8571428571428571</v>
      </c>
      <c r="I146" s="374">
        <v>0.875</v>
      </c>
      <c r="J146" s="374">
        <v>0.875</v>
      </c>
      <c r="K146" s="374">
        <v>1</v>
      </c>
      <c r="L146" s="374">
        <v>0.375</v>
      </c>
      <c r="M146" s="374">
        <v>0.75</v>
      </c>
      <c r="N146" s="374">
        <v>0.75</v>
      </c>
      <c r="O146" s="374">
        <v>0.625</v>
      </c>
      <c r="P146" s="374">
        <v>0.875</v>
      </c>
      <c r="Q146" s="374">
        <v>0.625</v>
      </c>
      <c r="R146" s="374">
        <v>0.875</v>
      </c>
      <c r="S146" s="374">
        <v>0.875</v>
      </c>
      <c r="T146" s="374">
        <v>1</v>
      </c>
      <c r="U146" s="374">
        <v>0.75</v>
      </c>
      <c r="V146" s="374">
        <v>0.875</v>
      </c>
      <c r="W146" s="374">
        <v>1</v>
      </c>
      <c r="X146" s="374">
        <v>0.8</v>
      </c>
      <c r="Y146" s="374">
        <v>1</v>
      </c>
      <c r="Z146" s="374">
        <v>1</v>
      </c>
      <c r="AA146" s="374">
        <v>0.75</v>
      </c>
      <c r="AB146" s="374">
        <v>0.875</v>
      </c>
      <c r="AC146" s="374">
        <v>0.75</v>
      </c>
      <c r="AD146" s="374">
        <v>0.75</v>
      </c>
      <c r="AE146" s="374">
        <v>0.375</v>
      </c>
      <c r="AF146" s="374">
        <v>0.625</v>
      </c>
      <c r="AG146" s="361" t="s">
        <v>52</v>
      </c>
      <c r="AH146" s="374">
        <v>0.625</v>
      </c>
      <c r="AI146" s="374">
        <v>0.7142857142857143</v>
      </c>
      <c r="AJ146" s="361" t="s">
        <v>52</v>
      </c>
      <c r="AK146" s="374">
        <v>0.4</v>
      </c>
      <c r="AL146" s="361" t="s">
        <v>52</v>
      </c>
      <c r="AM146" s="361" t="s">
        <v>52</v>
      </c>
      <c r="AN146" s="361" t="s">
        <v>52</v>
      </c>
      <c r="AO146" s="374">
        <v>0.875</v>
      </c>
      <c r="AP146" s="374">
        <v>0.875</v>
      </c>
      <c r="AQ146" s="374">
        <v>0.75</v>
      </c>
      <c r="AR146" s="374">
        <v>0.625</v>
      </c>
      <c r="AS146" s="374">
        <v>0.66666666666666663</v>
      </c>
      <c r="AT146" s="374">
        <v>0.8571428571428571</v>
      </c>
      <c r="AU146" s="374">
        <v>0.875</v>
      </c>
      <c r="AV146" s="413"/>
      <c r="AW146" s="414"/>
      <c r="AX146" s="414"/>
      <c r="AY146" s="415"/>
      <c r="AZ146" s="107"/>
      <c r="BA146" s="107"/>
      <c r="BB146" s="107"/>
      <c r="BC146" s="107"/>
      <c r="BD146" s="107"/>
    </row>
    <row r="147" spans="1:57" x14ac:dyDescent="0.25">
      <c r="B147" s="434"/>
      <c r="C147" s="51">
        <v>2018</v>
      </c>
      <c r="D147" s="51">
        <v>6</v>
      </c>
      <c r="E147" s="51">
        <v>31</v>
      </c>
      <c r="F147" s="223">
        <v>0.19354838709677419</v>
      </c>
      <c r="G147" s="350">
        <v>0.6</v>
      </c>
      <c r="H147" s="350">
        <v>0.4</v>
      </c>
      <c r="I147" s="350">
        <v>0.66666666666666663</v>
      </c>
      <c r="J147" s="350">
        <v>0.66666666666666663</v>
      </c>
      <c r="K147" s="350">
        <v>0.83333333333333337</v>
      </c>
      <c r="L147" s="350">
        <v>0.33333333333333331</v>
      </c>
      <c r="M147" s="350">
        <v>0.5</v>
      </c>
      <c r="N147" s="350">
        <v>0.5</v>
      </c>
      <c r="O147" s="350">
        <v>0.33333333333333331</v>
      </c>
      <c r="P147" s="350">
        <v>0.5</v>
      </c>
      <c r="Q147" s="350">
        <v>0.66666666666666663</v>
      </c>
      <c r="R147" s="350">
        <v>0.66666666666666663</v>
      </c>
      <c r="S147" s="350">
        <v>0.83333333333333337</v>
      </c>
      <c r="T147" s="350">
        <v>0.66666666666666663</v>
      </c>
      <c r="U147" s="350">
        <v>0.16666666666666666</v>
      </c>
      <c r="V147" s="350">
        <v>0.66666666666666663</v>
      </c>
      <c r="W147" s="350">
        <v>1</v>
      </c>
      <c r="X147" s="350">
        <v>1</v>
      </c>
      <c r="Y147" s="350">
        <v>0.16666666666666666</v>
      </c>
      <c r="Z147" s="350">
        <v>1</v>
      </c>
      <c r="AA147" s="350">
        <v>0.66666666666666663</v>
      </c>
      <c r="AB147" s="350">
        <v>0.66666666666666663</v>
      </c>
      <c r="AC147" s="350">
        <v>0.5</v>
      </c>
      <c r="AD147" s="350">
        <v>0.5</v>
      </c>
      <c r="AE147" s="350">
        <v>0.33333333333333331</v>
      </c>
      <c r="AF147" s="350">
        <v>1</v>
      </c>
      <c r="AG147" s="361" t="s">
        <v>52</v>
      </c>
      <c r="AH147" s="350">
        <v>0.66666666666666663</v>
      </c>
      <c r="AI147" s="350">
        <v>0.5</v>
      </c>
      <c r="AJ147" s="361" t="s">
        <v>52</v>
      </c>
      <c r="AK147" s="350">
        <v>0.25</v>
      </c>
      <c r="AL147" s="361" t="s">
        <v>52</v>
      </c>
      <c r="AM147" s="361" t="s">
        <v>52</v>
      </c>
      <c r="AN147" s="361" t="s">
        <v>52</v>
      </c>
      <c r="AO147" s="350">
        <v>0.83333333333333337</v>
      </c>
      <c r="AP147" s="350">
        <v>0.5</v>
      </c>
      <c r="AQ147" s="350">
        <v>0.5</v>
      </c>
      <c r="AR147" s="350">
        <v>0.5</v>
      </c>
      <c r="AS147" s="350">
        <v>0.4</v>
      </c>
      <c r="AT147" s="350">
        <v>0.4</v>
      </c>
      <c r="AU147" s="350">
        <v>0.5</v>
      </c>
      <c r="AV147" s="350">
        <v>1</v>
      </c>
      <c r="AW147" s="350">
        <v>0.83333333333333337</v>
      </c>
      <c r="AX147" s="350">
        <v>1</v>
      </c>
      <c r="AY147" s="350">
        <v>0</v>
      </c>
      <c r="BE147" s="72"/>
    </row>
    <row r="148" spans="1:57" x14ac:dyDescent="0.25">
      <c r="B148" s="434"/>
      <c r="C148" s="51">
        <v>2019</v>
      </c>
      <c r="D148" s="51">
        <v>13</v>
      </c>
      <c r="E148" s="51">
        <v>63</v>
      </c>
      <c r="F148" s="223">
        <f>D148/E148</f>
        <v>0.20634920634920634</v>
      </c>
      <c r="G148" s="350">
        <v>0.76923076923076927</v>
      </c>
      <c r="H148" s="350">
        <v>0.92307692307692313</v>
      </c>
      <c r="I148" s="350">
        <v>1</v>
      </c>
      <c r="J148" s="350">
        <v>0.92307692307692313</v>
      </c>
      <c r="K148" s="350">
        <v>1</v>
      </c>
      <c r="L148" s="350">
        <v>0.53846153846153844</v>
      </c>
      <c r="M148" s="350">
        <v>0.76923076923076927</v>
      </c>
      <c r="N148" s="350">
        <v>0.92307692307692313</v>
      </c>
      <c r="O148" s="350">
        <v>0.76923076923076927</v>
      </c>
      <c r="P148" s="350">
        <v>0.76923076923076927</v>
      </c>
      <c r="Q148" s="350">
        <v>0.76923076923076927</v>
      </c>
      <c r="R148" s="350">
        <v>0.69230769230769229</v>
      </c>
      <c r="S148" s="350">
        <v>0.75</v>
      </c>
      <c r="T148" s="350">
        <v>0.66666666666666663</v>
      </c>
      <c r="U148" s="350">
        <v>0.5</v>
      </c>
      <c r="V148" s="350">
        <v>0.66666666666666663</v>
      </c>
      <c r="W148" s="350">
        <v>0.8571428571428571</v>
      </c>
      <c r="X148" s="350">
        <v>0.83333333333333337</v>
      </c>
      <c r="Y148" s="350">
        <v>1</v>
      </c>
      <c r="Z148" s="350">
        <v>1</v>
      </c>
      <c r="AA148" s="350">
        <v>0.53846153846153844</v>
      </c>
      <c r="AB148" s="350">
        <v>0.84615384615384615</v>
      </c>
      <c r="AC148" s="350">
        <v>0.76923076923076927</v>
      </c>
      <c r="AD148" s="350">
        <v>0.61538461538461542</v>
      </c>
      <c r="AE148" s="350">
        <v>0.53846153846153844</v>
      </c>
      <c r="AF148" s="350">
        <v>0.84615384615384615</v>
      </c>
      <c r="AG148" s="361" t="s">
        <v>52</v>
      </c>
      <c r="AH148" s="350">
        <v>0.83333333333333337</v>
      </c>
      <c r="AI148" s="350">
        <v>0.8571428571428571</v>
      </c>
      <c r="AJ148" s="361" t="s">
        <v>52</v>
      </c>
      <c r="AK148" s="350">
        <v>0.55555555555555558</v>
      </c>
      <c r="AL148" s="361" t="s">
        <v>52</v>
      </c>
      <c r="AM148" s="361" t="s">
        <v>52</v>
      </c>
      <c r="AN148" s="361" t="s">
        <v>52</v>
      </c>
      <c r="AO148" s="350">
        <v>0.61538461538461542</v>
      </c>
      <c r="AP148" s="350">
        <v>0.61538461538461542</v>
      </c>
      <c r="AQ148" s="350">
        <v>0.61538461538461542</v>
      </c>
      <c r="AR148" s="350">
        <v>0.69230769230769229</v>
      </c>
      <c r="AS148" s="350">
        <v>0.54545454545454541</v>
      </c>
      <c r="AT148" s="350">
        <v>0.46153846153846156</v>
      </c>
      <c r="AU148" s="350">
        <v>0.84615384615384615</v>
      </c>
      <c r="AV148" s="350">
        <v>0.58333333333333337</v>
      </c>
      <c r="AW148" s="350">
        <v>0.75</v>
      </c>
      <c r="AX148" s="350">
        <v>0.66666666666666663</v>
      </c>
      <c r="AY148" s="350" t="s">
        <v>65</v>
      </c>
      <c r="BE148" s="72"/>
    </row>
    <row r="149" spans="1:57" x14ac:dyDescent="0.25">
      <c r="B149" s="434"/>
      <c r="C149" s="51">
        <v>2020</v>
      </c>
      <c r="D149" s="51">
        <v>6</v>
      </c>
      <c r="E149" s="51">
        <v>35</v>
      </c>
      <c r="F149" s="223">
        <f>D149/E149</f>
        <v>0.17142857142857143</v>
      </c>
      <c r="G149" s="350">
        <v>1</v>
      </c>
      <c r="H149" s="350">
        <v>0.83299999999999996</v>
      </c>
      <c r="I149" s="350">
        <v>0.83299999999999996</v>
      </c>
      <c r="J149" s="350">
        <v>0.83299999999999996</v>
      </c>
      <c r="K149" s="350">
        <v>0.83299999999999996</v>
      </c>
      <c r="L149" s="350">
        <v>0.5</v>
      </c>
      <c r="M149" s="350">
        <v>0.66669999999999996</v>
      </c>
      <c r="N149" s="350">
        <v>0.83299999999999996</v>
      </c>
      <c r="O149" s="350">
        <v>0.66700000000000004</v>
      </c>
      <c r="P149" s="350">
        <v>0.83299999999999996</v>
      </c>
      <c r="Q149" s="350">
        <v>1</v>
      </c>
      <c r="R149" s="350">
        <v>1</v>
      </c>
      <c r="S149" s="350">
        <v>0.66669999999999996</v>
      </c>
      <c r="T149" s="350">
        <v>0.2</v>
      </c>
      <c r="U149" s="350">
        <v>0.6</v>
      </c>
      <c r="V149" s="350">
        <v>0.6</v>
      </c>
      <c r="W149" s="350">
        <v>0.83299999999999996</v>
      </c>
      <c r="X149" s="350">
        <v>0.83299999999999996</v>
      </c>
      <c r="Y149" s="350">
        <v>0.83299999999999996</v>
      </c>
      <c r="Z149" s="350">
        <v>0.83299999999999996</v>
      </c>
      <c r="AA149" s="350">
        <v>1</v>
      </c>
      <c r="AB149" s="350">
        <v>0.8</v>
      </c>
      <c r="AC149" s="350">
        <v>0.83299999999999996</v>
      </c>
      <c r="AD149" s="350">
        <v>0.83299999999999996</v>
      </c>
      <c r="AE149" s="350">
        <v>0.66669999999999996</v>
      </c>
      <c r="AF149" s="350">
        <v>0.83299999999999996</v>
      </c>
      <c r="AG149" s="361" t="s">
        <v>52</v>
      </c>
      <c r="AH149" s="350">
        <v>1</v>
      </c>
      <c r="AI149" s="350">
        <v>0.6</v>
      </c>
      <c r="AJ149" s="361" t="s">
        <v>52</v>
      </c>
      <c r="AK149" s="350">
        <v>0.83299999999999996</v>
      </c>
      <c r="AL149" s="361" t="s">
        <v>52</v>
      </c>
      <c r="AM149" s="361" t="s">
        <v>52</v>
      </c>
      <c r="AN149" s="361" t="s">
        <v>52</v>
      </c>
      <c r="AO149" s="350">
        <v>0.66669999999999996</v>
      </c>
      <c r="AP149" s="350">
        <v>0.83299999999999996</v>
      </c>
      <c r="AQ149" s="350">
        <v>0.66669999999999996</v>
      </c>
      <c r="AR149" s="350">
        <v>0.83299999999999996</v>
      </c>
      <c r="AS149" s="350">
        <v>0.66669999999999996</v>
      </c>
      <c r="AT149" s="350">
        <v>0.66669999999999996</v>
      </c>
      <c r="AU149" s="350">
        <v>0.83299999999999996</v>
      </c>
      <c r="AV149" s="350">
        <v>0.66669999999999996</v>
      </c>
      <c r="AW149" s="350">
        <v>0.83299999999999996</v>
      </c>
      <c r="AX149" s="350">
        <v>0.83299999999999996</v>
      </c>
      <c r="AY149" s="350" t="s">
        <v>65</v>
      </c>
      <c r="BE149" s="72"/>
    </row>
    <row r="150" spans="1:57" x14ac:dyDescent="0.25">
      <c r="B150" s="434"/>
      <c r="C150" s="51">
        <v>2021</v>
      </c>
      <c r="D150" s="51">
        <v>32</v>
      </c>
      <c r="E150" s="51">
        <v>110</v>
      </c>
      <c r="F150" s="223">
        <f>D150/E150</f>
        <v>0.29090909090909089</v>
      </c>
      <c r="G150" s="350">
        <v>0.90600000000000003</v>
      </c>
      <c r="H150" s="350">
        <v>0.90600000000000003</v>
      </c>
      <c r="I150" s="350">
        <v>0.93799999999999994</v>
      </c>
      <c r="J150" s="350">
        <v>0.875</v>
      </c>
      <c r="K150" s="350">
        <v>0.78100000000000003</v>
      </c>
      <c r="L150" s="350">
        <v>0.625</v>
      </c>
      <c r="M150" s="350">
        <v>0.81299999999999994</v>
      </c>
      <c r="N150" s="350">
        <v>0.90600000000000003</v>
      </c>
      <c r="O150" s="350">
        <v>0.78100000000000003</v>
      </c>
      <c r="P150" s="350">
        <v>0.84399999999999997</v>
      </c>
      <c r="Q150" s="350">
        <v>0.871</v>
      </c>
      <c r="R150" s="350">
        <v>0.78100000000000003</v>
      </c>
      <c r="S150" s="350">
        <v>0.84399999999999997</v>
      </c>
      <c r="T150" s="350">
        <v>0.83899999999999997</v>
      </c>
      <c r="U150" s="350">
        <v>0.90600000000000003</v>
      </c>
      <c r="V150" s="350">
        <v>0.84399999999999997</v>
      </c>
      <c r="W150" s="350">
        <v>0.79200000000000004</v>
      </c>
      <c r="X150" s="350">
        <v>0.95199999999999996</v>
      </c>
      <c r="Y150" s="350">
        <v>0.9</v>
      </c>
      <c r="Z150" s="350">
        <v>0.9</v>
      </c>
      <c r="AA150" s="350">
        <v>0.84399999999999997</v>
      </c>
      <c r="AB150" s="350">
        <v>0.81299999999999994</v>
      </c>
      <c r="AC150" s="350">
        <v>0.84399999999999997</v>
      </c>
      <c r="AD150" s="350">
        <v>0.81299999999999994</v>
      </c>
      <c r="AE150" s="350">
        <v>0.67700000000000005</v>
      </c>
      <c r="AF150" s="350">
        <v>0.72299999999999998</v>
      </c>
      <c r="AG150" s="350">
        <v>0.78100000000000003</v>
      </c>
      <c r="AH150" s="350">
        <v>0.76500000000000001</v>
      </c>
      <c r="AI150" s="350">
        <v>0.66700000000000004</v>
      </c>
      <c r="AJ150" s="350">
        <v>0.78100000000000003</v>
      </c>
      <c r="AK150" s="361" t="s">
        <v>52</v>
      </c>
      <c r="AL150" s="350">
        <v>0.78100000000000003</v>
      </c>
      <c r="AM150" s="350">
        <v>0.75</v>
      </c>
      <c r="AN150" s="350">
        <v>0.65500000000000003</v>
      </c>
      <c r="AO150" s="350">
        <v>0.93600000000000005</v>
      </c>
      <c r="AP150" s="350">
        <v>0.77400000000000002</v>
      </c>
      <c r="AQ150" s="350">
        <v>0.93600000000000005</v>
      </c>
      <c r="AR150" s="350">
        <v>0.80700000000000005</v>
      </c>
      <c r="AS150" s="350">
        <v>0.66700000000000004</v>
      </c>
      <c r="AT150" s="350">
        <v>0.76700000000000002</v>
      </c>
      <c r="AU150" s="350">
        <v>0.875</v>
      </c>
      <c r="AV150" s="350" t="s">
        <v>54</v>
      </c>
      <c r="AW150" s="350" t="s">
        <v>54</v>
      </c>
      <c r="AX150" s="350" t="s">
        <v>54</v>
      </c>
      <c r="AY150" s="350" t="s">
        <v>54</v>
      </c>
      <c r="BE150" s="72"/>
    </row>
    <row r="151" spans="1:57" ht="15" customHeight="1" x14ac:dyDescent="0.25">
      <c r="B151" s="435"/>
      <c r="C151" s="436" t="s">
        <v>154</v>
      </c>
      <c r="D151" s="436"/>
      <c r="E151" s="436"/>
      <c r="F151" s="436"/>
      <c r="G151" s="343">
        <f>G150-G149</f>
        <v>-9.3999999999999972E-2</v>
      </c>
      <c r="H151" s="343">
        <f>H150-H149</f>
        <v>7.3000000000000065E-2</v>
      </c>
      <c r="I151" s="343">
        <f t="shared" ref="I151:AU151" si="44">I150-I149</f>
        <v>0.10499999999999998</v>
      </c>
      <c r="J151" s="343">
        <f t="shared" si="44"/>
        <v>4.2000000000000037E-2</v>
      </c>
      <c r="K151" s="343">
        <f t="shared" si="44"/>
        <v>-5.1999999999999935E-2</v>
      </c>
      <c r="L151" s="343">
        <f t="shared" si="44"/>
        <v>0.125</v>
      </c>
      <c r="M151" s="343">
        <f t="shared" si="44"/>
        <v>0.14629999999999999</v>
      </c>
      <c r="N151" s="343">
        <f t="shared" si="44"/>
        <v>7.3000000000000065E-2</v>
      </c>
      <c r="O151" s="343">
        <f t="shared" si="44"/>
        <v>0.11399999999999999</v>
      </c>
      <c r="P151" s="343">
        <f t="shared" si="44"/>
        <v>1.100000000000001E-2</v>
      </c>
      <c r="Q151" s="343">
        <f t="shared" si="44"/>
        <v>-0.129</v>
      </c>
      <c r="R151" s="343">
        <f t="shared" si="44"/>
        <v>-0.21899999999999997</v>
      </c>
      <c r="S151" s="343">
        <f t="shared" si="44"/>
        <v>0.17730000000000001</v>
      </c>
      <c r="T151" s="343">
        <f t="shared" si="44"/>
        <v>0.63900000000000001</v>
      </c>
      <c r="U151" s="343">
        <f t="shared" si="44"/>
        <v>0.30600000000000005</v>
      </c>
      <c r="V151" s="343">
        <f t="shared" si="44"/>
        <v>0.24399999999999999</v>
      </c>
      <c r="W151" s="343">
        <f t="shared" si="44"/>
        <v>-4.0999999999999925E-2</v>
      </c>
      <c r="X151" s="343">
        <f t="shared" si="44"/>
        <v>0.11899999999999999</v>
      </c>
      <c r="Y151" s="343">
        <f t="shared" si="44"/>
        <v>6.700000000000006E-2</v>
      </c>
      <c r="Z151" s="343">
        <f t="shared" si="44"/>
        <v>6.700000000000006E-2</v>
      </c>
      <c r="AA151" s="343">
        <f t="shared" si="44"/>
        <v>-0.15600000000000003</v>
      </c>
      <c r="AB151" s="343">
        <f t="shared" si="44"/>
        <v>1.2999999999999901E-2</v>
      </c>
      <c r="AC151" s="343">
        <f t="shared" si="44"/>
        <v>1.100000000000001E-2</v>
      </c>
      <c r="AD151" s="343">
        <f t="shared" si="44"/>
        <v>-2.0000000000000018E-2</v>
      </c>
      <c r="AE151" s="343">
        <f t="shared" si="44"/>
        <v>1.0300000000000087E-2</v>
      </c>
      <c r="AF151" s="343">
        <f t="shared" si="44"/>
        <v>-0.10999999999999999</v>
      </c>
      <c r="AG151" s="361" t="s">
        <v>52</v>
      </c>
      <c r="AH151" s="343">
        <f t="shared" si="44"/>
        <v>-0.23499999999999999</v>
      </c>
      <c r="AI151" s="343">
        <f t="shared" si="44"/>
        <v>6.700000000000006E-2</v>
      </c>
      <c r="AJ151" s="361" t="s">
        <v>52</v>
      </c>
      <c r="AK151" s="361" t="s">
        <v>52</v>
      </c>
      <c r="AL151" s="361" t="s">
        <v>52</v>
      </c>
      <c r="AM151" s="361" t="s">
        <v>52</v>
      </c>
      <c r="AN151" s="361" t="s">
        <v>52</v>
      </c>
      <c r="AO151" s="343">
        <f t="shared" si="44"/>
        <v>0.26930000000000009</v>
      </c>
      <c r="AP151" s="343">
        <f t="shared" si="44"/>
        <v>-5.8999999999999941E-2</v>
      </c>
      <c r="AQ151" s="343">
        <f t="shared" si="44"/>
        <v>0.26930000000000009</v>
      </c>
      <c r="AR151" s="343">
        <f t="shared" si="44"/>
        <v>-2.5999999999999912E-2</v>
      </c>
      <c r="AS151" s="343">
        <f t="shared" si="44"/>
        <v>3.0000000000007798E-4</v>
      </c>
      <c r="AT151" s="343">
        <f t="shared" si="44"/>
        <v>0.10030000000000006</v>
      </c>
      <c r="AU151" s="343">
        <f t="shared" si="44"/>
        <v>4.2000000000000037E-2</v>
      </c>
      <c r="AV151" s="350" t="s">
        <v>54</v>
      </c>
      <c r="AW151" s="350" t="s">
        <v>54</v>
      </c>
      <c r="AX151" s="350" t="s">
        <v>54</v>
      </c>
      <c r="AY151" s="350" t="s">
        <v>54</v>
      </c>
      <c r="BE151" s="72"/>
    </row>
    <row r="152" spans="1:57" s="5" customFormat="1" x14ac:dyDescent="0.25">
      <c r="A152" s="36"/>
      <c r="B152" s="41"/>
      <c r="C152" s="42"/>
      <c r="D152" s="42"/>
      <c r="E152" s="42"/>
      <c r="F152" s="42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1"/>
      <c r="AP152" s="351"/>
      <c r="AQ152" s="351"/>
      <c r="AR152" s="351"/>
      <c r="AS152" s="351"/>
      <c r="AT152" s="351"/>
      <c r="AU152" s="351"/>
      <c r="AV152" s="351"/>
      <c r="AW152" s="351"/>
      <c r="AX152" s="351"/>
      <c r="AY152" s="351"/>
      <c r="AZ152" s="43"/>
      <c r="BA152" s="43"/>
      <c r="BB152" s="43"/>
      <c r="BC152" s="43"/>
      <c r="BD152" s="43"/>
      <c r="BE152" s="295"/>
    </row>
    <row r="153" spans="1:57" s="191" customFormat="1" ht="14.45" hidden="1" customHeight="1" x14ac:dyDescent="0.25">
      <c r="A153" s="189"/>
      <c r="B153" s="433" t="s">
        <v>75</v>
      </c>
      <c r="C153" s="287">
        <v>2012</v>
      </c>
      <c r="D153" s="185" t="s">
        <v>52</v>
      </c>
      <c r="E153" s="185"/>
      <c r="F153" s="190" t="s">
        <v>52</v>
      </c>
      <c r="G153" s="348" t="s">
        <v>52</v>
      </c>
      <c r="H153" s="348" t="s">
        <v>52</v>
      </c>
      <c r="I153" s="348" t="s">
        <v>52</v>
      </c>
      <c r="J153" s="348" t="s">
        <v>52</v>
      </c>
      <c r="K153" s="348" t="s">
        <v>52</v>
      </c>
      <c r="L153" s="348" t="s">
        <v>52</v>
      </c>
      <c r="M153" s="348" t="s">
        <v>52</v>
      </c>
      <c r="N153" s="348" t="s">
        <v>52</v>
      </c>
      <c r="O153" s="348" t="s">
        <v>52</v>
      </c>
      <c r="P153" s="348" t="s">
        <v>52</v>
      </c>
      <c r="Q153" s="348" t="s">
        <v>52</v>
      </c>
      <c r="R153" s="348" t="s">
        <v>52</v>
      </c>
      <c r="S153" s="348" t="s">
        <v>52</v>
      </c>
      <c r="T153" s="348" t="s">
        <v>52</v>
      </c>
      <c r="U153" s="348" t="s">
        <v>52</v>
      </c>
      <c r="V153" s="348" t="s">
        <v>52</v>
      </c>
      <c r="W153" s="348" t="s">
        <v>52</v>
      </c>
      <c r="X153" s="348" t="s">
        <v>52</v>
      </c>
      <c r="Y153" s="348" t="s">
        <v>52</v>
      </c>
      <c r="Z153" s="348" t="s">
        <v>52</v>
      </c>
      <c r="AA153" s="348" t="s">
        <v>52</v>
      </c>
      <c r="AB153" s="348" t="s">
        <v>52</v>
      </c>
      <c r="AC153" s="348" t="s">
        <v>52</v>
      </c>
      <c r="AD153" s="348" t="s">
        <v>52</v>
      </c>
      <c r="AE153" s="348" t="s">
        <v>52</v>
      </c>
      <c r="AF153" s="348" t="s">
        <v>52</v>
      </c>
      <c r="AG153" s="348"/>
      <c r="AH153" s="348" t="s">
        <v>52</v>
      </c>
      <c r="AI153" s="348" t="s">
        <v>52</v>
      </c>
      <c r="AJ153" s="348"/>
      <c r="AK153" s="348" t="s">
        <v>52</v>
      </c>
      <c r="AL153" s="348"/>
      <c r="AM153" s="348"/>
      <c r="AN153" s="348"/>
      <c r="AO153" s="348" t="s">
        <v>52</v>
      </c>
      <c r="AP153" s="348" t="s">
        <v>52</v>
      </c>
      <c r="AQ153" s="348" t="s">
        <v>52</v>
      </c>
      <c r="AR153" s="348" t="s">
        <v>52</v>
      </c>
      <c r="AS153" s="348" t="s">
        <v>52</v>
      </c>
      <c r="AT153" s="348" t="s">
        <v>52</v>
      </c>
      <c r="AU153" s="348" t="s">
        <v>52</v>
      </c>
      <c r="AV153" s="348"/>
      <c r="AW153" s="348"/>
      <c r="AX153" s="348"/>
      <c r="AY153" s="348"/>
      <c r="AZ153" s="192"/>
      <c r="BA153" s="192"/>
      <c r="BB153" s="192"/>
      <c r="BC153" s="192"/>
      <c r="BD153" s="192"/>
      <c r="BE153" s="296"/>
    </row>
    <row r="154" spans="1:57" hidden="1" x14ac:dyDescent="0.25">
      <c r="B154" s="434"/>
      <c r="C154" s="213">
        <v>2013</v>
      </c>
      <c r="D154" s="185" t="s">
        <v>52</v>
      </c>
      <c r="E154" s="185" t="s">
        <v>52</v>
      </c>
      <c r="F154" s="190" t="s">
        <v>52</v>
      </c>
      <c r="G154" s="348" t="s">
        <v>52</v>
      </c>
      <c r="H154" s="348" t="s">
        <v>52</v>
      </c>
      <c r="I154" s="348" t="s">
        <v>52</v>
      </c>
      <c r="J154" s="348" t="s">
        <v>52</v>
      </c>
      <c r="K154" s="348" t="s">
        <v>52</v>
      </c>
      <c r="L154" s="348" t="s">
        <v>52</v>
      </c>
      <c r="M154" s="348" t="s">
        <v>52</v>
      </c>
      <c r="N154" s="348" t="s">
        <v>52</v>
      </c>
      <c r="O154" s="348" t="s">
        <v>52</v>
      </c>
      <c r="P154" s="348" t="s">
        <v>52</v>
      </c>
      <c r="Q154" s="348" t="s">
        <v>52</v>
      </c>
      <c r="R154" s="348" t="s">
        <v>52</v>
      </c>
      <c r="S154" s="348" t="s">
        <v>52</v>
      </c>
      <c r="T154" s="348" t="s">
        <v>52</v>
      </c>
      <c r="U154" s="348" t="s">
        <v>52</v>
      </c>
      <c r="V154" s="348" t="s">
        <v>52</v>
      </c>
      <c r="W154" s="348" t="s">
        <v>52</v>
      </c>
      <c r="X154" s="348" t="s">
        <v>52</v>
      </c>
      <c r="Y154" s="348" t="s">
        <v>52</v>
      </c>
      <c r="Z154" s="348" t="s">
        <v>52</v>
      </c>
      <c r="AA154" s="348" t="s">
        <v>52</v>
      </c>
      <c r="AB154" s="348" t="s">
        <v>52</v>
      </c>
      <c r="AC154" s="348" t="s">
        <v>52</v>
      </c>
      <c r="AD154" s="348" t="s">
        <v>52</v>
      </c>
      <c r="AE154" s="348" t="s">
        <v>52</v>
      </c>
      <c r="AF154" s="348" t="s">
        <v>52</v>
      </c>
      <c r="AG154" s="348"/>
      <c r="AH154" s="348" t="s">
        <v>52</v>
      </c>
      <c r="AI154" s="348" t="s">
        <v>52</v>
      </c>
      <c r="AJ154" s="348"/>
      <c r="AK154" s="348" t="s">
        <v>52</v>
      </c>
      <c r="AL154" s="348"/>
      <c r="AM154" s="348"/>
      <c r="AN154" s="348"/>
      <c r="AO154" s="348" t="s">
        <v>52</v>
      </c>
      <c r="AP154" s="348" t="s">
        <v>52</v>
      </c>
      <c r="AQ154" s="348" t="s">
        <v>52</v>
      </c>
      <c r="AR154" s="348" t="s">
        <v>52</v>
      </c>
      <c r="AS154" s="348" t="s">
        <v>52</v>
      </c>
      <c r="AT154" s="348" t="s">
        <v>52</v>
      </c>
      <c r="AU154" s="348" t="s">
        <v>52</v>
      </c>
      <c r="AV154" s="348"/>
      <c r="AW154" s="348"/>
      <c r="AX154" s="348"/>
      <c r="AY154" s="348"/>
      <c r="BE154" s="72"/>
    </row>
    <row r="155" spans="1:57" x14ac:dyDescent="0.25">
      <c r="B155" s="434"/>
      <c r="C155" s="213">
        <v>2014</v>
      </c>
      <c r="D155" s="185" t="s">
        <v>52</v>
      </c>
      <c r="E155" s="185" t="s">
        <v>52</v>
      </c>
      <c r="F155" s="190" t="s">
        <v>52</v>
      </c>
      <c r="G155" s="348" t="s">
        <v>52</v>
      </c>
      <c r="H155" s="348" t="s">
        <v>52</v>
      </c>
      <c r="I155" s="348" t="s">
        <v>52</v>
      </c>
      <c r="J155" s="348" t="s">
        <v>52</v>
      </c>
      <c r="K155" s="348" t="s">
        <v>52</v>
      </c>
      <c r="L155" s="348" t="s">
        <v>52</v>
      </c>
      <c r="M155" s="348" t="s">
        <v>52</v>
      </c>
      <c r="N155" s="348" t="s">
        <v>52</v>
      </c>
      <c r="O155" s="348" t="s">
        <v>52</v>
      </c>
      <c r="P155" s="348" t="s">
        <v>52</v>
      </c>
      <c r="Q155" s="348" t="s">
        <v>52</v>
      </c>
      <c r="R155" s="348" t="s">
        <v>52</v>
      </c>
      <c r="S155" s="348" t="s">
        <v>52</v>
      </c>
      <c r="T155" s="348" t="s">
        <v>52</v>
      </c>
      <c r="U155" s="348" t="s">
        <v>52</v>
      </c>
      <c r="V155" s="348" t="s">
        <v>52</v>
      </c>
      <c r="W155" s="348" t="s">
        <v>52</v>
      </c>
      <c r="X155" s="348" t="s">
        <v>52</v>
      </c>
      <c r="Y155" s="348" t="s">
        <v>52</v>
      </c>
      <c r="Z155" s="348" t="s">
        <v>52</v>
      </c>
      <c r="AA155" s="348" t="s">
        <v>52</v>
      </c>
      <c r="AB155" s="348" t="s">
        <v>52</v>
      </c>
      <c r="AC155" s="348" t="s">
        <v>52</v>
      </c>
      <c r="AD155" s="348" t="s">
        <v>52</v>
      </c>
      <c r="AE155" s="348" t="s">
        <v>52</v>
      </c>
      <c r="AF155" s="348" t="s">
        <v>52</v>
      </c>
      <c r="AG155" s="361" t="s">
        <v>52</v>
      </c>
      <c r="AH155" s="348" t="s">
        <v>52</v>
      </c>
      <c r="AI155" s="348" t="s">
        <v>52</v>
      </c>
      <c r="AJ155" s="361" t="s">
        <v>52</v>
      </c>
      <c r="AK155" s="348" t="s">
        <v>52</v>
      </c>
      <c r="AL155" s="348" t="s">
        <v>52</v>
      </c>
      <c r="AM155" s="348" t="s">
        <v>52</v>
      </c>
      <c r="AN155" s="348" t="s">
        <v>52</v>
      </c>
      <c r="AO155" s="348" t="s">
        <v>52</v>
      </c>
      <c r="AP155" s="348" t="s">
        <v>52</v>
      </c>
      <c r="AQ155" s="348" t="s">
        <v>52</v>
      </c>
      <c r="AR155" s="348" t="s">
        <v>52</v>
      </c>
      <c r="AS155" s="348" t="s">
        <v>52</v>
      </c>
      <c r="AT155" s="348" t="s">
        <v>52</v>
      </c>
      <c r="AU155" s="348" t="s">
        <v>52</v>
      </c>
      <c r="AV155" s="407" t="s">
        <v>54</v>
      </c>
      <c r="AW155" s="408"/>
      <c r="AX155" s="408"/>
      <c r="AY155" s="409"/>
      <c r="BE155" s="72"/>
    </row>
    <row r="156" spans="1:57" x14ac:dyDescent="0.25">
      <c r="B156" s="434"/>
      <c r="C156" s="64">
        <v>2015</v>
      </c>
      <c r="D156" s="51">
        <v>38</v>
      </c>
      <c r="E156" s="217">
        <v>89</v>
      </c>
      <c r="F156" s="225">
        <v>0.42696629213483145</v>
      </c>
      <c r="G156" s="350">
        <v>0.97368421052631582</v>
      </c>
      <c r="H156" s="350">
        <v>0.97368421052631582</v>
      </c>
      <c r="I156" s="350">
        <v>0.92105263157894735</v>
      </c>
      <c r="J156" s="350">
        <v>1</v>
      </c>
      <c r="K156" s="350">
        <v>0.92105263157894735</v>
      </c>
      <c r="L156" s="350">
        <v>0.84210526315789469</v>
      </c>
      <c r="M156" s="350">
        <v>0.84210526315789469</v>
      </c>
      <c r="N156" s="350">
        <v>0.94736842105263153</v>
      </c>
      <c r="O156" s="350">
        <v>0.73684210526315785</v>
      </c>
      <c r="P156" s="350">
        <v>0.89473684210526316</v>
      </c>
      <c r="Q156" s="350">
        <v>0.84210526315789469</v>
      </c>
      <c r="R156" s="350">
        <v>0.73684210526315785</v>
      </c>
      <c r="S156" s="350">
        <v>0.78947368421052633</v>
      </c>
      <c r="T156" s="350">
        <v>0.81578947368421051</v>
      </c>
      <c r="U156" s="350">
        <v>0.76315789473684215</v>
      </c>
      <c r="V156" s="350">
        <v>0.76315789473684215</v>
      </c>
      <c r="W156" s="350">
        <v>0.90625</v>
      </c>
      <c r="X156" s="350">
        <v>0.7407407407407407</v>
      </c>
      <c r="Y156" s="350">
        <v>0.73913043478260865</v>
      </c>
      <c r="Z156" s="350">
        <v>0.73684210526315785</v>
      </c>
      <c r="AA156" s="350">
        <v>0.92105263157894735</v>
      </c>
      <c r="AB156" s="350">
        <v>0.89473684210526316</v>
      </c>
      <c r="AC156" s="350">
        <v>0.89473684210526316</v>
      </c>
      <c r="AD156" s="350">
        <v>0.83783783783783783</v>
      </c>
      <c r="AE156" s="350">
        <v>0.7567567567567568</v>
      </c>
      <c r="AF156" s="350">
        <v>0.57894736842105265</v>
      </c>
      <c r="AG156" s="361" t="s">
        <v>52</v>
      </c>
      <c r="AH156" s="350">
        <v>0.68421052631578949</v>
      </c>
      <c r="AI156" s="350">
        <v>0.77777777777777779</v>
      </c>
      <c r="AJ156" s="361" t="s">
        <v>52</v>
      </c>
      <c r="AK156" s="350">
        <v>0.64864864864864868</v>
      </c>
      <c r="AL156" s="348" t="s">
        <v>52</v>
      </c>
      <c r="AM156" s="348" t="s">
        <v>52</v>
      </c>
      <c r="AN156" s="348" t="s">
        <v>52</v>
      </c>
      <c r="AO156" s="350">
        <v>0.94736842105263153</v>
      </c>
      <c r="AP156" s="350">
        <v>0.81578947368421051</v>
      </c>
      <c r="AQ156" s="350">
        <v>0.89473684210526316</v>
      </c>
      <c r="AR156" s="350">
        <v>0.86842105263157898</v>
      </c>
      <c r="AS156" s="350">
        <v>0.63157894736842102</v>
      </c>
      <c r="AT156" s="350">
        <v>0.81578947368421051</v>
      </c>
      <c r="AU156" s="350">
        <v>0.86842105263157898</v>
      </c>
      <c r="AV156" s="410"/>
      <c r="AW156" s="411"/>
      <c r="AX156" s="411"/>
      <c r="AY156" s="412"/>
      <c r="BE156" s="72"/>
    </row>
    <row r="157" spans="1:57" s="211" customFormat="1" x14ac:dyDescent="0.25">
      <c r="A157" s="209"/>
      <c r="B157" s="434"/>
      <c r="C157" s="210">
        <v>2016</v>
      </c>
      <c r="D157" s="210">
        <v>37</v>
      </c>
      <c r="E157" s="217">
        <v>73</v>
      </c>
      <c r="F157" s="226">
        <v>0.50684931506849318</v>
      </c>
      <c r="G157" s="374">
        <v>0.86486486486486491</v>
      </c>
      <c r="H157" s="359">
        <v>0.83783783783783783</v>
      </c>
      <c r="I157" s="359">
        <v>0.81081081081081086</v>
      </c>
      <c r="J157" s="359">
        <v>0.7567567567567568</v>
      </c>
      <c r="K157" s="359">
        <v>0.78378378378378377</v>
      </c>
      <c r="L157" s="359">
        <v>0.6216216216216216</v>
      </c>
      <c r="M157" s="359">
        <v>0.75</v>
      </c>
      <c r="N157" s="359">
        <v>0.91891891891891897</v>
      </c>
      <c r="O157" s="359">
        <v>0.72972972972972971</v>
      </c>
      <c r="P157" s="359">
        <v>0.78378378378378377</v>
      </c>
      <c r="Q157" s="359">
        <v>0.89189189189189189</v>
      </c>
      <c r="R157" s="359">
        <v>0.70270270270270274</v>
      </c>
      <c r="S157" s="359">
        <v>0.7567567567567568</v>
      </c>
      <c r="T157" s="359">
        <v>0.64864864864864868</v>
      </c>
      <c r="U157" s="359">
        <v>0.64864864864864868</v>
      </c>
      <c r="V157" s="359">
        <v>0.83783783783783783</v>
      </c>
      <c r="W157" s="359">
        <v>0.77777777777777779</v>
      </c>
      <c r="X157" s="359">
        <v>0.65625</v>
      </c>
      <c r="Y157" s="359">
        <v>0.67741935483870963</v>
      </c>
      <c r="Z157" s="359">
        <v>0.62962962962962965</v>
      </c>
      <c r="AA157" s="359">
        <v>0.83783783783783783</v>
      </c>
      <c r="AB157" s="359">
        <v>0.80555555555555558</v>
      </c>
      <c r="AC157" s="359">
        <v>0.83783783783783783</v>
      </c>
      <c r="AD157" s="359">
        <v>0.67567567567567566</v>
      </c>
      <c r="AE157" s="359">
        <v>0.54054054054054057</v>
      </c>
      <c r="AF157" s="359">
        <v>0.48648648648648651</v>
      </c>
      <c r="AG157" s="361" t="s">
        <v>52</v>
      </c>
      <c r="AH157" s="359">
        <v>0.63888888888888884</v>
      </c>
      <c r="AI157" s="359">
        <v>0.42424242424242425</v>
      </c>
      <c r="AJ157" s="361" t="s">
        <v>52</v>
      </c>
      <c r="AK157" s="359">
        <v>0.64864864864864868</v>
      </c>
      <c r="AL157" s="348" t="s">
        <v>52</v>
      </c>
      <c r="AM157" s="348" t="s">
        <v>52</v>
      </c>
      <c r="AN157" s="348" t="s">
        <v>52</v>
      </c>
      <c r="AO157" s="359">
        <v>0.86486486486486491</v>
      </c>
      <c r="AP157" s="359">
        <v>0.6216216216216216</v>
      </c>
      <c r="AQ157" s="359">
        <v>0.7567567567567568</v>
      </c>
      <c r="AR157" s="359">
        <v>0.5</v>
      </c>
      <c r="AS157" s="359">
        <v>0.51351351351351349</v>
      </c>
      <c r="AT157" s="359">
        <v>0.6216216216216216</v>
      </c>
      <c r="AU157" s="359">
        <v>0.81081081081081086</v>
      </c>
      <c r="AV157" s="410"/>
      <c r="AW157" s="411"/>
      <c r="AX157" s="411"/>
      <c r="AY157" s="412"/>
      <c r="AZ157" s="107"/>
      <c r="BA157" s="107"/>
      <c r="BB157" s="107"/>
      <c r="BC157" s="107"/>
      <c r="BD157" s="107"/>
    </row>
    <row r="158" spans="1:57" s="211" customFormat="1" x14ac:dyDescent="0.25">
      <c r="A158" s="209"/>
      <c r="B158" s="434"/>
      <c r="C158" s="220">
        <v>2017</v>
      </c>
      <c r="D158" s="210">
        <v>44</v>
      </c>
      <c r="E158" s="210">
        <v>73</v>
      </c>
      <c r="F158" s="226">
        <v>0.60273972602739723</v>
      </c>
      <c r="G158" s="374">
        <v>0.95454545454545459</v>
      </c>
      <c r="H158" s="374">
        <v>0.93181818181818177</v>
      </c>
      <c r="I158" s="374">
        <v>0.93181818181818177</v>
      </c>
      <c r="J158" s="374">
        <v>0.95454545454545459</v>
      </c>
      <c r="K158" s="374">
        <v>0.95454545454545459</v>
      </c>
      <c r="L158" s="374">
        <v>0.79545454545454541</v>
      </c>
      <c r="M158" s="374">
        <v>0.90909090909090906</v>
      </c>
      <c r="N158" s="374">
        <v>0.97727272727272729</v>
      </c>
      <c r="O158" s="374">
        <v>0.79545454545454541</v>
      </c>
      <c r="P158" s="374">
        <v>0.88636363636363635</v>
      </c>
      <c r="Q158" s="374">
        <v>0.93181818181818177</v>
      </c>
      <c r="R158" s="374">
        <v>0.88636363636363635</v>
      </c>
      <c r="S158" s="374">
        <v>0.77272727272727271</v>
      </c>
      <c r="T158" s="374">
        <v>0.79545454545454541</v>
      </c>
      <c r="U158" s="374">
        <v>0.84090909090909094</v>
      </c>
      <c r="V158" s="374">
        <v>0.79545454545454541</v>
      </c>
      <c r="W158" s="374">
        <v>0.74358974358974361</v>
      </c>
      <c r="X158" s="374">
        <v>0.51428571428571423</v>
      </c>
      <c r="Y158" s="374">
        <v>0.6</v>
      </c>
      <c r="Z158" s="374">
        <v>0.53333333333333333</v>
      </c>
      <c r="AA158" s="374">
        <v>0.88636363636363635</v>
      </c>
      <c r="AB158" s="374">
        <v>0.76190476190476186</v>
      </c>
      <c r="AC158" s="374">
        <v>0.88636363636363635</v>
      </c>
      <c r="AD158" s="374">
        <v>0.77272727272727271</v>
      </c>
      <c r="AE158" s="374">
        <v>0.51162790697674421</v>
      </c>
      <c r="AF158" s="374">
        <v>0.7441860465116279</v>
      </c>
      <c r="AG158" s="361" t="s">
        <v>52</v>
      </c>
      <c r="AH158" s="374">
        <v>0.76190476190476186</v>
      </c>
      <c r="AI158" s="374">
        <v>0.68421052631578949</v>
      </c>
      <c r="AJ158" s="361" t="s">
        <v>52</v>
      </c>
      <c r="AK158" s="374">
        <v>0.72727272727272729</v>
      </c>
      <c r="AL158" s="348" t="s">
        <v>52</v>
      </c>
      <c r="AM158" s="348" t="s">
        <v>52</v>
      </c>
      <c r="AN158" s="348" t="s">
        <v>52</v>
      </c>
      <c r="AO158" s="374">
        <v>0.83720930232558144</v>
      </c>
      <c r="AP158" s="374">
        <v>0.84090909090909094</v>
      </c>
      <c r="AQ158" s="374">
        <v>0.90909090909090906</v>
      </c>
      <c r="AR158" s="374">
        <v>0.79545454545454541</v>
      </c>
      <c r="AS158" s="374">
        <v>0.61363636363636365</v>
      </c>
      <c r="AT158" s="374">
        <v>0.77272727272727271</v>
      </c>
      <c r="AU158" s="374">
        <v>0.88372093023255816</v>
      </c>
      <c r="AV158" s="413"/>
      <c r="AW158" s="414"/>
      <c r="AX158" s="414"/>
      <c r="AY158" s="415"/>
      <c r="AZ158" s="107"/>
      <c r="BA158" s="107"/>
      <c r="BB158" s="107"/>
      <c r="BC158" s="107"/>
      <c r="BD158" s="107"/>
    </row>
    <row r="159" spans="1:57" x14ac:dyDescent="0.25">
      <c r="B159" s="434"/>
      <c r="C159" s="51">
        <v>2018</v>
      </c>
      <c r="D159" s="51">
        <v>45</v>
      </c>
      <c r="E159" s="51">
        <v>101</v>
      </c>
      <c r="F159" s="223">
        <v>0.44554455445544555</v>
      </c>
      <c r="G159" s="350">
        <v>0.81818181818181823</v>
      </c>
      <c r="H159" s="350">
        <v>0.88636363636363635</v>
      </c>
      <c r="I159" s="350">
        <v>0.84090909090909094</v>
      </c>
      <c r="J159" s="350">
        <v>0.75</v>
      </c>
      <c r="K159" s="350">
        <v>0.88636363636363635</v>
      </c>
      <c r="L159" s="350">
        <v>0.65909090909090906</v>
      </c>
      <c r="M159" s="350">
        <v>0.68181818181818177</v>
      </c>
      <c r="N159" s="350">
        <v>0.93181818181818177</v>
      </c>
      <c r="O159" s="350">
        <v>0.77272727272727271</v>
      </c>
      <c r="P159" s="350">
        <v>0.77272727272727271</v>
      </c>
      <c r="Q159" s="350">
        <v>0.7441860465116279</v>
      </c>
      <c r="R159" s="350">
        <v>0.75</v>
      </c>
      <c r="S159" s="350">
        <v>0.8</v>
      </c>
      <c r="T159" s="350">
        <v>0.66666666666666663</v>
      </c>
      <c r="U159" s="350">
        <v>0.64444444444444449</v>
      </c>
      <c r="V159" s="350">
        <v>0.68888888888888888</v>
      </c>
      <c r="W159" s="350">
        <v>0.65789473684210531</v>
      </c>
      <c r="X159" s="350">
        <v>0.51428571428571423</v>
      </c>
      <c r="Y159" s="350">
        <v>0.64444444444444449</v>
      </c>
      <c r="Z159" s="350">
        <v>0.56000000000000005</v>
      </c>
      <c r="AA159" s="350">
        <v>0.84090909090909094</v>
      </c>
      <c r="AB159" s="350">
        <v>0.66666666666666663</v>
      </c>
      <c r="AC159" s="350">
        <v>0.77272727272727271</v>
      </c>
      <c r="AD159" s="350">
        <v>0.72727272727272729</v>
      </c>
      <c r="AE159" s="350">
        <v>0.61363636363636365</v>
      </c>
      <c r="AF159" s="350">
        <v>0.77272727272727271</v>
      </c>
      <c r="AG159" s="361" t="s">
        <v>52</v>
      </c>
      <c r="AH159" s="350">
        <v>0.79545454545454541</v>
      </c>
      <c r="AI159" s="350">
        <v>0.78048780487804881</v>
      </c>
      <c r="AJ159" s="361" t="s">
        <v>52</v>
      </c>
      <c r="AK159" s="350">
        <v>0.75</v>
      </c>
      <c r="AL159" s="348" t="s">
        <v>52</v>
      </c>
      <c r="AM159" s="348" t="s">
        <v>52</v>
      </c>
      <c r="AN159" s="348" t="s">
        <v>52</v>
      </c>
      <c r="AO159" s="350">
        <v>0.77272727272727271</v>
      </c>
      <c r="AP159" s="350">
        <v>0.65909090909090906</v>
      </c>
      <c r="AQ159" s="350">
        <v>0.72727272727272729</v>
      </c>
      <c r="AR159" s="350">
        <v>0.72093023255813948</v>
      </c>
      <c r="AS159" s="350">
        <v>0.68181818181818177</v>
      </c>
      <c r="AT159" s="350">
        <v>0.59090909090909094</v>
      </c>
      <c r="AU159" s="350">
        <v>0.65909090909090906</v>
      </c>
      <c r="AV159" s="350">
        <v>0.83333333333333337</v>
      </c>
      <c r="AW159" s="350">
        <v>0.80952380952380953</v>
      </c>
      <c r="AX159" s="350">
        <v>0.7857142857142857</v>
      </c>
      <c r="AY159" s="350">
        <v>0</v>
      </c>
      <c r="BE159" s="72"/>
    </row>
    <row r="160" spans="1:57" x14ac:dyDescent="0.25">
      <c r="B160" s="434"/>
      <c r="C160" s="51">
        <v>2019</v>
      </c>
      <c r="D160" s="51">
        <v>18</v>
      </c>
      <c r="E160" s="51">
        <v>98</v>
      </c>
      <c r="F160" s="223">
        <f>D160/E160</f>
        <v>0.18367346938775511</v>
      </c>
      <c r="G160" s="350">
        <v>0.77777777777777779</v>
      </c>
      <c r="H160" s="350">
        <v>0.83333333333333337</v>
      </c>
      <c r="I160" s="350">
        <v>0.72222222222222221</v>
      </c>
      <c r="J160" s="350">
        <v>0.72222222222222221</v>
      </c>
      <c r="K160" s="350">
        <v>0.72222222222222221</v>
      </c>
      <c r="L160" s="350">
        <v>0.3888888888888889</v>
      </c>
      <c r="M160" s="350">
        <v>0.55555555555555558</v>
      </c>
      <c r="N160" s="350">
        <v>0.83333333333333337</v>
      </c>
      <c r="O160" s="350">
        <v>0.66666666666666663</v>
      </c>
      <c r="P160" s="350">
        <v>0.72222222222222221</v>
      </c>
      <c r="Q160" s="350">
        <v>0.83333333333333337</v>
      </c>
      <c r="R160" s="350">
        <v>0.5</v>
      </c>
      <c r="S160" s="350">
        <v>0.77777777777777779</v>
      </c>
      <c r="T160" s="350">
        <v>0.77777777777777779</v>
      </c>
      <c r="U160" s="350">
        <v>0.5</v>
      </c>
      <c r="V160" s="350">
        <v>0.66666666666666663</v>
      </c>
      <c r="W160" s="350">
        <v>0.76470588235294112</v>
      </c>
      <c r="X160" s="350">
        <v>0.33333333333333331</v>
      </c>
      <c r="Y160" s="350">
        <v>0.53846153846153844</v>
      </c>
      <c r="Z160" s="350">
        <v>0.58333333333333337</v>
      </c>
      <c r="AA160" s="350">
        <v>0.77777777777777779</v>
      </c>
      <c r="AB160" s="350">
        <v>0.8125</v>
      </c>
      <c r="AC160" s="350">
        <v>0.82352941176470584</v>
      </c>
      <c r="AD160" s="350">
        <v>0.70588235294117652</v>
      </c>
      <c r="AE160" s="350">
        <v>0.29411764705882354</v>
      </c>
      <c r="AF160" s="350">
        <v>0.66666666666666663</v>
      </c>
      <c r="AG160" s="361" t="s">
        <v>52</v>
      </c>
      <c r="AH160" s="350">
        <v>0.88235294117647056</v>
      </c>
      <c r="AI160" s="350">
        <v>0.6470588235294118</v>
      </c>
      <c r="AJ160" s="361" t="s">
        <v>52</v>
      </c>
      <c r="AK160" s="350">
        <v>0.5</v>
      </c>
      <c r="AL160" s="348" t="s">
        <v>52</v>
      </c>
      <c r="AM160" s="348" t="s">
        <v>52</v>
      </c>
      <c r="AN160" s="348" t="s">
        <v>52</v>
      </c>
      <c r="AO160" s="350">
        <v>0.88888888888888884</v>
      </c>
      <c r="AP160" s="350">
        <v>0.72222222222222221</v>
      </c>
      <c r="AQ160" s="350">
        <v>0.83333333333333337</v>
      </c>
      <c r="AR160" s="350">
        <v>0.55555555555555558</v>
      </c>
      <c r="AS160" s="350">
        <v>0.55555555555555558</v>
      </c>
      <c r="AT160" s="350">
        <v>0.61111111111111116</v>
      </c>
      <c r="AU160" s="350">
        <v>0.77777777777777779</v>
      </c>
      <c r="AV160" s="350">
        <v>0.6470588235294118</v>
      </c>
      <c r="AW160" s="350">
        <v>0.72222222222222221</v>
      </c>
      <c r="AX160" s="350">
        <v>0.76470588235294112</v>
      </c>
      <c r="AY160" s="350" t="s">
        <v>65</v>
      </c>
      <c r="BE160" s="72"/>
    </row>
    <row r="161" spans="1:57" x14ac:dyDescent="0.25">
      <c r="B161" s="434"/>
      <c r="C161" s="51">
        <v>2020</v>
      </c>
      <c r="D161" s="51">
        <v>20</v>
      </c>
      <c r="E161" s="51">
        <v>96</v>
      </c>
      <c r="F161" s="223">
        <f>D161/E161</f>
        <v>0.20833333333333334</v>
      </c>
      <c r="G161" s="350">
        <v>0.8</v>
      </c>
      <c r="H161" s="350">
        <v>0.8</v>
      </c>
      <c r="I161" s="350">
        <v>0.65</v>
      </c>
      <c r="J161" s="350">
        <v>0.75</v>
      </c>
      <c r="K161" s="350">
        <v>0.75</v>
      </c>
      <c r="L161" s="350">
        <v>0.65</v>
      </c>
      <c r="M161" s="350">
        <v>0.55000000000000004</v>
      </c>
      <c r="N161" s="350">
        <v>0.75</v>
      </c>
      <c r="O161" s="350">
        <v>0.6</v>
      </c>
      <c r="P161" s="350">
        <v>0.7</v>
      </c>
      <c r="Q161" s="350">
        <v>0.75</v>
      </c>
      <c r="R161" s="350">
        <v>0.55000000000000004</v>
      </c>
      <c r="S161" s="350">
        <v>0.75</v>
      </c>
      <c r="T161" s="350">
        <v>0.7</v>
      </c>
      <c r="U161" s="350">
        <v>0.5</v>
      </c>
      <c r="V161" s="350">
        <v>0.6</v>
      </c>
      <c r="W161" s="350">
        <v>0.76470000000000005</v>
      </c>
      <c r="X161" s="350">
        <v>0.63600000000000001</v>
      </c>
      <c r="Y161" s="350">
        <v>0.61499999999999999</v>
      </c>
      <c r="Z161" s="350">
        <v>0.66669999999999996</v>
      </c>
      <c r="AA161" s="350">
        <v>0.75</v>
      </c>
      <c r="AB161" s="350">
        <v>0.55000000000000004</v>
      </c>
      <c r="AC161" s="350">
        <v>0.6</v>
      </c>
      <c r="AD161" s="350">
        <v>0.65</v>
      </c>
      <c r="AE161" s="350">
        <v>0.5</v>
      </c>
      <c r="AF161" s="350">
        <v>0.7</v>
      </c>
      <c r="AG161" s="361" t="s">
        <v>52</v>
      </c>
      <c r="AH161" s="350">
        <v>0.65</v>
      </c>
      <c r="AI161" s="350">
        <v>0.5</v>
      </c>
      <c r="AJ161" s="361" t="s">
        <v>52</v>
      </c>
      <c r="AK161" s="350">
        <v>0.7</v>
      </c>
      <c r="AL161" s="348" t="s">
        <v>52</v>
      </c>
      <c r="AM161" s="348" t="s">
        <v>52</v>
      </c>
      <c r="AN161" s="348" t="s">
        <v>52</v>
      </c>
      <c r="AO161" s="350">
        <v>0.55000000000000004</v>
      </c>
      <c r="AP161" s="350">
        <v>0.5</v>
      </c>
      <c r="AQ161" s="350">
        <v>0.85</v>
      </c>
      <c r="AR161" s="350">
        <v>0.55000000000000004</v>
      </c>
      <c r="AS161" s="350">
        <v>0.5</v>
      </c>
      <c r="AT161" s="350">
        <v>0.55000000000000004</v>
      </c>
      <c r="AU161" s="350">
        <v>0.6</v>
      </c>
      <c r="AV161" s="350">
        <v>0.85</v>
      </c>
      <c r="AW161" s="350">
        <v>0.83330000000000004</v>
      </c>
      <c r="AX161" s="350">
        <v>0.61099999999999999</v>
      </c>
      <c r="AY161" s="350" t="s">
        <v>65</v>
      </c>
      <c r="BE161" s="72"/>
    </row>
    <row r="162" spans="1:57" x14ac:dyDescent="0.25">
      <c r="B162" s="434"/>
      <c r="C162" s="51">
        <v>2021</v>
      </c>
      <c r="D162" s="51">
        <v>25</v>
      </c>
      <c r="E162" s="51">
        <v>103</v>
      </c>
      <c r="F162" s="223">
        <f>D162/E162</f>
        <v>0.24271844660194175</v>
      </c>
      <c r="G162" s="350">
        <v>0.88</v>
      </c>
      <c r="H162" s="350">
        <v>0.92</v>
      </c>
      <c r="I162" s="350">
        <v>0.92</v>
      </c>
      <c r="J162" s="350">
        <v>0.92</v>
      </c>
      <c r="K162" s="350">
        <v>0.68</v>
      </c>
      <c r="L162" s="350">
        <v>0.6</v>
      </c>
      <c r="M162" s="350">
        <v>0.68</v>
      </c>
      <c r="N162" s="350">
        <v>0.88</v>
      </c>
      <c r="O162" s="350">
        <v>0.52</v>
      </c>
      <c r="P162" s="350">
        <v>0.72</v>
      </c>
      <c r="Q162" s="350">
        <v>0.8</v>
      </c>
      <c r="R162" s="350">
        <v>0.76</v>
      </c>
      <c r="S162" s="350">
        <v>0.84</v>
      </c>
      <c r="T162" s="350">
        <v>0.66700000000000004</v>
      </c>
      <c r="U162" s="350">
        <v>0.64</v>
      </c>
      <c r="V162" s="350">
        <v>0.68</v>
      </c>
      <c r="W162" s="350">
        <v>0.81799999999999995</v>
      </c>
      <c r="X162" s="350">
        <v>0.68400000000000005</v>
      </c>
      <c r="Y162" s="350">
        <v>0.73299999999999998</v>
      </c>
      <c r="Z162" s="350">
        <v>0.73299999999999998</v>
      </c>
      <c r="AA162" s="350">
        <v>0.76</v>
      </c>
      <c r="AB162" s="350">
        <v>0.76</v>
      </c>
      <c r="AC162" s="350">
        <v>0.84</v>
      </c>
      <c r="AD162" s="350">
        <v>0.68</v>
      </c>
      <c r="AE162" s="350">
        <v>0.68</v>
      </c>
      <c r="AF162" s="350">
        <v>0.5</v>
      </c>
      <c r="AG162" s="350">
        <v>0.56000000000000005</v>
      </c>
      <c r="AH162" s="350">
        <v>0.52600000000000002</v>
      </c>
      <c r="AI162" s="350">
        <v>0.52600000000000002</v>
      </c>
      <c r="AJ162" s="350">
        <v>0.66700000000000004</v>
      </c>
      <c r="AK162" s="361" t="s">
        <v>52</v>
      </c>
      <c r="AL162" s="350">
        <v>0.73899999999999999</v>
      </c>
      <c r="AM162" s="350">
        <v>0.64</v>
      </c>
      <c r="AN162" s="350">
        <v>0.64</v>
      </c>
      <c r="AO162" s="350">
        <v>0.72</v>
      </c>
      <c r="AP162" s="350">
        <v>0.64</v>
      </c>
      <c r="AQ162" s="350">
        <v>0.84</v>
      </c>
      <c r="AR162" s="350">
        <v>0.56000000000000005</v>
      </c>
      <c r="AS162" s="350">
        <v>0.66700000000000004</v>
      </c>
      <c r="AT162" s="350">
        <v>0.72</v>
      </c>
      <c r="AU162" s="350">
        <v>0.76</v>
      </c>
      <c r="AV162" s="350" t="s">
        <v>54</v>
      </c>
      <c r="AW162" s="350" t="s">
        <v>54</v>
      </c>
      <c r="AX162" s="350" t="s">
        <v>54</v>
      </c>
      <c r="AY162" s="350" t="s">
        <v>54</v>
      </c>
      <c r="BE162" s="72"/>
    </row>
    <row r="163" spans="1:57" ht="15" customHeight="1" x14ac:dyDescent="0.25">
      <c r="B163" s="435"/>
      <c r="C163" s="436" t="s">
        <v>154</v>
      </c>
      <c r="D163" s="436"/>
      <c r="E163" s="436"/>
      <c r="F163" s="436"/>
      <c r="G163" s="343">
        <f>G162-G161</f>
        <v>7.999999999999996E-2</v>
      </c>
      <c r="H163" s="343">
        <f t="shared" ref="H163:AU163" si="45">H162-H161</f>
        <v>0.12</v>
      </c>
      <c r="I163" s="343">
        <f t="shared" si="45"/>
        <v>0.27</v>
      </c>
      <c r="J163" s="343">
        <f t="shared" si="45"/>
        <v>0.17000000000000004</v>
      </c>
      <c r="K163" s="343">
        <f t="shared" si="45"/>
        <v>-6.9999999999999951E-2</v>
      </c>
      <c r="L163" s="343">
        <f t="shared" si="45"/>
        <v>-5.0000000000000044E-2</v>
      </c>
      <c r="M163" s="343">
        <f t="shared" si="45"/>
        <v>0.13</v>
      </c>
      <c r="N163" s="343">
        <f t="shared" si="45"/>
        <v>0.13</v>
      </c>
      <c r="O163" s="343">
        <f t="shared" si="45"/>
        <v>-7.999999999999996E-2</v>
      </c>
      <c r="P163" s="343">
        <f t="shared" si="45"/>
        <v>2.0000000000000018E-2</v>
      </c>
      <c r="Q163" s="343">
        <f t="shared" si="45"/>
        <v>5.0000000000000044E-2</v>
      </c>
      <c r="R163" s="343">
        <f t="shared" si="45"/>
        <v>0.20999999999999996</v>
      </c>
      <c r="S163" s="343">
        <f t="shared" si="45"/>
        <v>8.9999999999999969E-2</v>
      </c>
      <c r="T163" s="343">
        <f t="shared" si="45"/>
        <v>-3.2999999999999918E-2</v>
      </c>
      <c r="U163" s="343">
        <f t="shared" si="45"/>
        <v>0.14000000000000001</v>
      </c>
      <c r="V163" s="343">
        <f t="shared" si="45"/>
        <v>8.0000000000000071E-2</v>
      </c>
      <c r="W163" s="343">
        <f t="shared" si="45"/>
        <v>5.3299999999999903E-2</v>
      </c>
      <c r="X163" s="343">
        <f t="shared" si="45"/>
        <v>4.8000000000000043E-2</v>
      </c>
      <c r="Y163" s="343">
        <f t="shared" si="45"/>
        <v>0.11799999999999999</v>
      </c>
      <c r="Z163" s="343">
        <f t="shared" si="45"/>
        <v>6.6300000000000026E-2</v>
      </c>
      <c r="AA163" s="343">
        <f t="shared" si="45"/>
        <v>1.0000000000000009E-2</v>
      </c>
      <c r="AB163" s="343">
        <f t="shared" si="45"/>
        <v>0.20999999999999996</v>
      </c>
      <c r="AC163" s="343">
        <f t="shared" si="45"/>
        <v>0.24</v>
      </c>
      <c r="AD163" s="343">
        <f t="shared" si="45"/>
        <v>3.0000000000000027E-2</v>
      </c>
      <c r="AE163" s="343">
        <f t="shared" si="45"/>
        <v>0.18000000000000005</v>
      </c>
      <c r="AF163" s="343">
        <f t="shared" si="45"/>
        <v>-0.19999999999999996</v>
      </c>
      <c r="AG163" s="361" t="s">
        <v>52</v>
      </c>
      <c r="AH163" s="343">
        <f t="shared" si="45"/>
        <v>-0.124</v>
      </c>
      <c r="AI163" s="343">
        <f t="shared" si="45"/>
        <v>2.6000000000000023E-2</v>
      </c>
      <c r="AJ163" s="361" t="s">
        <v>52</v>
      </c>
      <c r="AK163" s="361" t="s">
        <v>52</v>
      </c>
      <c r="AL163" s="361" t="s">
        <v>52</v>
      </c>
      <c r="AM163" s="361" t="s">
        <v>52</v>
      </c>
      <c r="AN163" s="361" t="s">
        <v>52</v>
      </c>
      <c r="AO163" s="343">
        <f t="shared" si="45"/>
        <v>0.16999999999999993</v>
      </c>
      <c r="AP163" s="343">
        <f t="shared" si="45"/>
        <v>0.14000000000000001</v>
      </c>
      <c r="AQ163" s="343">
        <f t="shared" si="45"/>
        <v>-1.0000000000000009E-2</v>
      </c>
      <c r="AR163" s="343">
        <f t="shared" si="45"/>
        <v>1.0000000000000009E-2</v>
      </c>
      <c r="AS163" s="343">
        <f t="shared" si="45"/>
        <v>0.16700000000000004</v>
      </c>
      <c r="AT163" s="343">
        <f t="shared" si="45"/>
        <v>0.16999999999999993</v>
      </c>
      <c r="AU163" s="343">
        <f t="shared" si="45"/>
        <v>0.16000000000000003</v>
      </c>
      <c r="AV163" s="350" t="s">
        <v>54</v>
      </c>
      <c r="AW163" s="350" t="s">
        <v>54</v>
      </c>
      <c r="AX163" s="350" t="s">
        <v>54</v>
      </c>
      <c r="AY163" s="350" t="s">
        <v>54</v>
      </c>
      <c r="BE163" s="72"/>
    </row>
    <row r="164" spans="1:57" s="5" customFormat="1" x14ac:dyDescent="0.25">
      <c r="A164" s="36"/>
      <c r="B164" s="41"/>
      <c r="C164" s="42"/>
      <c r="D164" s="42"/>
      <c r="E164" s="42"/>
      <c r="F164" s="154"/>
      <c r="G164" s="351"/>
      <c r="H164" s="351"/>
      <c r="I164" s="351"/>
      <c r="J164" s="351"/>
      <c r="K164" s="351"/>
      <c r="L164" s="351"/>
      <c r="M164" s="351"/>
      <c r="N164" s="351"/>
      <c r="O164" s="351"/>
      <c r="P164" s="351"/>
      <c r="Q164" s="351"/>
      <c r="R164" s="351"/>
      <c r="S164" s="351"/>
      <c r="T164" s="351"/>
      <c r="U164" s="351"/>
      <c r="V164" s="351"/>
      <c r="W164" s="351"/>
      <c r="X164" s="351"/>
      <c r="Y164" s="351"/>
      <c r="Z164" s="351"/>
      <c r="AA164" s="351"/>
      <c r="AB164" s="351"/>
      <c r="AC164" s="351"/>
      <c r="AD164" s="351"/>
      <c r="AE164" s="351"/>
      <c r="AF164" s="351"/>
      <c r="AG164" s="351"/>
      <c r="AH164" s="351"/>
      <c r="AI164" s="351"/>
      <c r="AJ164" s="351"/>
      <c r="AK164" s="351"/>
      <c r="AL164" s="351"/>
      <c r="AM164" s="351"/>
      <c r="AN164" s="351"/>
      <c r="AO164" s="351"/>
      <c r="AP164" s="351"/>
      <c r="AQ164" s="351"/>
      <c r="AR164" s="351"/>
      <c r="AS164" s="351"/>
      <c r="AT164" s="351"/>
      <c r="AU164" s="351"/>
      <c r="AV164" s="351"/>
      <c r="AW164" s="351"/>
      <c r="AX164" s="351"/>
      <c r="AY164" s="351"/>
      <c r="AZ164" s="43"/>
      <c r="BA164" s="43"/>
      <c r="BB164" s="43"/>
      <c r="BC164" s="43"/>
      <c r="BD164" s="43"/>
      <c r="BE164" s="295"/>
    </row>
    <row r="165" spans="1:57" hidden="1" x14ac:dyDescent="0.25">
      <c r="B165" s="77"/>
      <c r="C165" s="28">
        <v>2010</v>
      </c>
      <c r="D165" s="28"/>
      <c r="E165" s="28"/>
      <c r="F165" s="153"/>
      <c r="G165" s="348">
        <v>1</v>
      </c>
      <c r="H165" s="348">
        <v>0.93333333333333335</v>
      </c>
      <c r="I165" s="348">
        <v>1</v>
      </c>
      <c r="J165" s="362" t="s">
        <v>52</v>
      </c>
      <c r="K165" s="354" t="s">
        <v>52</v>
      </c>
      <c r="L165" s="348">
        <v>0.73333333333333328</v>
      </c>
      <c r="M165" s="348">
        <v>0.66666666666666663</v>
      </c>
      <c r="N165" s="362" t="s">
        <v>52</v>
      </c>
      <c r="O165" s="362" t="s">
        <v>52</v>
      </c>
      <c r="P165" s="362" t="s">
        <v>52</v>
      </c>
      <c r="Q165" s="362" t="s">
        <v>52</v>
      </c>
      <c r="R165" s="362" t="s">
        <v>52</v>
      </c>
      <c r="S165" s="348">
        <v>0.73333333333333328</v>
      </c>
      <c r="T165" s="348">
        <v>0.66666666666666663</v>
      </c>
      <c r="U165" s="348">
        <v>0.8</v>
      </c>
      <c r="V165" s="354" t="s">
        <v>52</v>
      </c>
      <c r="W165" s="348">
        <v>0.73333333333333328</v>
      </c>
      <c r="X165" s="362" t="s">
        <v>52</v>
      </c>
      <c r="Y165" s="348">
        <v>0.4</v>
      </c>
      <c r="Z165" s="348">
        <v>0.4</v>
      </c>
      <c r="AA165" s="348">
        <v>0.93333333333333335</v>
      </c>
      <c r="AB165" s="348">
        <v>0.8666666666666667</v>
      </c>
      <c r="AC165" s="348">
        <v>0.8666666666666667</v>
      </c>
      <c r="AD165" s="362" t="s">
        <v>52</v>
      </c>
      <c r="AE165" s="362" t="s">
        <v>52</v>
      </c>
      <c r="AF165" s="348">
        <v>0.53333333333333333</v>
      </c>
      <c r="AG165" s="348"/>
      <c r="AH165" s="348">
        <v>0.8666666666666667</v>
      </c>
      <c r="AI165" s="348">
        <v>0.4</v>
      </c>
      <c r="AJ165" s="348"/>
      <c r="AK165" s="362" t="s">
        <v>52</v>
      </c>
      <c r="AL165" s="362"/>
      <c r="AM165" s="362"/>
      <c r="AN165" s="362"/>
      <c r="AO165" s="348">
        <v>0.8</v>
      </c>
      <c r="AP165" s="362" t="s">
        <v>52</v>
      </c>
      <c r="AQ165" s="348">
        <v>0.73333333333333328</v>
      </c>
      <c r="AR165" s="362" t="s">
        <v>52</v>
      </c>
      <c r="AS165" s="362" t="s">
        <v>52</v>
      </c>
      <c r="AT165" s="362" t="s">
        <v>52</v>
      </c>
      <c r="AU165" s="354" t="s">
        <v>52</v>
      </c>
      <c r="AV165" s="362"/>
      <c r="AW165" s="362"/>
      <c r="AX165" s="362"/>
      <c r="AY165" s="362"/>
      <c r="BE165" s="72"/>
    </row>
    <row r="166" spans="1:57" ht="14.45" hidden="1" customHeight="1" x14ac:dyDescent="0.25">
      <c r="B166" s="75"/>
      <c r="C166" s="213">
        <v>2011</v>
      </c>
      <c r="D166" s="51">
        <v>15</v>
      </c>
      <c r="E166" s="51"/>
      <c r="F166" s="155"/>
      <c r="G166" s="348">
        <v>0.8666666666666667</v>
      </c>
      <c r="H166" s="348">
        <v>0.8666666666666667</v>
      </c>
      <c r="I166" s="348">
        <v>0.93333333333333335</v>
      </c>
      <c r="J166" s="362" t="s">
        <v>52</v>
      </c>
      <c r="K166" s="354" t="s">
        <v>52</v>
      </c>
      <c r="L166" s="348">
        <v>0.66666666666666663</v>
      </c>
      <c r="M166" s="348">
        <v>0.73333333333333328</v>
      </c>
      <c r="N166" s="362" t="s">
        <v>52</v>
      </c>
      <c r="O166" s="362" t="s">
        <v>52</v>
      </c>
      <c r="P166" s="362" t="s">
        <v>52</v>
      </c>
      <c r="Q166" s="362" t="s">
        <v>52</v>
      </c>
      <c r="R166" s="362" t="s">
        <v>52</v>
      </c>
      <c r="S166" s="348">
        <v>0.66666666666666663</v>
      </c>
      <c r="T166" s="348">
        <v>0.66666666666666663</v>
      </c>
      <c r="U166" s="348">
        <v>0.46666666666666667</v>
      </c>
      <c r="V166" s="354" t="s">
        <v>52</v>
      </c>
      <c r="W166" s="348">
        <v>0.7857142857142857</v>
      </c>
      <c r="X166" s="362" t="s">
        <v>52</v>
      </c>
      <c r="Y166" s="348">
        <v>0.5714285714285714</v>
      </c>
      <c r="Z166" s="348">
        <v>0.35714285714285715</v>
      </c>
      <c r="AA166" s="348">
        <v>0.8</v>
      </c>
      <c r="AB166" s="348">
        <v>0.93333333333333335</v>
      </c>
      <c r="AC166" s="348">
        <v>0.8666666666666667</v>
      </c>
      <c r="AD166" s="362" t="s">
        <v>52</v>
      </c>
      <c r="AE166" s="362" t="s">
        <v>52</v>
      </c>
      <c r="AF166" s="348">
        <v>0.46666666666666667</v>
      </c>
      <c r="AG166" s="348"/>
      <c r="AH166" s="348">
        <v>0.8</v>
      </c>
      <c r="AI166" s="348">
        <v>0.26666666666666666</v>
      </c>
      <c r="AJ166" s="348"/>
      <c r="AK166" s="362" t="s">
        <v>52</v>
      </c>
      <c r="AL166" s="362"/>
      <c r="AM166" s="362"/>
      <c r="AN166" s="362"/>
      <c r="AO166" s="348">
        <v>0.8</v>
      </c>
      <c r="AP166" s="362" t="s">
        <v>52</v>
      </c>
      <c r="AQ166" s="348">
        <v>0.8</v>
      </c>
      <c r="AR166" s="362" t="s">
        <v>52</v>
      </c>
      <c r="AS166" s="362" t="s">
        <v>52</v>
      </c>
      <c r="AT166" s="362" t="s">
        <v>52</v>
      </c>
      <c r="AU166" s="354" t="s">
        <v>52</v>
      </c>
      <c r="AV166" s="362"/>
      <c r="AW166" s="362"/>
      <c r="AX166" s="362"/>
      <c r="AY166" s="362"/>
      <c r="BE166" s="72"/>
    </row>
    <row r="167" spans="1:57" s="191" customFormat="1" ht="14.45" hidden="1" customHeight="1" x14ac:dyDescent="0.25">
      <c r="A167" s="189"/>
      <c r="B167" s="433" t="s">
        <v>76</v>
      </c>
      <c r="C167" s="287">
        <v>2012</v>
      </c>
      <c r="D167" s="185">
        <v>13</v>
      </c>
      <c r="E167" s="185"/>
      <c r="F167" s="190">
        <v>0.16883116883116883</v>
      </c>
      <c r="G167" s="348">
        <v>0.76923076923076927</v>
      </c>
      <c r="H167" s="348">
        <v>0.69230769230769229</v>
      </c>
      <c r="I167" s="348">
        <v>0.61538461538461542</v>
      </c>
      <c r="J167" s="362" t="s">
        <v>52</v>
      </c>
      <c r="K167" s="348" t="s">
        <v>52</v>
      </c>
      <c r="L167" s="348">
        <v>0.46153846153846156</v>
      </c>
      <c r="M167" s="348">
        <v>0.69230769230769229</v>
      </c>
      <c r="N167" s="362" t="s">
        <v>52</v>
      </c>
      <c r="O167" s="362" t="s">
        <v>52</v>
      </c>
      <c r="P167" s="362" t="s">
        <v>52</v>
      </c>
      <c r="Q167" s="362" t="s">
        <v>52</v>
      </c>
      <c r="R167" s="362" t="s">
        <v>52</v>
      </c>
      <c r="S167" s="348">
        <v>0.38461538461538464</v>
      </c>
      <c r="T167" s="348">
        <v>0.38461538461538464</v>
      </c>
      <c r="U167" s="348">
        <v>0.30769230769230771</v>
      </c>
      <c r="V167" s="348" t="s">
        <v>52</v>
      </c>
      <c r="W167" s="348">
        <v>0.30769230769230771</v>
      </c>
      <c r="X167" s="362" t="s">
        <v>52</v>
      </c>
      <c r="Y167" s="348">
        <v>0.30769230769230771</v>
      </c>
      <c r="Z167" s="348">
        <v>0.25</v>
      </c>
      <c r="AA167" s="348">
        <v>0.69230769230769229</v>
      </c>
      <c r="AB167" s="348">
        <v>0.69230769230769229</v>
      </c>
      <c r="AC167" s="348">
        <v>0.46153846153846156</v>
      </c>
      <c r="AD167" s="362" t="s">
        <v>52</v>
      </c>
      <c r="AE167" s="362" t="s">
        <v>52</v>
      </c>
      <c r="AF167" s="348">
        <v>0.30769230769230771</v>
      </c>
      <c r="AG167" s="348"/>
      <c r="AH167" s="348">
        <v>0.53846153846153844</v>
      </c>
      <c r="AI167" s="348">
        <v>0.30769230769230771</v>
      </c>
      <c r="AJ167" s="348"/>
      <c r="AK167" s="362" t="s">
        <v>52</v>
      </c>
      <c r="AL167" s="362"/>
      <c r="AM167" s="362"/>
      <c r="AN167" s="362"/>
      <c r="AO167" s="348">
        <v>0.61538461538461542</v>
      </c>
      <c r="AP167" s="362" t="s">
        <v>52</v>
      </c>
      <c r="AQ167" s="348">
        <v>0.61538461538461542</v>
      </c>
      <c r="AR167" s="362" t="s">
        <v>52</v>
      </c>
      <c r="AS167" s="362" t="s">
        <v>52</v>
      </c>
      <c r="AT167" s="362" t="s">
        <v>52</v>
      </c>
      <c r="AU167" s="348" t="s">
        <v>52</v>
      </c>
      <c r="AV167" s="362"/>
      <c r="AW167" s="362"/>
      <c r="AX167" s="362"/>
      <c r="AY167" s="362"/>
      <c r="AZ167" s="192"/>
      <c r="BA167" s="192"/>
      <c r="BB167" s="192"/>
      <c r="BC167" s="192"/>
      <c r="BD167" s="192"/>
      <c r="BE167" s="296"/>
    </row>
    <row r="168" spans="1:57" hidden="1" x14ac:dyDescent="0.25">
      <c r="B168" s="434"/>
      <c r="C168" s="213">
        <v>2013</v>
      </c>
      <c r="D168" s="51">
        <v>29</v>
      </c>
      <c r="E168" s="217">
        <v>95</v>
      </c>
      <c r="F168" s="223">
        <v>0.30526315789473685</v>
      </c>
      <c r="G168" s="361">
        <v>0.75862068965517238</v>
      </c>
      <c r="H168" s="361">
        <v>0.8214285714285714</v>
      </c>
      <c r="I168" s="361">
        <v>0.75862068965517238</v>
      </c>
      <c r="J168" s="362" t="s">
        <v>52</v>
      </c>
      <c r="K168" s="343" t="s">
        <v>52</v>
      </c>
      <c r="L168" s="361">
        <v>0.62068965517241381</v>
      </c>
      <c r="M168" s="361">
        <v>0.68965517241379315</v>
      </c>
      <c r="N168" s="362" t="s">
        <v>52</v>
      </c>
      <c r="O168" s="362" t="s">
        <v>52</v>
      </c>
      <c r="P168" s="362" t="s">
        <v>52</v>
      </c>
      <c r="Q168" s="362" t="s">
        <v>52</v>
      </c>
      <c r="R168" s="362" t="s">
        <v>52</v>
      </c>
      <c r="S168" s="361">
        <v>0.65517241379310343</v>
      </c>
      <c r="T168" s="361">
        <v>0.68965517241379315</v>
      </c>
      <c r="U168" s="361">
        <v>0.6785714285714286</v>
      </c>
      <c r="V168" s="343" t="s">
        <v>52</v>
      </c>
      <c r="W168" s="361">
        <v>0.75</v>
      </c>
      <c r="X168" s="362" t="s">
        <v>52</v>
      </c>
      <c r="Y168" s="361">
        <v>0.5357142857142857</v>
      </c>
      <c r="Z168" s="361">
        <v>0.32142857142857145</v>
      </c>
      <c r="AA168" s="361">
        <v>0.89655172413793105</v>
      </c>
      <c r="AB168" s="361">
        <v>0.75</v>
      </c>
      <c r="AC168" s="361">
        <v>0.89655172413793105</v>
      </c>
      <c r="AD168" s="362" t="s">
        <v>52</v>
      </c>
      <c r="AE168" s="362" t="s">
        <v>52</v>
      </c>
      <c r="AF168" s="361">
        <v>0.58620689655172409</v>
      </c>
      <c r="AG168" s="361"/>
      <c r="AH168" s="361">
        <v>0.82758620689655171</v>
      </c>
      <c r="AI168" s="361">
        <v>0.5714285714285714</v>
      </c>
      <c r="AJ168" s="361"/>
      <c r="AK168" s="362" t="s">
        <v>52</v>
      </c>
      <c r="AL168" s="362"/>
      <c r="AM168" s="362"/>
      <c r="AN168" s="362"/>
      <c r="AO168" s="361">
        <v>0.93103448275862066</v>
      </c>
      <c r="AP168" s="362" t="s">
        <v>52</v>
      </c>
      <c r="AQ168" s="361">
        <v>0.96551724137931039</v>
      </c>
      <c r="AR168" s="362" t="s">
        <v>52</v>
      </c>
      <c r="AS168" s="362" t="s">
        <v>52</v>
      </c>
      <c r="AT168" s="362" t="s">
        <v>52</v>
      </c>
      <c r="AU168" s="343" t="s">
        <v>52</v>
      </c>
      <c r="AV168" s="362"/>
      <c r="AW168" s="362"/>
      <c r="AX168" s="362"/>
      <c r="AY168" s="362"/>
      <c r="BE168" s="72"/>
    </row>
    <row r="169" spans="1:57" x14ac:dyDescent="0.25">
      <c r="B169" s="434"/>
      <c r="C169" s="213">
        <v>2014</v>
      </c>
      <c r="D169" s="51">
        <v>29</v>
      </c>
      <c r="E169" s="217">
        <v>77</v>
      </c>
      <c r="F169" s="223">
        <v>0.37662337662337664</v>
      </c>
      <c r="G169" s="361">
        <v>0.82758620689655171</v>
      </c>
      <c r="H169" s="361">
        <v>0.82758620689655171</v>
      </c>
      <c r="I169" s="361">
        <v>0.89655172413793105</v>
      </c>
      <c r="J169" s="361">
        <v>0.89655172413793105</v>
      </c>
      <c r="K169" s="361">
        <v>0.8571428571428571</v>
      </c>
      <c r="L169" s="361">
        <v>0.65517241379310343</v>
      </c>
      <c r="M169" s="361">
        <v>0.7931034482758621</v>
      </c>
      <c r="N169" s="361">
        <v>0.86206896551724133</v>
      </c>
      <c r="O169" s="361">
        <v>0.7931034482758621</v>
      </c>
      <c r="P169" s="361">
        <v>0.7931034482758621</v>
      </c>
      <c r="Q169" s="361">
        <v>0.82758620689655171</v>
      </c>
      <c r="R169" s="361">
        <v>0.72413793103448276</v>
      </c>
      <c r="S169" s="361">
        <v>0.86206896551724133</v>
      </c>
      <c r="T169" s="361">
        <v>0.72413793103448276</v>
      </c>
      <c r="U169" s="361">
        <v>0.65517241379310343</v>
      </c>
      <c r="V169" s="361">
        <v>0.68965517241379315</v>
      </c>
      <c r="W169" s="361">
        <v>0.76</v>
      </c>
      <c r="X169" s="361">
        <v>0.72727272727272729</v>
      </c>
      <c r="Y169" s="361">
        <v>0.9</v>
      </c>
      <c r="Z169" s="361">
        <v>0.73684210526315785</v>
      </c>
      <c r="AA169" s="361">
        <v>0.8571428571428571</v>
      </c>
      <c r="AB169" s="361">
        <v>0.7931034482758621</v>
      </c>
      <c r="AC169" s="361">
        <v>0.7931034482758621</v>
      </c>
      <c r="AD169" s="361">
        <v>0.6428571428571429</v>
      </c>
      <c r="AE169" s="361">
        <v>0.55172413793103448</v>
      </c>
      <c r="AF169" s="361">
        <v>0.66666666666666663</v>
      </c>
      <c r="AG169" s="361" t="s">
        <v>52</v>
      </c>
      <c r="AH169" s="361">
        <v>0.81481481481481477</v>
      </c>
      <c r="AI169" s="361">
        <v>0.84</v>
      </c>
      <c r="AJ169" s="361" t="s">
        <v>52</v>
      </c>
      <c r="AK169" s="361">
        <v>0.79166666666666663</v>
      </c>
      <c r="AL169" s="361" t="s">
        <v>52</v>
      </c>
      <c r="AM169" s="361" t="s">
        <v>52</v>
      </c>
      <c r="AN169" s="361" t="s">
        <v>52</v>
      </c>
      <c r="AO169" s="361">
        <v>0.8214285714285714</v>
      </c>
      <c r="AP169" s="361">
        <v>0.6785714285714286</v>
      </c>
      <c r="AQ169" s="361">
        <v>0.8571428571428571</v>
      </c>
      <c r="AR169" s="361">
        <v>0.7142857142857143</v>
      </c>
      <c r="AS169" s="361">
        <v>0.7142857142857143</v>
      </c>
      <c r="AT169" s="361">
        <v>0.75</v>
      </c>
      <c r="AU169" s="361">
        <v>0.86206896551724133</v>
      </c>
      <c r="AV169" s="407" t="s">
        <v>54</v>
      </c>
      <c r="AW169" s="408"/>
      <c r="AX169" s="408"/>
      <c r="AY169" s="409"/>
      <c r="BE169" s="72"/>
    </row>
    <row r="170" spans="1:57" x14ac:dyDescent="0.25">
      <c r="B170" s="434"/>
      <c r="C170" s="64">
        <v>2015</v>
      </c>
      <c r="D170" s="51">
        <v>42</v>
      </c>
      <c r="E170" s="51">
        <v>96</v>
      </c>
      <c r="F170" s="223">
        <v>0.4329896907216495</v>
      </c>
      <c r="G170" s="361">
        <v>0.9285714285714286</v>
      </c>
      <c r="H170" s="361">
        <v>0.97619047619047616</v>
      </c>
      <c r="I170" s="361">
        <v>0.90476190476190477</v>
      </c>
      <c r="J170" s="361">
        <v>0.97619047619047616</v>
      </c>
      <c r="K170" s="361">
        <v>0.90476190476190477</v>
      </c>
      <c r="L170" s="361">
        <v>0.7857142857142857</v>
      </c>
      <c r="M170" s="361">
        <v>0.7857142857142857</v>
      </c>
      <c r="N170" s="361">
        <v>0.90476190476190477</v>
      </c>
      <c r="O170" s="361">
        <v>0.69047619047619047</v>
      </c>
      <c r="P170" s="361">
        <v>0.88095238095238093</v>
      </c>
      <c r="Q170" s="361">
        <v>0.8571428571428571</v>
      </c>
      <c r="R170" s="361">
        <v>0.7142857142857143</v>
      </c>
      <c r="S170" s="361">
        <v>0.73809523809523814</v>
      </c>
      <c r="T170" s="361">
        <v>0.80952380952380953</v>
      </c>
      <c r="U170" s="361">
        <v>0.69047619047619047</v>
      </c>
      <c r="V170" s="361">
        <v>0.76190476190476186</v>
      </c>
      <c r="W170" s="361">
        <v>0.88571428571428568</v>
      </c>
      <c r="X170" s="361">
        <v>0.7142857142857143</v>
      </c>
      <c r="Y170" s="361">
        <v>0.75</v>
      </c>
      <c r="Z170" s="361">
        <v>0.7</v>
      </c>
      <c r="AA170" s="361">
        <v>0.9285714285714286</v>
      </c>
      <c r="AB170" s="361">
        <v>0.8571428571428571</v>
      </c>
      <c r="AC170" s="361">
        <v>0.8571428571428571</v>
      </c>
      <c r="AD170" s="361">
        <v>0.75609756097560976</v>
      </c>
      <c r="AE170" s="361">
        <v>0.70731707317073167</v>
      </c>
      <c r="AF170" s="361">
        <v>0.59523809523809523</v>
      </c>
      <c r="AG170" s="361" t="s">
        <v>52</v>
      </c>
      <c r="AH170" s="361">
        <v>0.69047619047619047</v>
      </c>
      <c r="AI170" s="361">
        <v>0.75</v>
      </c>
      <c r="AJ170" s="361" t="s">
        <v>52</v>
      </c>
      <c r="AK170" s="361">
        <v>0.68292682926829273</v>
      </c>
      <c r="AL170" s="361" t="s">
        <v>52</v>
      </c>
      <c r="AM170" s="361" t="s">
        <v>52</v>
      </c>
      <c r="AN170" s="361" t="s">
        <v>52</v>
      </c>
      <c r="AO170" s="361">
        <v>0.9285714285714286</v>
      </c>
      <c r="AP170" s="361">
        <v>0.80952380952380953</v>
      </c>
      <c r="AQ170" s="361">
        <v>0.88095238095238093</v>
      </c>
      <c r="AR170" s="361">
        <v>0.8571428571428571</v>
      </c>
      <c r="AS170" s="361">
        <v>0.61904761904761907</v>
      </c>
      <c r="AT170" s="361">
        <v>0.80952380952380953</v>
      </c>
      <c r="AU170" s="361">
        <v>0.8571428571428571</v>
      </c>
      <c r="AV170" s="410"/>
      <c r="AW170" s="411"/>
      <c r="AX170" s="411"/>
      <c r="AY170" s="412"/>
      <c r="BE170" s="72"/>
    </row>
    <row r="171" spans="1:57" s="211" customFormat="1" x14ac:dyDescent="0.25">
      <c r="A171" s="209"/>
      <c r="B171" s="434"/>
      <c r="C171" s="210">
        <v>2016</v>
      </c>
      <c r="D171" s="210">
        <v>46</v>
      </c>
      <c r="E171" s="210">
        <v>92</v>
      </c>
      <c r="F171" s="226">
        <v>0.5</v>
      </c>
      <c r="G171" s="374">
        <v>0.84444444444444444</v>
      </c>
      <c r="H171" s="359">
        <v>0.8666666666666667</v>
      </c>
      <c r="I171" s="359">
        <v>0.84782608695652173</v>
      </c>
      <c r="J171" s="359">
        <v>0.80434782608695654</v>
      </c>
      <c r="K171" s="359">
        <v>0.82608695652173914</v>
      </c>
      <c r="L171" s="359">
        <v>0.55555555555555558</v>
      </c>
      <c r="M171" s="359">
        <v>0.68888888888888888</v>
      </c>
      <c r="N171" s="359">
        <v>0.91111111111111109</v>
      </c>
      <c r="O171" s="359">
        <v>0.71739130434782605</v>
      </c>
      <c r="P171" s="359">
        <v>0.82608695652173914</v>
      </c>
      <c r="Q171" s="359">
        <v>0.89130434782608692</v>
      </c>
      <c r="R171" s="359">
        <v>0.73913043478260865</v>
      </c>
      <c r="S171" s="359">
        <v>0.73913043478260865</v>
      </c>
      <c r="T171" s="359">
        <v>0.67391304347826086</v>
      </c>
      <c r="U171" s="359">
        <v>0.60869565217391308</v>
      </c>
      <c r="V171" s="359">
        <v>0.82608695652173914</v>
      </c>
      <c r="W171" s="359">
        <v>0.77500000000000002</v>
      </c>
      <c r="X171" s="359">
        <v>0.67647058823529416</v>
      </c>
      <c r="Y171" s="359">
        <v>0.69696969696969702</v>
      </c>
      <c r="Z171" s="359">
        <v>0.6428571428571429</v>
      </c>
      <c r="AA171" s="359">
        <v>0.84782608695652173</v>
      </c>
      <c r="AB171" s="359">
        <v>0.75</v>
      </c>
      <c r="AC171" s="359">
        <v>0.82608695652173914</v>
      </c>
      <c r="AD171" s="359">
        <v>0.65217391304347827</v>
      </c>
      <c r="AE171" s="359">
        <v>0.5</v>
      </c>
      <c r="AF171" s="359">
        <v>0.54347826086956519</v>
      </c>
      <c r="AG171" s="361" t="s">
        <v>52</v>
      </c>
      <c r="AH171" s="359">
        <v>0.68181818181818177</v>
      </c>
      <c r="AI171" s="359">
        <v>0.47499999999999998</v>
      </c>
      <c r="AJ171" s="361" t="s">
        <v>52</v>
      </c>
      <c r="AK171" s="359">
        <v>0.68181818181818177</v>
      </c>
      <c r="AL171" s="361" t="s">
        <v>52</v>
      </c>
      <c r="AM171" s="361" t="s">
        <v>52</v>
      </c>
      <c r="AN171" s="361" t="s">
        <v>52</v>
      </c>
      <c r="AO171" s="359">
        <v>0.89130434782608692</v>
      </c>
      <c r="AP171" s="359">
        <v>0.63043478260869568</v>
      </c>
      <c r="AQ171" s="359">
        <v>0.78260869565217395</v>
      </c>
      <c r="AR171" s="359">
        <v>0.51111111111111107</v>
      </c>
      <c r="AS171" s="359">
        <v>0.51111111111111107</v>
      </c>
      <c r="AT171" s="359">
        <v>0.64444444444444449</v>
      </c>
      <c r="AU171" s="359">
        <v>0.84782608695652173</v>
      </c>
      <c r="AV171" s="410"/>
      <c r="AW171" s="411"/>
      <c r="AX171" s="411"/>
      <c r="AY171" s="412"/>
      <c r="AZ171" s="107"/>
      <c r="BA171" s="107"/>
      <c r="BB171" s="107"/>
      <c r="BC171" s="107"/>
      <c r="BD171" s="107"/>
    </row>
    <row r="172" spans="1:57" s="211" customFormat="1" x14ac:dyDescent="0.25">
      <c r="A172" s="209"/>
      <c r="B172" s="434"/>
      <c r="C172" s="220">
        <v>2017</v>
      </c>
      <c r="D172" s="210">
        <v>52</v>
      </c>
      <c r="E172" s="210">
        <v>96</v>
      </c>
      <c r="F172" s="226">
        <v>0.54166666666666663</v>
      </c>
      <c r="G172" s="374">
        <v>0.94230769230769229</v>
      </c>
      <c r="H172" s="374">
        <v>0.92156862745098034</v>
      </c>
      <c r="I172" s="374">
        <v>0.92307692307692313</v>
      </c>
      <c r="J172" s="374">
        <v>0.94230769230769229</v>
      </c>
      <c r="K172" s="374">
        <v>0.96153846153846156</v>
      </c>
      <c r="L172" s="374">
        <v>0.73076923076923073</v>
      </c>
      <c r="M172" s="374">
        <v>0.88461538461538458</v>
      </c>
      <c r="N172" s="374">
        <v>0.94230769230769229</v>
      </c>
      <c r="O172" s="374">
        <v>0.76923076923076927</v>
      </c>
      <c r="P172" s="374">
        <v>0.88461538461538458</v>
      </c>
      <c r="Q172" s="374">
        <v>0.88461538461538458</v>
      </c>
      <c r="R172" s="374">
        <v>0.88461538461538458</v>
      </c>
      <c r="S172" s="374">
        <v>0.78846153846153844</v>
      </c>
      <c r="T172" s="374">
        <v>0.82692307692307687</v>
      </c>
      <c r="U172" s="374">
        <v>0.82692307692307687</v>
      </c>
      <c r="V172" s="374">
        <v>0.80769230769230771</v>
      </c>
      <c r="W172" s="374">
        <v>0.77272727272727271</v>
      </c>
      <c r="X172" s="374">
        <v>0.55000000000000004</v>
      </c>
      <c r="Y172" s="374">
        <v>0.65217391304347827</v>
      </c>
      <c r="Z172" s="374">
        <v>0.5625</v>
      </c>
      <c r="AA172" s="374">
        <v>0.86538461538461542</v>
      </c>
      <c r="AB172" s="374">
        <v>0.78</v>
      </c>
      <c r="AC172" s="374">
        <v>0.86538461538461542</v>
      </c>
      <c r="AD172" s="374">
        <v>0.76923076923076927</v>
      </c>
      <c r="AE172" s="374">
        <v>0.49019607843137253</v>
      </c>
      <c r="AF172" s="374">
        <v>0.72549019607843135</v>
      </c>
      <c r="AG172" s="361" t="s">
        <v>52</v>
      </c>
      <c r="AH172" s="374">
        <v>0.74</v>
      </c>
      <c r="AI172" s="374">
        <v>0.68888888888888888</v>
      </c>
      <c r="AJ172" s="361" t="s">
        <v>52</v>
      </c>
      <c r="AK172" s="374">
        <v>0.69387755102040816</v>
      </c>
      <c r="AL172" s="361" t="s">
        <v>52</v>
      </c>
      <c r="AM172" s="361" t="s">
        <v>52</v>
      </c>
      <c r="AN172" s="361" t="s">
        <v>52</v>
      </c>
      <c r="AO172" s="374">
        <v>0.84313725490196079</v>
      </c>
      <c r="AP172" s="374">
        <v>0.84615384615384615</v>
      </c>
      <c r="AQ172" s="374">
        <v>0.88461538461538458</v>
      </c>
      <c r="AR172" s="374">
        <v>0.76923076923076927</v>
      </c>
      <c r="AS172" s="374">
        <v>0.62</v>
      </c>
      <c r="AT172" s="374">
        <v>0.78431372549019607</v>
      </c>
      <c r="AU172" s="374">
        <v>0.88235294117647056</v>
      </c>
      <c r="AV172" s="413"/>
      <c r="AW172" s="414"/>
      <c r="AX172" s="414"/>
      <c r="AY172" s="415"/>
      <c r="AZ172" s="107"/>
      <c r="BA172" s="107"/>
      <c r="BB172" s="107"/>
      <c r="BC172" s="107"/>
      <c r="BD172" s="107"/>
    </row>
    <row r="173" spans="1:57" x14ac:dyDescent="0.25">
      <c r="B173" s="434"/>
      <c r="C173" s="51">
        <v>2018</v>
      </c>
      <c r="D173" s="51">
        <v>51</v>
      </c>
      <c r="E173" s="51">
        <v>132</v>
      </c>
      <c r="F173" s="223">
        <v>0.38636363636363635</v>
      </c>
      <c r="G173" s="350">
        <v>0.79591836734693877</v>
      </c>
      <c r="H173" s="350">
        <v>0.83673469387755106</v>
      </c>
      <c r="I173" s="350">
        <v>0.82</v>
      </c>
      <c r="J173" s="350">
        <v>0.74</v>
      </c>
      <c r="K173" s="350">
        <v>0.88</v>
      </c>
      <c r="L173" s="350">
        <v>0.62</v>
      </c>
      <c r="M173" s="350">
        <v>0.66</v>
      </c>
      <c r="N173" s="350">
        <v>0.88</v>
      </c>
      <c r="O173" s="350">
        <v>0.72</v>
      </c>
      <c r="P173" s="350">
        <v>0.74</v>
      </c>
      <c r="Q173" s="350">
        <v>0.73469387755102045</v>
      </c>
      <c r="R173" s="350">
        <v>0.74</v>
      </c>
      <c r="S173" s="350">
        <v>0.80392156862745101</v>
      </c>
      <c r="T173" s="350">
        <v>0.66666666666666663</v>
      </c>
      <c r="U173" s="350">
        <v>0.58823529411764708</v>
      </c>
      <c r="V173" s="350">
        <v>0.68627450980392157</v>
      </c>
      <c r="W173" s="350">
        <v>0.67500000000000004</v>
      </c>
      <c r="X173" s="350">
        <v>0.54054054054054057</v>
      </c>
      <c r="Y173" s="350">
        <v>0.6071428571428571</v>
      </c>
      <c r="Z173" s="350">
        <v>0.57692307692307687</v>
      </c>
      <c r="AA173" s="350">
        <v>0.82</v>
      </c>
      <c r="AB173" s="350">
        <v>0.82</v>
      </c>
      <c r="AC173" s="350">
        <v>0.74</v>
      </c>
      <c r="AD173" s="350">
        <v>0.7</v>
      </c>
      <c r="AE173" s="350">
        <v>0.57999999999999996</v>
      </c>
      <c r="AF173" s="350">
        <v>0.8</v>
      </c>
      <c r="AG173" s="361" t="s">
        <v>52</v>
      </c>
      <c r="AH173" s="350">
        <v>0.78</v>
      </c>
      <c r="AI173" s="350">
        <v>0.75555555555555554</v>
      </c>
      <c r="AJ173" s="361" t="s">
        <v>52</v>
      </c>
      <c r="AK173" s="350">
        <v>0.70833333333333337</v>
      </c>
      <c r="AL173" s="361" t="s">
        <v>52</v>
      </c>
      <c r="AM173" s="361" t="s">
        <v>52</v>
      </c>
      <c r="AN173" s="361" t="s">
        <v>52</v>
      </c>
      <c r="AO173" s="350">
        <v>0.78</v>
      </c>
      <c r="AP173" s="350">
        <v>0.64</v>
      </c>
      <c r="AQ173" s="350">
        <v>0.7</v>
      </c>
      <c r="AR173" s="350">
        <v>0.69387755102040816</v>
      </c>
      <c r="AS173" s="350">
        <v>0.65306122448979587</v>
      </c>
      <c r="AT173" s="350">
        <v>0.5714285714285714</v>
      </c>
      <c r="AU173" s="350">
        <v>0.64</v>
      </c>
      <c r="AV173" s="350">
        <v>0.85416666666666663</v>
      </c>
      <c r="AW173" s="350">
        <v>0.8125</v>
      </c>
      <c r="AX173" s="350">
        <v>0.8125</v>
      </c>
      <c r="AY173" s="350">
        <v>0</v>
      </c>
      <c r="BE173" s="72"/>
    </row>
    <row r="174" spans="1:57" x14ac:dyDescent="0.25">
      <c r="B174" s="434"/>
      <c r="C174" s="51">
        <v>2019</v>
      </c>
      <c r="D174" s="51">
        <v>31</v>
      </c>
      <c r="E174" s="51">
        <f>SUM(E148,E160)</f>
        <v>161</v>
      </c>
      <c r="F174" s="223">
        <f>D174/E174</f>
        <v>0.19254658385093168</v>
      </c>
      <c r="G174" s="350">
        <v>0.77419354838709675</v>
      </c>
      <c r="H174" s="350">
        <v>0.87096774193548387</v>
      </c>
      <c r="I174" s="350">
        <v>0.83870967741935487</v>
      </c>
      <c r="J174" s="350">
        <v>0.80645161290322576</v>
      </c>
      <c r="K174" s="350">
        <v>0.83870967741935487</v>
      </c>
      <c r="L174" s="350">
        <v>0.45161290322580644</v>
      </c>
      <c r="M174" s="350">
        <v>0.64516129032258063</v>
      </c>
      <c r="N174" s="350">
        <v>0.87096774193548387</v>
      </c>
      <c r="O174" s="350">
        <v>0.70967741935483875</v>
      </c>
      <c r="P174" s="350">
        <v>0.74193548387096775</v>
      </c>
      <c r="Q174" s="350">
        <v>0.80645161290322576</v>
      </c>
      <c r="R174" s="350">
        <v>0.58064516129032262</v>
      </c>
      <c r="S174" s="350">
        <v>0.76666666666666672</v>
      </c>
      <c r="T174" s="350">
        <v>0.73333333333333328</v>
      </c>
      <c r="U174" s="350">
        <v>0.5</v>
      </c>
      <c r="V174" s="350">
        <v>0.66666666666666663</v>
      </c>
      <c r="W174" s="350">
        <v>0.79166666666666663</v>
      </c>
      <c r="X174" s="350">
        <v>0.47619047619047616</v>
      </c>
      <c r="Y174" s="350">
        <v>0.66666666666666663</v>
      </c>
      <c r="Z174" s="350">
        <v>0.70588235294117652</v>
      </c>
      <c r="AA174" s="350">
        <v>0.67741935483870963</v>
      </c>
      <c r="AB174" s="350">
        <v>0.82758620689655171</v>
      </c>
      <c r="AC174" s="350">
        <v>0.8</v>
      </c>
      <c r="AD174" s="350">
        <v>0.66666666666666663</v>
      </c>
      <c r="AE174" s="350">
        <v>0.4</v>
      </c>
      <c r="AF174" s="350">
        <v>0.74193548387096775</v>
      </c>
      <c r="AG174" s="361" t="s">
        <v>52</v>
      </c>
      <c r="AH174" s="350">
        <v>0.86206896551724133</v>
      </c>
      <c r="AI174" s="350">
        <v>0.70833333333333337</v>
      </c>
      <c r="AJ174" s="361" t="s">
        <v>52</v>
      </c>
      <c r="AK174" s="350">
        <v>0.51851851851851849</v>
      </c>
      <c r="AL174" s="361" t="s">
        <v>52</v>
      </c>
      <c r="AM174" s="361" t="s">
        <v>52</v>
      </c>
      <c r="AN174" s="361" t="s">
        <v>52</v>
      </c>
      <c r="AO174" s="350">
        <v>0.77419354838709675</v>
      </c>
      <c r="AP174" s="350">
        <v>0.67741935483870963</v>
      </c>
      <c r="AQ174" s="350">
        <v>0.74193548387096775</v>
      </c>
      <c r="AR174" s="350">
        <v>0.61290322580645162</v>
      </c>
      <c r="AS174" s="350">
        <v>0.55172413793103448</v>
      </c>
      <c r="AT174" s="350">
        <v>0.54838709677419351</v>
      </c>
      <c r="AU174" s="350">
        <v>0.80645161290322576</v>
      </c>
      <c r="AV174" s="350">
        <v>0.62068965517241381</v>
      </c>
      <c r="AW174" s="350">
        <v>0.73333333333333328</v>
      </c>
      <c r="AX174" s="350">
        <v>0.72413793103448276</v>
      </c>
      <c r="AY174" s="350" t="s">
        <v>65</v>
      </c>
      <c r="BE174" s="72"/>
    </row>
    <row r="175" spans="1:57" x14ac:dyDescent="0.25">
      <c r="B175" s="434"/>
      <c r="C175" s="51">
        <v>2020</v>
      </c>
      <c r="D175" s="51">
        <v>26</v>
      </c>
      <c r="E175" s="51">
        <v>131</v>
      </c>
      <c r="F175" s="223">
        <f>D175/E175</f>
        <v>0.19847328244274809</v>
      </c>
      <c r="G175" s="350">
        <v>0.80769999999999997</v>
      </c>
      <c r="H175" s="350">
        <v>0.80769999999999997</v>
      </c>
      <c r="I175" s="350">
        <v>0.69199999999999995</v>
      </c>
      <c r="J175" s="350">
        <v>0.76900000000000002</v>
      </c>
      <c r="K175" s="350">
        <v>0.76900000000000002</v>
      </c>
      <c r="L175" s="350">
        <v>0.61499999999999999</v>
      </c>
      <c r="M175" s="350">
        <v>0.57689999999999997</v>
      </c>
      <c r="N175" s="350">
        <v>0.76900000000000002</v>
      </c>
      <c r="O175" s="350">
        <v>0.61499999999999999</v>
      </c>
      <c r="P175" s="350">
        <v>0.73070000000000002</v>
      </c>
      <c r="Q175" s="350">
        <v>0.80769999999999997</v>
      </c>
      <c r="R175" s="350">
        <v>0.64</v>
      </c>
      <c r="S175" s="350">
        <v>0.73070000000000002</v>
      </c>
      <c r="T175" s="350">
        <v>0.6</v>
      </c>
      <c r="U175" s="350">
        <v>0.54159999999999997</v>
      </c>
      <c r="V175" s="350">
        <v>0.6</v>
      </c>
      <c r="W175" s="350">
        <v>0.73899999999999999</v>
      </c>
      <c r="X175" s="350">
        <v>0.57099999999999995</v>
      </c>
      <c r="Y175" s="350">
        <v>0.68400000000000005</v>
      </c>
      <c r="Z175" s="350">
        <v>0.61099999999999999</v>
      </c>
      <c r="AA175" s="350">
        <v>0.80769999999999997</v>
      </c>
      <c r="AB175" s="350">
        <v>0.65</v>
      </c>
      <c r="AC175" s="350">
        <v>0.65380000000000005</v>
      </c>
      <c r="AD175" s="350">
        <v>0.69199999999999995</v>
      </c>
      <c r="AE175" s="350">
        <v>0.53849999999999998</v>
      </c>
      <c r="AF175" s="350">
        <v>0.73080000000000001</v>
      </c>
      <c r="AG175" s="361" t="s">
        <v>52</v>
      </c>
      <c r="AH175" s="350">
        <v>0.72</v>
      </c>
      <c r="AI175" s="350">
        <v>0.52170000000000005</v>
      </c>
      <c r="AJ175" s="361" t="s">
        <v>52</v>
      </c>
      <c r="AK175" s="350">
        <v>0.73080000000000001</v>
      </c>
      <c r="AL175" s="361" t="s">
        <v>52</v>
      </c>
      <c r="AM175" s="361" t="s">
        <v>52</v>
      </c>
      <c r="AN175" s="361" t="s">
        <v>52</v>
      </c>
      <c r="AO175" s="350">
        <v>0.57689999999999997</v>
      </c>
      <c r="AP175" s="350">
        <v>0.57689999999999997</v>
      </c>
      <c r="AQ175" s="350">
        <v>0.80769999999999997</v>
      </c>
      <c r="AR175" s="350">
        <v>0.61539999999999995</v>
      </c>
      <c r="AS175" s="350">
        <v>0.53849999999999998</v>
      </c>
      <c r="AT175" s="350">
        <v>0.57689999999999997</v>
      </c>
      <c r="AU175" s="350">
        <v>0.65380000000000005</v>
      </c>
      <c r="AV175" s="350">
        <v>0.80769999999999997</v>
      </c>
      <c r="AW175" s="350">
        <v>0.83330000000000004</v>
      </c>
      <c r="AX175" s="350">
        <v>0.66669999999999996</v>
      </c>
      <c r="AY175" s="350" t="s">
        <v>65</v>
      </c>
      <c r="BE175" s="72"/>
    </row>
    <row r="176" spans="1:57" x14ac:dyDescent="0.25">
      <c r="B176" s="434"/>
      <c r="C176" s="51">
        <v>2021</v>
      </c>
      <c r="D176" s="51">
        <v>57</v>
      </c>
      <c r="E176" s="51">
        <v>296</v>
      </c>
      <c r="F176" s="223">
        <f>D176/E176</f>
        <v>0.19256756756756757</v>
      </c>
      <c r="G176" s="350">
        <v>0.89500000000000002</v>
      </c>
      <c r="H176" s="350">
        <v>0.91200000000000003</v>
      </c>
      <c r="I176" s="350">
        <v>0.93</v>
      </c>
      <c r="J176" s="350">
        <v>0.89500000000000002</v>
      </c>
      <c r="K176" s="350">
        <v>0.73699999999999999</v>
      </c>
      <c r="L176" s="350">
        <v>0.61399999999999999</v>
      </c>
      <c r="M176" s="350">
        <v>0.754</v>
      </c>
      <c r="N176" s="350">
        <v>0.89500000000000002</v>
      </c>
      <c r="O176" s="350">
        <v>0.66700000000000004</v>
      </c>
      <c r="P176" s="350">
        <v>0.79</v>
      </c>
      <c r="Q176" s="350">
        <v>0.83899999999999997</v>
      </c>
      <c r="R176" s="350">
        <v>0.77200000000000002</v>
      </c>
      <c r="S176" s="350">
        <v>0.84199999999999997</v>
      </c>
      <c r="T176" s="350">
        <v>0.76400000000000001</v>
      </c>
      <c r="U176" s="350">
        <v>0.79</v>
      </c>
      <c r="V176" s="350">
        <v>0.77200000000000002</v>
      </c>
      <c r="W176" s="350">
        <v>0.80400000000000005</v>
      </c>
      <c r="X176" s="350">
        <v>0.82499999999999996</v>
      </c>
      <c r="Y176" s="350">
        <v>0.82899999999999996</v>
      </c>
      <c r="Z176" s="350">
        <v>0.82899999999999996</v>
      </c>
      <c r="AA176" s="350">
        <v>0.80700000000000005</v>
      </c>
      <c r="AB176" s="350">
        <v>0.79</v>
      </c>
      <c r="AC176" s="350">
        <v>0.84199999999999997</v>
      </c>
      <c r="AD176" s="350">
        <v>0.754</v>
      </c>
      <c r="AE176" s="350">
        <v>0.67900000000000005</v>
      </c>
      <c r="AF176" s="350">
        <v>0.61899999999999999</v>
      </c>
      <c r="AG176" s="350">
        <v>0.68400000000000005</v>
      </c>
      <c r="AH176" s="350">
        <v>0.63900000000000001</v>
      </c>
      <c r="AI176" s="350">
        <v>0.59499999999999997</v>
      </c>
      <c r="AJ176" s="350">
        <v>0.73199999999999998</v>
      </c>
      <c r="AK176" s="361" t="s">
        <v>52</v>
      </c>
      <c r="AL176" s="350">
        <v>0.76400000000000001</v>
      </c>
      <c r="AM176" s="350">
        <v>0.70199999999999996</v>
      </c>
      <c r="AN176" s="350">
        <v>0.64800000000000002</v>
      </c>
      <c r="AO176" s="350">
        <v>0.83899999999999997</v>
      </c>
      <c r="AP176" s="350">
        <v>0.71399999999999997</v>
      </c>
      <c r="AQ176" s="350">
        <v>0.89300000000000002</v>
      </c>
      <c r="AR176" s="350">
        <v>0.69599999999999995</v>
      </c>
      <c r="AS176" s="350">
        <v>0.66700000000000004</v>
      </c>
      <c r="AT176" s="350">
        <v>0.746</v>
      </c>
      <c r="AU176" s="350">
        <v>0.82499999999999996</v>
      </c>
      <c r="AV176" s="350" t="s">
        <v>54</v>
      </c>
      <c r="AW176" s="350" t="s">
        <v>54</v>
      </c>
      <c r="AX176" s="350" t="s">
        <v>54</v>
      </c>
      <c r="AY176" s="350" t="s">
        <v>54</v>
      </c>
      <c r="BE176" s="72"/>
    </row>
    <row r="177" spans="1:57" ht="15" customHeight="1" x14ac:dyDescent="0.25">
      <c r="B177" s="435"/>
      <c r="C177" s="436" t="s">
        <v>154</v>
      </c>
      <c r="D177" s="436"/>
      <c r="E177" s="436"/>
      <c r="F177" s="436"/>
      <c r="G177" s="343">
        <f>G176-G175</f>
        <v>8.7300000000000044E-2</v>
      </c>
      <c r="H177" s="343">
        <f t="shared" ref="H177:AU177" si="46">H176-H175</f>
        <v>0.10430000000000006</v>
      </c>
      <c r="I177" s="343">
        <f t="shared" si="46"/>
        <v>0.2380000000000001</v>
      </c>
      <c r="J177" s="343">
        <f t="shared" si="46"/>
        <v>0.126</v>
      </c>
      <c r="K177" s="343">
        <f t="shared" si="46"/>
        <v>-3.2000000000000028E-2</v>
      </c>
      <c r="L177" s="343">
        <f t="shared" si="46"/>
        <v>-1.0000000000000009E-3</v>
      </c>
      <c r="M177" s="343">
        <f t="shared" si="46"/>
        <v>0.17710000000000004</v>
      </c>
      <c r="N177" s="343">
        <f t="shared" si="46"/>
        <v>0.126</v>
      </c>
      <c r="O177" s="343">
        <f t="shared" si="46"/>
        <v>5.2000000000000046E-2</v>
      </c>
      <c r="P177" s="343">
        <f t="shared" si="46"/>
        <v>5.9300000000000019E-2</v>
      </c>
      <c r="Q177" s="343">
        <f t="shared" si="46"/>
        <v>3.1299999999999994E-2</v>
      </c>
      <c r="R177" s="343">
        <f t="shared" si="46"/>
        <v>0.13200000000000001</v>
      </c>
      <c r="S177" s="343">
        <f t="shared" si="46"/>
        <v>0.11129999999999995</v>
      </c>
      <c r="T177" s="343">
        <f t="shared" si="46"/>
        <v>0.16400000000000003</v>
      </c>
      <c r="U177" s="343">
        <f t="shared" si="46"/>
        <v>0.24840000000000007</v>
      </c>
      <c r="V177" s="343">
        <f t="shared" si="46"/>
        <v>0.17200000000000004</v>
      </c>
      <c r="W177" s="343">
        <f t="shared" si="46"/>
        <v>6.5000000000000058E-2</v>
      </c>
      <c r="X177" s="343">
        <f t="shared" si="46"/>
        <v>0.254</v>
      </c>
      <c r="Y177" s="343">
        <f t="shared" si="46"/>
        <v>0.14499999999999991</v>
      </c>
      <c r="Z177" s="343">
        <f t="shared" si="46"/>
        <v>0.21799999999999997</v>
      </c>
      <c r="AA177" s="343">
        <f t="shared" si="46"/>
        <v>-6.9999999999992291E-4</v>
      </c>
      <c r="AB177" s="343">
        <f t="shared" si="46"/>
        <v>0.14000000000000001</v>
      </c>
      <c r="AC177" s="343">
        <f t="shared" si="46"/>
        <v>0.18819999999999992</v>
      </c>
      <c r="AD177" s="343">
        <f t="shared" si="46"/>
        <v>6.2000000000000055E-2</v>
      </c>
      <c r="AE177" s="343">
        <f t="shared" si="46"/>
        <v>0.14050000000000007</v>
      </c>
      <c r="AF177" s="343">
        <f t="shared" si="46"/>
        <v>-0.11180000000000001</v>
      </c>
      <c r="AG177" s="361" t="s">
        <v>52</v>
      </c>
      <c r="AH177" s="343">
        <f t="shared" si="46"/>
        <v>-8.0999999999999961E-2</v>
      </c>
      <c r="AI177" s="343">
        <f t="shared" si="46"/>
        <v>7.3299999999999921E-2</v>
      </c>
      <c r="AJ177" s="361" t="s">
        <v>52</v>
      </c>
      <c r="AK177" s="361" t="s">
        <v>52</v>
      </c>
      <c r="AL177" s="361" t="s">
        <v>52</v>
      </c>
      <c r="AM177" s="361" t="s">
        <v>52</v>
      </c>
      <c r="AN177" s="361" t="s">
        <v>52</v>
      </c>
      <c r="AO177" s="343">
        <f t="shared" si="46"/>
        <v>0.2621</v>
      </c>
      <c r="AP177" s="343">
        <f t="shared" si="46"/>
        <v>0.1371</v>
      </c>
      <c r="AQ177" s="343">
        <f t="shared" si="46"/>
        <v>8.5300000000000042E-2</v>
      </c>
      <c r="AR177" s="343">
        <f t="shared" si="46"/>
        <v>8.0600000000000005E-2</v>
      </c>
      <c r="AS177" s="343">
        <f t="shared" si="46"/>
        <v>0.12850000000000006</v>
      </c>
      <c r="AT177" s="343">
        <f t="shared" si="46"/>
        <v>0.16910000000000003</v>
      </c>
      <c r="AU177" s="343">
        <f t="shared" si="46"/>
        <v>0.17119999999999991</v>
      </c>
      <c r="AV177" s="350" t="s">
        <v>54</v>
      </c>
      <c r="AW177" s="350" t="s">
        <v>54</v>
      </c>
      <c r="AX177" s="350" t="s">
        <v>54</v>
      </c>
      <c r="AY177" s="350" t="s">
        <v>54</v>
      </c>
      <c r="BE177" s="72"/>
    </row>
    <row r="178" spans="1:57" s="5" customFormat="1" x14ac:dyDescent="0.25">
      <c r="A178" s="36"/>
      <c r="B178" s="42"/>
      <c r="C178" s="42"/>
      <c r="D178" s="42"/>
      <c r="E178" s="42"/>
      <c r="F178" s="42"/>
      <c r="G178" s="351"/>
      <c r="H178" s="351"/>
      <c r="I178" s="351"/>
      <c r="J178" s="351"/>
      <c r="K178" s="351"/>
      <c r="L178" s="351"/>
      <c r="M178" s="351"/>
      <c r="N178" s="351"/>
      <c r="O178" s="351"/>
      <c r="P178" s="351"/>
      <c r="Q178" s="351"/>
      <c r="R178" s="351"/>
      <c r="S178" s="351"/>
      <c r="T178" s="351"/>
      <c r="U178" s="351"/>
      <c r="V178" s="351"/>
      <c r="W178" s="351"/>
      <c r="X178" s="351"/>
      <c r="Y178" s="351"/>
      <c r="Z178" s="351"/>
      <c r="AA178" s="351"/>
      <c r="AB178" s="351"/>
      <c r="AC178" s="351"/>
      <c r="AD178" s="351"/>
      <c r="AE178" s="351"/>
      <c r="AF178" s="351"/>
      <c r="AG178" s="351"/>
      <c r="AH178" s="351"/>
      <c r="AI178" s="351"/>
      <c r="AJ178" s="351"/>
      <c r="AK178" s="351"/>
      <c r="AL178" s="351"/>
      <c r="AM178" s="351"/>
      <c r="AN178" s="351"/>
      <c r="AO178" s="351"/>
      <c r="AP178" s="351"/>
      <c r="AQ178" s="351"/>
      <c r="AR178" s="351"/>
      <c r="AS178" s="351"/>
      <c r="AT178" s="351"/>
      <c r="AU178" s="351"/>
      <c r="AV178" s="351"/>
      <c r="AW178" s="351"/>
      <c r="AX178" s="351"/>
      <c r="AY178" s="351"/>
      <c r="AZ178" s="43"/>
      <c r="BA178" s="43"/>
      <c r="BB178" s="43"/>
      <c r="BC178" s="43"/>
      <c r="BD178" s="43"/>
      <c r="BE178" s="295"/>
    </row>
    <row r="179" spans="1:57" s="191" customFormat="1" hidden="1" x14ac:dyDescent="0.25">
      <c r="A179" s="189"/>
      <c r="B179" s="433" t="s">
        <v>77</v>
      </c>
      <c r="C179" s="287">
        <v>2012</v>
      </c>
      <c r="D179" s="185" t="s">
        <v>52</v>
      </c>
      <c r="E179" s="185"/>
      <c r="F179" s="190" t="s">
        <v>52</v>
      </c>
      <c r="G179" s="348" t="s">
        <v>52</v>
      </c>
      <c r="H179" s="348" t="s">
        <v>52</v>
      </c>
      <c r="I179" s="348" t="s">
        <v>52</v>
      </c>
      <c r="J179" s="348" t="s">
        <v>52</v>
      </c>
      <c r="K179" s="348" t="s">
        <v>52</v>
      </c>
      <c r="L179" s="348" t="s">
        <v>52</v>
      </c>
      <c r="M179" s="348" t="s">
        <v>52</v>
      </c>
      <c r="N179" s="348" t="s">
        <v>52</v>
      </c>
      <c r="O179" s="348" t="s">
        <v>52</v>
      </c>
      <c r="P179" s="348" t="s">
        <v>52</v>
      </c>
      <c r="Q179" s="348" t="s">
        <v>52</v>
      </c>
      <c r="R179" s="348" t="s">
        <v>52</v>
      </c>
      <c r="S179" s="348" t="s">
        <v>52</v>
      </c>
      <c r="T179" s="348" t="s">
        <v>52</v>
      </c>
      <c r="U179" s="348" t="s">
        <v>52</v>
      </c>
      <c r="V179" s="348" t="s">
        <v>52</v>
      </c>
      <c r="W179" s="348" t="s">
        <v>52</v>
      </c>
      <c r="X179" s="348" t="s">
        <v>52</v>
      </c>
      <c r="Y179" s="348" t="s">
        <v>52</v>
      </c>
      <c r="Z179" s="348" t="s">
        <v>52</v>
      </c>
      <c r="AA179" s="348" t="s">
        <v>52</v>
      </c>
      <c r="AB179" s="348" t="s">
        <v>52</v>
      </c>
      <c r="AC179" s="348" t="s">
        <v>52</v>
      </c>
      <c r="AD179" s="348" t="s">
        <v>52</v>
      </c>
      <c r="AE179" s="348" t="s">
        <v>52</v>
      </c>
      <c r="AF179" s="348" t="s">
        <v>52</v>
      </c>
      <c r="AG179" s="348"/>
      <c r="AH179" s="348" t="s">
        <v>52</v>
      </c>
      <c r="AI179" s="348" t="s">
        <v>52</v>
      </c>
      <c r="AJ179" s="348"/>
      <c r="AK179" s="348" t="s">
        <v>52</v>
      </c>
      <c r="AL179" s="348"/>
      <c r="AM179" s="348"/>
      <c r="AN179" s="348"/>
      <c r="AO179" s="348" t="s">
        <v>52</v>
      </c>
      <c r="AP179" s="348" t="s">
        <v>52</v>
      </c>
      <c r="AQ179" s="348" t="s">
        <v>52</v>
      </c>
      <c r="AR179" s="348" t="s">
        <v>52</v>
      </c>
      <c r="AS179" s="348" t="s">
        <v>52</v>
      </c>
      <c r="AT179" s="348" t="s">
        <v>52</v>
      </c>
      <c r="AU179" s="348" t="s">
        <v>52</v>
      </c>
      <c r="AV179" s="348"/>
      <c r="AW179" s="348"/>
      <c r="AX179" s="348"/>
      <c r="AY179" s="348"/>
      <c r="AZ179" s="192"/>
      <c r="BA179" s="192"/>
      <c r="BB179" s="192"/>
      <c r="BC179" s="192"/>
      <c r="BD179" s="192"/>
      <c r="BE179" s="296"/>
    </row>
    <row r="180" spans="1:57" hidden="1" x14ac:dyDescent="0.25">
      <c r="B180" s="434"/>
      <c r="C180" s="213">
        <v>2013</v>
      </c>
      <c r="D180" s="185" t="s">
        <v>52</v>
      </c>
      <c r="E180" s="185" t="s">
        <v>52</v>
      </c>
      <c r="F180" s="190" t="s">
        <v>52</v>
      </c>
      <c r="G180" s="348" t="s">
        <v>52</v>
      </c>
      <c r="H180" s="348" t="s">
        <v>52</v>
      </c>
      <c r="I180" s="348" t="s">
        <v>52</v>
      </c>
      <c r="J180" s="348" t="s">
        <v>52</v>
      </c>
      <c r="K180" s="348" t="s">
        <v>52</v>
      </c>
      <c r="L180" s="348" t="s">
        <v>52</v>
      </c>
      <c r="M180" s="348" t="s">
        <v>52</v>
      </c>
      <c r="N180" s="348" t="s">
        <v>52</v>
      </c>
      <c r="O180" s="348" t="s">
        <v>52</v>
      </c>
      <c r="P180" s="348" t="s">
        <v>52</v>
      </c>
      <c r="Q180" s="348" t="s">
        <v>52</v>
      </c>
      <c r="R180" s="348" t="s">
        <v>52</v>
      </c>
      <c r="S180" s="348" t="s">
        <v>52</v>
      </c>
      <c r="T180" s="348" t="s">
        <v>52</v>
      </c>
      <c r="U180" s="348" t="s">
        <v>52</v>
      </c>
      <c r="V180" s="348" t="s">
        <v>52</v>
      </c>
      <c r="W180" s="348" t="s">
        <v>52</v>
      </c>
      <c r="X180" s="348" t="s">
        <v>52</v>
      </c>
      <c r="Y180" s="348" t="s">
        <v>52</v>
      </c>
      <c r="Z180" s="348" t="s">
        <v>52</v>
      </c>
      <c r="AA180" s="348" t="s">
        <v>52</v>
      </c>
      <c r="AB180" s="348" t="s">
        <v>52</v>
      </c>
      <c r="AC180" s="348" t="s">
        <v>52</v>
      </c>
      <c r="AD180" s="348" t="s">
        <v>52</v>
      </c>
      <c r="AE180" s="348" t="s">
        <v>52</v>
      </c>
      <c r="AF180" s="348" t="s">
        <v>52</v>
      </c>
      <c r="AG180" s="348"/>
      <c r="AH180" s="348" t="s">
        <v>52</v>
      </c>
      <c r="AI180" s="348" t="s">
        <v>52</v>
      </c>
      <c r="AJ180" s="348"/>
      <c r="AK180" s="348" t="s">
        <v>52</v>
      </c>
      <c r="AL180" s="348"/>
      <c r="AM180" s="348"/>
      <c r="AN180" s="348"/>
      <c r="AO180" s="348" t="s">
        <v>52</v>
      </c>
      <c r="AP180" s="348" t="s">
        <v>52</v>
      </c>
      <c r="AQ180" s="348" t="s">
        <v>52</v>
      </c>
      <c r="AR180" s="348" t="s">
        <v>52</v>
      </c>
      <c r="AS180" s="348" t="s">
        <v>52</v>
      </c>
      <c r="AT180" s="348" t="s">
        <v>52</v>
      </c>
      <c r="AU180" s="348" t="s">
        <v>52</v>
      </c>
      <c r="AV180" s="348"/>
      <c r="AW180" s="348"/>
      <c r="AX180" s="348"/>
      <c r="AY180" s="348"/>
      <c r="BE180" s="72"/>
    </row>
    <row r="181" spans="1:57" x14ac:dyDescent="0.25">
      <c r="B181" s="434"/>
      <c r="C181" s="213">
        <v>2014</v>
      </c>
      <c r="D181" s="185" t="s">
        <v>52</v>
      </c>
      <c r="E181" s="185" t="s">
        <v>52</v>
      </c>
      <c r="F181" s="190" t="s">
        <v>52</v>
      </c>
      <c r="G181" s="348" t="s">
        <v>52</v>
      </c>
      <c r="H181" s="348" t="s">
        <v>52</v>
      </c>
      <c r="I181" s="348" t="s">
        <v>52</v>
      </c>
      <c r="J181" s="348" t="s">
        <v>52</v>
      </c>
      <c r="K181" s="348" t="s">
        <v>52</v>
      </c>
      <c r="L181" s="348" t="s">
        <v>52</v>
      </c>
      <c r="M181" s="348" t="s">
        <v>52</v>
      </c>
      <c r="N181" s="348" t="s">
        <v>52</v>
      </c>
      <c r="O181" s="348" t="s">
        <v>52</v>
      </c>
      <c r="P181" s="348" t="s">
        <v>52</v>
      </c>
      <c r="Q181" s="348" t="s">
        <v>52</v>
      </c>
      <c r="R181" s="348" t="s">
        <v>52</v>
      </c>
      <c r="S181" s="348" t="s">
        <v>52</v>
      </c>
      <c r="T181" s="348" t="s">
        <v>52</v>
      </c>
      <c r="U181" s="348" t="s">
        <v>52</v>
      </c>
      <c r="V181" s="348" t="s">
        <v>52</v>
      </c>
      <c r="W181" s="348" t="s">
        <v>52</v>
      </c>
      <c r="X181" s="348" t="s">
        <v>52</v>
      </c>
      <c r="Y181" s="348" t="s">
        <v>52</v>
      </c>
      <c r="Z181" s="348" t="s">
        <v>52</v>
      </c>
      <c r="AA181" s="348" t="s">
        <v>52</v>
      </c>
      <c r="AB181" s="348" t="s">
        <v>52</v>
      </c>
      <c r="AC181" s="348" t="s">
        <v>52</v>
      </c>
      <c r="AD181" s="348" t="s">
        <v>52</v>
      </c>
      <c r="AE181" s="348" t="s">
        <v>52</v>
      </c>
      <c r="AF181" s="348" t="s">
        <v>52</v>
      </c>
      <c r="AG181" s="361" t="s">
        <v>52</v>
      </c>
      <c r="AH181" s="348" t="s">
        <v>52</v>
      </c>
      <c r="AI181" s="348" t="s">
        <v>52</v>
      </c>
      <c r="AJ181" s="361" t="s">
        <v>52</v>
      </c>
      <c r="AK181" s="348" t="s">
        <v>52</v>
      </c>
      <c r="AL181" s="361" t="s">
        <v>52</v>
      </c>
      <c r="AM181" s="361" t="s">
        <v>52</v>
      </c>
      <c r="AN181" s="361" t="s">
        <v>52</v>
      </c>
      <c r="AO181" s="348" t="s">
        <v>52</v>
      </c>
      <c r="AP181" s="348" t="s">
        <v>52</v>
      </c>
      <c r="AQ181" s="348" t="s">
        <v>52</v>
      </c>
      <c r="AR181" s="348" t="s">
        <v>52</v>
      </c>
      <c r="AS181" s="348" t="s">
        <v>52</v>
      </c>
      <c r="AT181" s="348" t="s">
        <v>52</v>
      </c>
      <c r="AU181" s="348" t="s">
        <v>52</v>
      </c>
      <c r="AV181" s="407" t="s">
        <v>54</v>
      </c>
      <c r="AW181" s="408"/>
      <c r="AX181" s="408"/>
      <c r="AY181" s="409"/>
      <c r="BE181" s="72"/>
    </row>
    <row r="182" spans="1:57" x14ac:dyDescent="0.25">
      <c r="B182" s="434"/>
      <c r="C182" s="64">
        <v>2015</v>
      </c>
      <c r="D182" s="51">
        <v>6</v>
      </c>
      <c r="E182" s="217">
        <v>10</v>
      </c>
      <c r="F182" s="223">
        <v>0.6</v>
      </c>
      <c r="G182" s="350">
        <v>1</v>
      </c>
      <c r="H182" s="350">
        <v>1</v>
      </c>
      <c r="I182" s="350">
        <v>0.83333333333333337</v>
      </c>
      <c r="J182" s="350">
        <v>0.83333333333333337</v>
      </c>
      <c r="K182" s="350">
        <v>0.83333333333333337</v>
      </c>
      <c r="L182" s="350">
        <v>0.66666666666666663</v>
      </c>
      <c r="M182" s="350">
        <v>0.66666666666666663</v>
      </c>
      <c r="N182" s="350">
        <v>1</v>
      </c>
      <c r="O182" s="350">
        <v>0.5</v>
      </c>
      <c r="P182" s="350">
        <v>0.66666666666666663</v>
      </c>
      <c r="Q182" s="350">
        <v>1</v>
      </c>
      <c r="R182" s="350">
        <v>0.5</v>
      </c>
      <c r="S182" s="350">
        <v>0.66666666666666663</v>
      </c>
      <c r="T182" s="350">
        <v>0.66666666666666663</v>
      </c>
      <c r="U182" s="350">
        <v>0.33333333333333331</v>
      </c>
      <c r="V182" s="350">
        <v>0.66666666666666663</v>
      </c>
      <c r="W182" s="350">
        <v>0.66666666666666663</v>
      </c>
      <c r="X182" s="350">
        <v>0.5</v>
      </c>
      <c r="Y182" s="350">
        <v>0.66666666666666663</v>
      </c>
      <c r="Z182" s="350">
        <v>0.33333333333333331</v>
      </c>
      <c r="AA182" s="350">
        <v>0.83333333333333337</v>
      </c>
      <c r="AB182" s="350">
        <v>0.66666666666666663</v>
      </c>
      <c r="AC182" s="350">
        <v>0.33333333333333331</v>
      </c>
      <c r="AD182" s="350">
        <v>0.33333333333333331</v>
      </c>
      <c r="AE182" s="350">
        <v>0.4</v>
      </c>
      <c r="AF182" s="350">
        <v>0.83333333333333337</v>
      </c>
      <c r="AG182" s="361" t="s">
        <v>52</v>
      </c>
      <c r="AH182" s="350">
        <v>1</v>
      </c>
      <c r="AI182" s="350">
        <v>0.83333333333333337</v>
      </c>
      <c r="AJ182" s="361" t="s">
        <v>52</v>
      </c>
      <c r="AK182" s="350">
        <v>0.33333333333333331</v>
      </c>
      <c r="AL182" s="361" t="s">
        <v>52</v>
      </c>
      <c r="AM182" s="361" t="s">
        <v>52</v>
      </c>
      <c r="AN182" s="361" t="s">
        <v>52</v>
      </c>
      <c r="AO182" s="350">
        <v>0.66666666666666663</v>
      </c>
      <c r="AP182" s="350">
        <v>0.66666666666666663</v>
      </c>
      <c r="AQ182" s="350">
        <v>0.83333333333333337</v>
      </c>
      <c r="AR182" s="350">
        <v>0.5</v>
      </c>
      <c r="AS182" s="350">
        <v>0.83333333333333337</v>
      </c>
      <c r="AT182" s="350">
        <v>0.5</v>
      </c>
      <c r="AU182" s="350">
        <v>0.83333333333333337</v>
      </c>
      <c r="AV182" s="410"/>
      <c r="AW182" s="411"/>
      <c r="AX182" s="411"/>
      <c r="AY182" s="412"/>
      <c r="BE182" s="72"/>
    </row>
    <row r="183" spans="1:57" x14ac:dyDescent="0.25">
      <c r="B183" s="434"/>
      <c r="C183" s="51">
        <v>2016</v>
      </c>
      <c r="D183" s="51">
        <v>6</v>
      </c>
      <c r="E183" s="232">
        <v>13.999066728884742</v>
      </c>
      <c r="F183" s="223">
        <v>0.42859999999999998</v>
      </c>
      <c r="G183" s="350">
        <v>0.83333333333333337</v>
      </c>
      <c r="H183" s="350">
        <v>1</v>
      </c>
      <c r="I183" s="350">
        <v>0.83333333333333337</v>
      </c>
      <c r="J183" s="350">
        <v>1</v>
      </c>
      <c r="K183" s="350">
        <v>0.83333333333333337</v>
      </c>
      <c r="L183" s="350">
        <v>0.5</v>
      </c>
      <c r="M183" s="350">
        <v>0.66666666666666663</v>
      </c>
      <c r="N183" s="350">
        <v>0.83333333333333337</v>
      </c>
      <c r="O183" s="350">
        <v>0.66666666666666663</v>
      </c>
      <c r="P183" s="350">
        <v>0.66666666666666663</v>
      </c>
      <c r="Q183" s="350">
        <v>1</v>
      </c>
      <c r="R183" s="350">
        <v>0.83333333333333337</v>
      </c>
      <c r="S183" s="350">
        <v>1</v>
      </c>
      <c r="T183" s="350">
        <v>0.66666666666666663</v>
      </c>
      <c r="U183" s="350">
        <v>0.16666666666666666</v>
      </c>
      <c r="V183" s="350">
        <v>0.83333333333333337</v>
      </c>
      <c r="W183" s="350">
        <v>0.5</v>
      </c>
      <c r="X183" s="350">
        <v>0.5</v>
      </c>
      <c r="Y183" s="350">
        <v>0.5</v>
      </c>
      <c r="Z183" s="350">
        <v>0.5</v>
      </c>
      <c r="AA183" s="350">
        <v>0.66666666666666663</v>
      </c>
      <c r="AB183" s="350">
        <v>0.5</v>
      </c>
      <c r="AC183" s="350">
        <v>0.16666666666666666</v>
      </c>
      <c r="AD183" s="350">
        <v>0.5</v>
      </c>
      <c r="AE183" s="350">
        <v>0.33333333333333331</v>
      </c>
      <c r="AF183" s="350">
        <v>0.83333333333333337</v>
      </c>
      <c r="AG183" s="361" t="s">
        <v>52</v>
      </c>
      <c r="AH183" s="350">
        <v>0.8</v>
      </c>
      <c r="AI183" s="350">
        <v>0.83333333333333337</v>
      </c>
      <c r="AJ183" s="361" t="s">
        <v>52</v>
      </c>
      <c r="AK183" s="350">
        <v>0.66666666666666663</v>
      </c>
      <c r="AL183" s="361" t="s">
        <v>52</v>
      </c>
      <c r="AM183" s="361" t="s">
        <v>52</v>
      </c>
      <c r="AN183" s="361" t="s">
        <v>52</v>
      </c>
      <c r="AO183" s="350">
        <v>0.66666666666666663</v>
      </c>
      <c r="AP183" s="350">
        <v>0.5</v>
      </c>
      <c r="AQ183" s="350">
        <v>0.66666666666666663</v>
      </c>
      <c r="AR183" s="350">
        <v>0.33333333333333331</v>
      </c>
      <c r="AS183" s="350">
        <v>0.2</v>
      </c>
      <c r="AT183" s="350">
        <v>0.4</v>
      </c>
      <c r="AU183" s="350">
        <v>0.66666666666666663</v>
      </c>
      <c r="AV183" s="410"/>
      <c r="AW183" s="411"/>
      <c r="AX183" s="411"/>
      <c r="AY183" s="412"/>
      <c r="BE183" s="72"/>
    </row>
    <row r="184" spans="1:57" x14ac:dyDescent="0.25">
      <c r="B184" s="434"/>
      <c r="C184" s="213">
        <v>2017</v>
      </c>
      <c r="D184" s="51">
        <v>7</v>
      </c>
      <c r="E184" s="51">
        <v>20</v>
      </c>
      <c r="F184" s="173">
        <v>0.35</v>
      </c>
      <c r="G184" s="373">
        <v>0.7142857142857143</v>
      </c>
      <c r="H184" s="373">
        <v>0.8571428571428571</v>
      </c>
      <c r="I184" s="373">
        <v>0.7142857142857143</v>
      </c>
      <c r="J184" s="373">
        <v>0.7142857142857143</v>
      </c>
      <c r="K184" s="373">
        <v>0.7142857142857143</v>
      </c>
      <c r="L184" s="373">
        <v>0.42857142857142855</v>
      </c>
      <c r="M184" s="373">
        <v>0.5714285714285714</v>
      </c>
      <c r="N184" s="373">
        <v>0.8571428571428571</v>
      </c>
      <c r="O184" s="373">
        <v>0.5714285714285714</v>
      </c>
      <c r="P184" s="373">
        <v>0.7142857142857143</v>
      </c>
      <c r="Q184" s="373">
        <v>1</v>
      </c>
      <c r="R184" s="373">
        <v>0.5714285714285714</v>
      </c>
      <c r="S184" s="373">
        <v>0.7142857142857143</v>
      </c>
      <c r="T184" s="373">
        <v>0.7142857142857143</v>
      </c>
      <c r="U184" s="373">
        <v>0.7142857142857143</v>
      </c>
      <c r="V184" s="373">
        <v>0.7142857142857143</v>
      </c>
      <c r="W184" s="373">
        <v>0.42857142857142855</v>
      </c>
      <c r="X184" s="373">
        <v>0.4</v>
      </c>
      <c r="Y184" s="373">
        <v>0.66666666666666663</v>
      </c>
      <c r="Z184" s="373">
        <v>0.66666666666666663</v>
      </c>
      <c r="AA184" s="373">
        <v>0.8571428571428571</v>
      </c>
      <c r="AB184" s="373">
        <v>0.42857142857142855</v>
      </c>
      <c r="AC184" s="373">
        <v>0.42857142857142855</v>
      </c>
      <c r="AD184" s="373">
        <v>0.42857142857142855</v>
      </c>
      <c r="AE184" s="373">
        <v>0.42857142857142855</v>
      </c>
      <c r="AF184" s="373">
        <v>0.2857142857142857</v>
      </c>
      <c r="AG184" s="361" t="s">
        <v>52</v>
      </c>
      <c r="AH184" s="373">
        <v>0.33333333333333331</v>
      </c>
      <c r="AI184" s="373">
        <v>0.83333333333333337</v>
      </c>
      <c r="AJ184" s="361" t="s">
        <v>52</v>
      </c>
      <c r="AK184" s="373">
        <v>0.5714285714285714</v>
      </c>
      <c r="AL184" s="361" t="s">
        <v>52</v>
      </c>
      <c r="AM184" s="361" t="s">
        <v>52</v>
      </c>
      <c r="AN184" s="361" t="s">
        <v>52</v>
      </c>
      <c r="AO184" s="373">
        <v>0.8571428571428571</v>
      </c>
      <c r="AP184" s="373">
        <v>0.8571428571428571</v>
      </c>
      <c r="AQ184" s="373">
        <v>0.7142857142857143</v>
      </c>
      <c r="AR184" s="373">
        <v>0.8571428571428571</v>
      </c>
      <c r="AS184" s="373">
        <v>0.42857142857142855</v>
      </c>
      <c r="AT184" s="373">
        <v>0.42857142857142855</v>
      </c>
      <c r="AU184" s="373">
        <v>0.5714285714285714</v>
      </c>
      <c r="AV184" s="413"/>
      <c r="AW184" s="414"/>
      <c r="AX184" s="414"/>
      <c r="AY184" s="415"/>
      <c r="BE184" s="72"/>
    </row>
    <row r="185" spans="1:57" x14ac:dyDescent="0.25">
      <c r="B185" s="434"/>
      <c r="C185" s="51">
        <v>2018</v>
      </c>
      <c r="D185" s="51">
        <v>7</v>
      </c>
      <c r="E185" s="51">
        <v>20</v>
      </c>
      <c r="F185" s="223">
        <v>0.35</v>
      </c>
      <c r="G185" s="350">
        <v>0.8571428571428571</v>
      </c>
      <c r="H185" s="350">
        <v>1</v>
      </c>
      <c r="I185" s="350">
        <v>0.7142857142857143</v>
      </c>
      <c r="J185" s="350">
        <v>0.7142857142857143</v>
      </c>
      <c r="K185" s="350">
        <v>0.5714285714285714</v>
      </c>
      <c r="L185" s="350">
        <v>0.5714285714285714</v>
      </c>
      <c r="M185" s="350">
        <v>0.42857142857142855</v>
      </c>
      <c r="N185" s="350">
        <v>1</v>
      </c>
      <c r="O185" s="350">
        <v>0.7142857142857143</v>
      </c>
      <c r="P185" s="350">
        <v>0.7142857142857143</v>
      </c>
      <c r="Q185" s="350">
        <v>0.8571428571428571</v>
      </c>
      <c r="R185" s="350">
        <v>0.66666666666666663</v>
      </c>
      <c r="S185" s="350">
        <v>1</v>
      </c>
      <c r="T185" s="350">
        <v>0.7142857142857143</v>
      </c>
      <c r="U185" s="350">
        <v>0.2857142857142857</v>
      </c>
      <c r="V185" s="350">
        <v>0.7142857142857143</v>
      </c>
      <c r="W185" s="350">
        <v>0.5</v>
      </c>
      <c r="X185" s="350">
        <v>0.5</v>
      </c>
      <c r="Y185" s="350">
        <v>1</v>
      </c>
      <c r="Z185" s="350">
        <v>1</v>
      </c>
      <c r="AA185" s="350">
        <v>0.5714285714285714</v>
      </c>
      <c r="AB185" s="350">
        <v>0.5714285714285714</v>
      </c>
      <c r="AC185" s="350">
        <v>0.42857142857142855</v>
      </c>
      <c r="AD185" s="350">
        <v>0.42857142857142855</v>
      </c>
      <c r="AE185" s="350">
        <v>0.42857142857142855</v>
      </c>
      <c r="AF185" s="350">
        <v>0.8571428571428571</v>
      </c>
      <c r="AG185" s="361" t="s">
        <v>52</v>
      </c>
      <c r="AH185" s="350">
        <v>0.8571428571428571</v>
      </c>
      <c r="AI185" s="350">
        <v>1</v>
      </c>
      <c r="AJ185" s="361" t="s">
        <v>52</v>
      </c>
      <c r="AK185" s="350">
        <v>0.7142857142857143</v>
      </c>
      <c r="AL185" s="361" t="s">
        <v>52</v>
      </c>
      <c r="AM185" s="361" t="s">
        <v>52</v>
      </c>
      <c r="AN185" s="361" t="s">
        <v>52</v>
      </c>
      <c r="AO185" s="350">
        <v>0.83333333333333337</v>
      </c>
      <c r="AP185" s="350">
        <v>0.7142857142857143</v>
      </c>
      <c r="AQ185" s="350">
        <v>0.66666666666666663</v>
      </c>
      <c r="AR185" s="350">
        <v>0.42857142857142855</v>
      </c>
      <c r="AS185" s="350">
        <v>0.5714285714285714</v>
      </c>
      <c r="AT185" s="350">
        <v>0.42857142857142855</v>
      </c>
      <c r="AU185" s="350">
        <v>0.42857142857142855</v>
      </c>
      <c r="AV185" s="350">
        <v>1</v>
      </c>
      <c r="AW185" s="350">
        <v>0.42857142857142855</v>
      </c>
      <c r="AX185" s="350">
        <v>0.5714285714285714</v>
      </c>
      <c r="AY185" s="350">
        <v>0.5</v>
      </c>
      <c r="BE185" s="72"/>
    </row>
    <row r="186" spans="1:57" x14ac:dyDescent="0.25">
      <c r="B186" s="434"/>
      <c r="C186" s="51">
        <v>2019</v>
      </c>
      <c r="D186" s="51">
        <v>7</v>
      </c>
      <c r="E186" s="51">
        <v>15</v>
      </c>
      <c r="F186" s="223">
        <f>D186/E186</f>
        <v>0.46666666666666667</v>
      </c>
      <c r="G186" s="350">
        <v>1</v>
      </c>
      <c r="H186" s="350">
        <v>1</v>
      </c>
      <c r="I186" s="350">
        <v>1</v>
      </c>
      <c r="J186" s="350">
        <v>1</v>
      </c>
      <c r="K186" s="350">
        <v>1</v>
      </c>
      <c r="L186" s="350">
        <v>0.7142857142857143</v>
      </c>
      <c r="M186" s="350">
        <v>0.8571428571428571</v>
      </c>
      <c r="N186" s="350">
        <v>1</v>
      </c>
      <c r="O186" s="350">
        <v>0.8571428571428571</v>
      </c>
      <c r="P186" s="350">
        <v>1</v>
      </c>
      <c r="Q186" s="350">
        <v>1</v>
      </c>
      <c r="R186" s="350">
        <v>0.8571428571428571</v>
      </c>
      <c r="S186" s="350">
        <v>1</v>
      </c>
      <c r="T186" s="350">
        <v>1</v>
      </c>
      <c r="U186" s="350">
        <v>0.8571428571428571</v>
      </c>
      <c r="V186" s="350">
        <v>0.7142857142857143</v>
      </c>
      <c r="W186" s="350">
        <v>0.83333333333333337</v>
      </c>
      <c r="X186" s="350">
        <v>0.6</v>
      </c>
      <c r="Y186" s="350">
        <v>0.5</v>
      </c>
      <c r="Z186" s="350">
        <v>0.75</v>
      </c>
      <c r="AA186" s="350">
        <v>1</v>
      </c>
      <c r="AB186" s="350">
        <v>1</v>
      </c>
      <c r="AC186" s="350">
        <v>0.8571428571428571</v>
      </c>
      <c r="AD186" s="350">
        <v>0.8571428571428571</v>
      </c>
      <c r="AE186" s="350">
        <v>0.7142857142857143</v>
      </c>
      <c r="AF186" s="350">
        <v>0.5714285714285714</v>
      </c>
      <c r="AG186" s="361" t="s">
        <v>52</v>
      </c>
      <c r="AH186" s="350">
        <v>0.8571428571428571</v>
      </c>
      <c r="AI186" s="350">
        <v>0.83333333333333337</v>
      </c>
      <c r="AJ186" s="361" t="s">
        <v>52</v>
      </c>
      <c r="AK186" s="350">
        <v>0.8571428571428571</v>
      </c>
      <c r="AL186" s="361" t="s">
        <v>52</v>
      </c>
      <c r="AM186" s="361" t="s">
        <v>52</v>
      </c>
      <c r="AN186" s="361" t="s">
        <v>52</v>
      </c>
      <c r="AO186" s="350">
        <v>1</v>
      </c>
      <c r="AP186" s="350">
        <v>1</v>
      </c>
      <c r="AQ186" s="350">
        <v>1</v>
      </c>
      <c r="AR186" s="350">
        <v>1</v>
      </c>
      <c r="AS186" s="350">
        <v>1</v>
      </c>
      <c r="AT186" s="350">
        <v>0.8571428571428571</v>
      </c>
      <c r="AU186" s="350">
        <v>1</v>
      </c>
      <c r="AV186" s="350">
        <v>1</v>
      </c>
      <c r="AW186" s="350">
        <v>0.8571428571428571</v>
      </c>
      <c r="AX186" s="350">
        <v>0.8571428571428571</v>
      </c>
      <c r="AY186" s="350" t="s">
        <v>65</v>
      </c>
      <c r="BE186" s="72"/>
    </row>
    <row r="187" spans="1:57" x14ac:dyDescent="0.25">
      <c r="B187" s="434"/>
      <c r="C187" s="51">
        <v>2020</v>
      </c>
      <c r="D187" s="51">
        <v>6</v>
      </c>
      <c r="E187" s="51">
        <v>20</v>
      </c>
      <c r="F187" s="223">
        <f>D187/E187</f>
        <v>0.3</v>
      </c>
      <c r="G187" s="350">
        <v>1</v>
      </c>
      <c r="H187" s="350">
        <v>1</v>
      </c>
      <c r="I187" s="350">
        <v>1</v>
      </c>
      <c r="J187" s="350">
        <v>1</v>
      </c>
      <c r="K187" s="350">
        <v>1</v>
      </c>
      <c r="L187" s="350">
        <v>0.33329999999999999</v>
      </c>
      <c r="M187" s="350">
        <v>0.66669999999999996</v>
      </c>
      <c r="N187" s="350">
        <v>0.83330000000000004</v>
      </c>
      <c r="O187" s="350">
        <v>0.83330000000000004</v>
      </c>
      <c r="P187" s="350">
        <v>1</v>
      </c>
      <c r="Q187" s="350">
        <v>0.83330000000000004</v>
      </c>
      <c r="R187" s="350">
        <v>0.5</v>
      </c>
      <c r="S187" s="350">
        <v>0.83299999999999996</v>
      </c>
      <c r="T187" s="350">
        <v>0.83299999999999996</v>
      </c>
      <c r="U187" s="350">
        <v>0.83299999999999996</v>
      </c>
      <c r="V187" s="350">
        <v>1</v>
      </c>
      <c r="W187" s="350">
        <v>1</v>
      </c>
      <c r="X187" s="350">
        <v>1</v>
      </c>
      <c r="Y187" s="350">
        <v>1</v>
      </c>
      <c r="Z187" s="350">
        <v>1</v>
      </c>
      <c r="AA187" s="350">
        <v>0.5</v>
      </c>
      <c r="AB187" s="350">
        <v>0.33300000000000002</v>
      </c>
      <c r="AC187" s="350">
        <v>0.5</v>
      </c>
      <c r="AD187" s="350">
        <v>0.5</v>
      </c>
      <c r="AE187" s="350">
        <v>0.66669999999999996</v>
      </c>
      <c r="AF187" s="350">
        <v>0.66669999999999996</v>
      </c>
      <c r="AG187" s="361" t="s">
        <v>52</v>
      </c>
      <c r="AH187" s="350">
        <v>1</v>
      </c>
      <c r="AI187" s="350">
        <v>1</v>
      </c>
      <c r="AJ187" s="361" t="s">
        <v>52</v>
      </c>
      <c r="AK187" s="350">
        <v>0.66669999999999996</v>
      </c>
      <c r="AL187" s="361" t="s">
        <v>52</v>
      </c>
      <c r="AM187" s="361" t="s">
        <v>52</v>
      </c>
      <c r="AN187" s="361" t="s">
        <v>52</v>
      </c>
      <c r="AO187" s="350">
        <v>0.83299999999999996</v>
      </c>
      <c r="AP187" s="350">
        <v>0.83299999999999996</v>
      </c>
      <c r="AQ187" s="350">
        <v>1</v>
      </c>
      <c r="AR187" s="350">
        <v>0.83299999999999996</v>
      </c>
      <c r="AS187" s="350">
        <v>0.66669999999999996</v>
      </c>
      <c r="AT187" s="350">
        <v>0.83299999999999996</v>
      </c>
      <c r="AU187" s="350">
        <v>0.8</v>
      </c>
      <c r="AV187" s="350" t="s">
        <v>54</v>
      </c>
      <c r="AW187" s="350" t="s">
        <v>54</v>
      </c>
      <c r="AX187" s="350" t="s">
        <v>54</v>
      </c>
      <c r="AY187" s="350" t="s">
        <v>54</v>
      </c>
      <c r="BE187" s="72"/>
    </row>
    <row r="188" spans="1:57" x14ac:dyDescent="0.25">
      <c r="B188" s="434"/>
      <c r="C188" s="51">
        <v>2021</v>
      </c>
      <c r="D188" s="51">
        <v>5</v>
      </c>
      <c r="E188" s="51">
        <v>20</v>
      </c>
      <c r="F188" s="223">
        <f>D188/E188</f>
        <v>0.25</v>
      </c>
      <c r="G188" s="350">
        <v>0.8</v>
      </c>
      <c r="H188" s="350">
        <v>0.8</v>
      </c>
      <c r="I188" s="350">
        <v>0.8</v>
      </c>
      <c r="J188" s="350">
        <v>0.6</v>
      </c>
      <c r="K188" s="350">
        <v>0.8</v>
      </c>
      <c r="L188" s="350">
        <v>0.4</v>
      </c>
      <c r="M188" s="350">
        <v>0.8</v>
      </c>
      <c r="N188" s="350">
        <v>0.6</v>
      </c>
      <c r="O188" s="350">
        <v>0.4</v>
      </c>
      <c r="P188" s="350">
        <v>0.8</v>
      </c>
      <c r="Q188" s="350">
        <v>1</v>
      </c>
      <c r="R188" s="350">
        <v>0.8</v>
      </c>
      <c r="S188" s="350">
        <v>0.8</v>
      </c>
      <c r="T188" s="350">
        <v>0.8</v>
      </c>
      <c r="U188" s="350">
        <v>0.6</v>
      </c>
      <c r="V188" s="350">
        <v>0.6</v>
      </c>
      <c r="W188" s="350">
        <v>1</v>
      </c>
      <c r="X188" s="350">
        <v>0.66700000000000004</v>
      </c>
      <c r="Y188" s="350">
        <v>0.66700000000000004</v>
      </c>
      <c r="Z188" s="350">
        <v>0.33300000000000002</v>
      </c>
      <c r="AA188" s="350">
        <v>1</v>
      </c>
      <c r="AB188" s="350">
        <v>0.75</v>
      </c>
      <c r="AC188" s="350">
        <v>0.6</v>
      </c>
      <c r="AD188" s="350">
        <v>0.4</v>
      </c>
      <c r="AE188" s="350">
        <v>0.6</v>
      </c>
      <c r="AF188" s="350">
        <v>1</v>
      </c>
      <c r="AG188" s="350">
        <v>0.6</v>
      </c>
      <c r="AH188" s="350">
        <v>0.25</v>
      </c>
      <c r="AI188" s="350">
        <v>0.5</v>
      </c>
      <c r="AJ188" s="350">
        <v>1</v>
      </c>
      <c r="AK188" s="361" t="s">
        <v>52</v>
      </c>
      <c r="AL188" s="350">
        <v>0.4</v>
      </c>
      <c r="AM188" s="350">
        <v>0.5</v>
      </c>
      <c r="AN188" s="350">
        <v>0.5</v>
      </c>
      <c r="AO188" s="350">
        <v>0.8</v>
      </c>
      <c r="AP188" s="350">
        <v>0.8</v>
      </c>
      <c r="AQ188" s="350">
        <v>0.6</v>
      </c>
      <c r="AR188" s="350">
        <v>0.8</v>
      </c>
      <c r="AS188" s="350">
        <v>0.6</v>
      </c>
      <c r="AT188" s="350">
        <v>0.6</v>
      </c>
      <c r="AU188" s="350">
        <v>0.6</v>
      </c>
      <c r="AV188" s="350" t="s">
        <v>54</v>
      </c>
      <c r="AW188" s="350" t="s">
        <v>54</v>
      </c>
      <c r="AX188" s="350" t="s">
        <v>54</v>
      </c>
      <c r="AY188" s="350" t="s">
        <v>54</v>
      </c>
      <c r="BE188" s="72"/>
    </row>
    <row r="189" spans="1:57" ht="15" customHeight="1" x14ac:dyDescent="0.25">
      <c r="B189" s="435"/>
      <c r="C189" s="436" t="s">
        <v>154</v>
      </c>
      <c r="D189" s="436"/>
      <c r="E189" s="436"/>
      <c r="F189" s="436"/>
      <c r="G189" s="343">
        <f>G188-G187</f>
        <v>-0.19999999999999996</v>
      </c>
      <c r="H189" s="343">
        <f t="shared" ref="H189:AU189" si="47">H188-H187</f>
        <v>-0.19999999999999996</v>
      </c>
      <c r="I189" s="343">
        <f t="shared" si="47"/>
        <v>-0.19999999999999996</v>
      </c>
      <c r="J189" s="343">
        <f t="shared" si="47"/>
        <v>-0.4</v>
      </c>
      <c r="K189" s="343">
        <f t="shared" si="47"/>
        <v>-0.19999999999999996</v>
      </c>
      <c r="L189" s="343">
        <f t="shared" si="47"/>
        <v>6.6700000000000037E-2</v>
      </c>
      <c r="M189" s="343">
        <f t="shared" si="47"/>
        <v>0.13330000000000009</v>
      </c>
      <c r="N189" s="343">
        <f t="shared" si="47"/>
        <v>-0.23330000000000006</v>
      </c>
      <c r="O189" s="343">
        <f t="shared" si="47"/>
        <v>-0.43330000000000002</v>
      </c>
      <c r="P189" s="343">
        <f t="shared" si="47"/>
        <v>-0.19999999999999996</v>
      </c>
      <c r="Q189" s="343">
        <f t="shared" si="47"/>
        <v>0.16669999999999996</v>
      </c>
      <c r="R189" s="343">
        <f t="shared" si="47"/>
        <v>0.30000000000000004</v>
      </c>
      <c r="S189" s="343">
        <f t="shared" si="47"/>
        <v>-3.2999999999999918E-2</v>
      </c>
      <c r="T189" s="343">
        <f t="shared" si="47"/>
        <v>-3.2999999999999918E-2</v>
      </c>
      <c r="U189" s="343">
        <f t="shared" si="47"/>
        <v>-0.23299999999999998</v>
      </c>
      <c r="V189" s="343">
        <f t="shared" si="47"/>
        <v>-0.4</v>
      </c>
      <c r="W189" s="343">
        <f t="shared" si="47"/>
        <v>0</v>
      </c>
      <c r="X189" s="343">
        <f t="shared" si="47"/>
        <v>-0.33299999999999996</v>
      </c>
      <c r="Y189" s="343">
        <f t="shared" si="47"/>
        <v>-0.33299999999999996</v>
      </c>
      <c r="Z189" s="343">
        <f t="shared" si="47"/>
        <v>-0.66700000000000004</v>
      </c>
      <c r="AA189" s="343">
        <f t="shared" si="47"/>
        <v>0.5</v>
      </c>
      <c r="AB189" s="343">
        <f t="shared" si="47"/>
        <v>0.41699999999999998</v>
      </c>
      <c r="AC189" s="343">
        <f t="shared" si="47"/>
        <v>9.9999999999999978E-2</v>
      </c>
      <c r="AD189" s="343">
        <f t="shared" si="47"/>
        <v>-9.9999999999999978E-2</v>
      </c>
      <c r="AE189" s="343">
        <f t="shared" si="47"/>
        <v>-6.6699999999999982E-2</v>
      </c>
      <c r="AF189" s="343">
        <f t="shared" si="47"/>
        <v>0.33330000000000004</v>
      </c>
      <c r="AG189" s="361" t="s">
        <v>52</v>
      </c>
      <c r="AH189" s="343">
        <f t="shared" si="47"/>
        <v>-0.75</v>
      </c>
      <c r="AI189" s="343">
        <f t="shared" si="47"/>
        <v>-0.5</v>
      </c>
      <c r="AJ189" s="361" t="s">
        <v>52</v>
      </c>
      <c r="AK189" s="361" t="s">
        <v>52</v>
      </c>
      <c r="AL189" s="361" t="s">
        <v>52</v>
      </c>
      <c r="AM189" s="361" t="s">
        <v>52</v>
      </c>
      <c r="AN189" s="361" t="s">
        <v>52</v>
      </c>
      <c r="AO189" s="343">
        <f t="shared" si="47"/>
        <v>-3.2999999999999918E-2</v>
      </c>
      <c r="AP189" s="343">
        <f t="shared" si="47"/>
        <v>-3.2999999999999918E-2</v>
      </c>
      <c r="AQ189" s="343">
        <f t="shared" si="47"/>
        <v>-0.4</v>
      </c>
      <c r="AR189" s="343">
        <f t="shared" si="47"/>
        <v>-3.2999999999999918E-2</v>
      </c>
      <c r="AS189" s="343">
        <f t="shared" si="47"/>
        <v>-6.6699999999999982E-2</v>
      </c>
      <c r="AT189" s="343">
        <f t="shared" si="47"/>
        <v>-0.23299999999999998</v>
      </c>
      <c r="AU189" s="343">
        <f t="shared" si="47"/>
        <v>-0.20000000000000007</v>
      </c>
      <c r="AV189" s="350" t="s">
        <v>54</v>
      </c>
      <c r="AW189" s="350" t="s">
        <v>54</v>
      </c>
      <c r="AX189" s="350" t="s">
        <v>54</v>
      </c>
      <c r="AY189" s="350" t="s">
        <v>54</v>
      </c>
      <c r="BE189" s="72"/>
    </row>
    <row r="190" spans="1:57" s="5" customFormat="1" x14ac:dyDescent="0.25">
      <c r="A190" s="36"/>
      <c r="B190" s="42"/>
      <c r="C190" s="42"/>
      <c r="D190" s="42"/>
      <c r="E190" s="42"/>
      <c r="F190" s="42"/>
      <c r="G190" s="351"/>
      <c r="H190" s="351"/>
      <c r="I190" s="351"/>
      <c r="J190" s="351"/>
      <c r="K190" s="351"/>
      <c r="L190" s="351"/>
      <c r="M190" s="351"/>
      <c r="N190" s="351"/>
      <c r="O190" s="351"/>
      <c r="P190" s="351"/>
      <c r="Q190" s="351"/>
      <c r="R190" s="351"/>
      <c r="S190" s="351"/>
      <c r="T190" s="351"/>
      <c r="U190" s="351"/>
      <c r="V190" s="351"/>
      <c r="W190" s="351"/>
      <c r="X190" s="351"/>
      <c r="Y190" s="351"/>
      <c r="Z190" s="351"/>
      <c r="AA190" s="351"/>
      <c r="AB190" s="351"/>
      <c r="AC190" s="351"/>
      <c r="AD190" s="351"/>
      <c r="AE190" s="351"/>
      <c r="AF190" s="351"/>
      <c r="AG190" s="351"/>
      <c r="AH190" s="351"/>
      <c r="AI190" s="351"/>
      <c r="AJ190" s="351"/>
      <c r="AK190" s="351"/>
      <c r="AL190" s="351"/>
      <c r="AM190" s="351"/>
      <c r="AN190" s="351"/>
      <c r="AO190" s="351"/>
      <c r="AP190" s="351"/>
      <c r="AQ190" s="351"/>
      <c r="AR190" s="351"/>
      <c r="AS190" s="351"/>
      <c r="AT190" s="351"/>
      <c r="AU190" s="351"/>
      <c r="AV190" s="351"/>
      <c r="AW190" s="351"/>
      <c r="AX190" s="351"/>
      <c r="AY190" s="351"/>
      <c r="AZ190" s="43"/>
      <c r="BA190" s="43"/>
      <c r="BB190" s="43"/>
      <c r="BC190" s="43"/>
      <c r="BD190" s="43"/>
      <c r="BE190" s="295"/>
    </row>
    <row r="191" spans="1:57" s="191" customFormat="1" hidden="1" x14ac:dyDescent="0.25">
      <c r="A191" s="189"/>
      <c r="B191" s="433" t="s">
        <v>78</v>
      </c>
      <c r="C191" s="287">
        <v>2012</v>
      </c>
      <c r="D191" s="185" t="s">
        <v>52</v>
      </c>
      <c r="E191" s="185"/>
      <c r="F191" s="190" t="s">
        <v>52</v>
      </c>
      <c r="G191" s="348" t="s">
        <v>52</v>
      </c>
      <c r="H191" s="348" t="s">
        <v>52</v>
      </c>
      <c r="I191" s="348" t="s">
        <v>52</v>
      </c>
      <c r="J191" s="348" t="s">
        <v>52</v>
      </c>
      <c r="K191" s="348" t="s">
        <v>52</v>
      </c>
      <c r="L191" s="348" t="s">
        <v>52</v>
      </c>
      <c r="M191" s="348" t="s">
        <v>52</v>
      </c>
      <c r="N191" s="348" t="s">
        <v>52</v>
      </c>
      <c r="O191" s="348" t="s">
        <v>52</v>
      </c>
      <c r="P191" s="348" t="s">
        <v>52</v>
      </c>
      <c r="Q191" s="348" t="s">
        <v>52</v>
      </c>
      <c r="R191" s="348" t="s">
        <v>52</v>
      </c>
      <c r="S191" s="348" t="s">
        <v>52</v>
      </c>
      <c r="T191" s="348" t="s">
        <v>52</v>
      </c>
      <c r="U191" s="348" t="s">
        <v>52</v>
      </c>
      <c r="V191" s="348" t="s">
        <v>52</v>
      </c>
      <c r="W191" s="348" t="s">
        <v>52</v>
      </c>
      <c r="X191" s="348" t="s">
        <v>52</v>
      </c>
      <c r="Y191" s="348" t="s">
        <v>52</v>
      </c>
      <c r="Z191" s="348" t="s">
        <v>52</v>
      </c>
      <c r="AA191" s="348" t="s">
        <v>52</v>
      </c>
      <c r="AB191" s="348" t="s">
        <v>52</v>
      </c>
      <c r="AC191" s="348" t="s">
        <v>52</v>
      </c>
      <c r="AD191" s="348" t="s">
        <v>52</v>
      </c>
      <c r="AE191" s="348" t="s">
        <v>52</v>
      </c>
      <c r="AF191" s="348" t="s">
        <v>52</v>
      </c>
      <c r="AG191" s="348"/>
      <c r="AH191" s="348" t="s">
        <v>52</v>
      </c>
      <c r="AI191" s="348" t="s">
        <v>52</v>
      </c>
      <c r="AJ191" s="348"/>
      <c r="AK191" s="348" t="s">
        <v>52</v>
      </c>
      <c r="AL191" s="348"/>
      <c r="AM191" s="348"/>
      <c r="AN191" s="348"/>
      <c r="AO191" s="348" t="s">
        <v>52</v>
      </c>
      <c r="AP191" s="348" t="s">
        <v>52</v>
      </c>
      <c r="AQ191" s="348" t="s">
        <v>52</v>
      </c>
      <c r="AR191" s="348" t="s">
        <v>52</v>
      </c>
      <c r="AS191" s="348" t="s">
        <v>52</v>
      </c>
      <c r="AT191" s="348" t="s">
        <v>52</v>
      </c>
      <c r="AU191" s="348" t="s">
        <v>52</v>
      </c>
      <c r="AV191" s="348"/>
      <c r="AW191" s="348"/>
      <c r="AX191" s="348"/>
      <c r="AY191" s="348"/>
      <c r="AZ191" s="192"/>
      <c r="BA191" s="192"/>
      <c r="BB191" s="192"/>
      <c r="BC191" s="192"/>
      <c r="BD191" s="192"/>
      <c r="BE191" s="296"/>
    </row>
    <row r="192" spans="1:57" hidden="1" x14ac:dyDescent="0.25">
      <c r="B192" s="434"/>
      <c r="C192" s="213">
        <v>2013</v>
      </c>
      <c r="D192" s="185" t="s">
        <v>52</v>
      </c>
      <c r="E192" s="185" t="s">
        <v>52</v>
      </c>
      <c r="F192" s="190" t="s">
        <v>52</v>
      </c>
      <c r="G192" s="348" t="s">
        <v>52</v>
      </c>
      <c r="H192" s="348" t="s">
        <v>52</v>
      </c>
      <c r="I192" s="348" t="s">
        <v>52</v>
      </c>
      <c r="J192" s="348" t="s">
        <v>52</v>
      </c>
      <c r="K192" s="348" t="s">
        <v>52</v>
      </c>
      <c r="L192" s="348" t="s">
        <v>52</v>
      </c>
      <c r="M192" s="348" t="s">
        <v>52</v>
      </c>
      <c r="N192" s="348" t="s">
        <v>52</v>
      </c>
      <c r="O192" s="348" t="s">
        <v>52</v>
      </c>
      <c r="P192" s="348" t="s">
        <v>52</v>
      </c>
      <c r="Q192" s="348" t="s">
        <v>52</v>
      </c>
      <c r="R192" s="348" t="s">
        <v>52</v>
      </c>
      <c r="S192" s="348" t="s">
        <v>52</v>
      </c>
      <c r="T192" s="348" t="s">
        <v>52</v>
      </c>
      <c r="U192" s="348" t="s">
        <v>52</v>
      </c>
      <c r="V192" s="348" t="s">
        <v>52</v>
      </c>
      <c r="W192" s="348" t="s">
        <v>52</v>
      </c>
      <c r="X192" s="348" t="s">
        <v>52</v>
      </c>
      <c r="Y192" s="348" t="s">
        <v>52</v>
      </c>
      <c r="Z192" s="348" t="s">
        <v>52</v>
      </c>
      <c r="AA192" s="348" t="s">
        <v>52</v>
      </c>
      <c r="AB192" s="348" t="s">
        <v>52</v>
      </c>
      <c r="AC192" s="348" t="s">
        <v>52</v>
      </c>
      <c r="AD192" s="348" t="s">
        <v>52</v>
      </c>
      <c r="AE192" s="348" t="s">
        <v>52</v>
      </c>
      <c r="AF192" s="348" t="s">
        <v>52</v>
      </c>
      <c r="AG192" s="348"/>
      <c r="AH192" s="348" t="s">
        <v>52</v>
      </c>
      <c r="AI192" s="348" t="s">
        <v>52</v>
      </c>
      <c r="AJ192" s="348"/>
      <c r="AK192" s="348" t="s">
        <v>52</v>
      </c>
      <c r="AL192" s="348"/>
      <c r="AM192" s="348"/>
      <c r="AN192" s="348"/>
      <c r="AO192" s="348" t="s">
        <v>52</v>
      </c>
      <c r="AP192" s="348" t="s">
        <v>52</v>
      </c>
      <c r="AQ192" s="348" t="s">
        <v>52</v>
      </c>
      <c r="AR192" s="348" t="s">
        <v>52</v>
      </c>
      <c r="AS192" s="348" t="s">
        <v>52</v>
      </c>
      <c r="AT192" s="348" t="s">
        <v>52</v>
      </c>
      <c r="AU192" s="348" t="s">
        <v>52</v>
      </c>
      <c r="AV192" s="348"/>
      <c r="AW192" s="348"/>
      <c r="AX192" s="348"/>
      <c r="AY192" s="348"/>
      <c r="BE192" s="72"/>
    </row>
    <row r="193" spans="1:57" x14ac:dyDescent="0.25">
      <c r="B193" s="434"/>
      <c r="C193" s="213">
        <v>2014</v>
      </c>
      <c r="D193" s="185" t="s">
        <v>52</v>
      </c>
      <c r="E193" s="185" t="s">
        <v>52</v>
      </c>
      <c r="F193" s="190" t="s">
        <v>52</v>
      </c>
      <c r="G193" s="348" t="s">
        <v>65</v>
      </c>
      <c r="H193" s="348" t="s">
        <v>65</v>
      </c>
      <c r="I193" s="348" t="s">
        <v>65</v>
      </c>
      <c r="J193" s="348" t="s">
        <v>65</v>
      </c>
      <c r="K193" s="348" t="s">
        <v>65</v>
      </c>
      <c r="L193" s="348" t="s">
        <v>65</v>
      </c>
      <c r="M193" s="348" t="s">
        <v>65</v>
      </c>
      <c r="N193" s="348" t="s">
        <v>65</v>
      </c>
      <c r="O193" s="348" t="s">
        <v>65</v>
      </c>
      <c r="P193" s="348" t="s">
        <v>65</v>
      </c>
      <c r="Q193" s="348" t="s">
        <v>65</v>
      </c>
      <c r="R193" s="348" t="s">
        <v>65</v>
      </c>
      <c r="S193" s="348" t="s">
        <v>65</v>
      </c>
      <c r="T193" s="348" t="s">
        <v>65</v>
      </c>
      <c r="U193" s="348" t="s">
        <v>65</v>
      </c>
      <c r="V193" s="348" t="s">
        <v>65</v>
      </c>
      <c r="W193" s="348" t="s">
        <v>65</v>
      </c>
      <c r="X193" s="348" t="s">
        <v>65</v>
      </c>
      <c r="Y193" s="348" t="s">
        <v>65</v>
      </c>
      <c r="Z193" s="348" t="s">
        <v>65</v>
      </c>
      <c r="AA193" s="348" t="s">
        <v>65</v>
      </c>
      <c r="AB193" s="348" t="s">
        <v>65</v>
      </c>
      <c r="AC193" s="348" t="s">
        <v>65</v>
      </c>
      <c r="AD193" s="348" t="s">
        <v>65</v>
      </c>
      <c r="AE193" s="348" t="s">
        <v>65</v>
      </c>
      <c r="AF193" s="348" t="s">
        <v>65</v>
      </c>
      <c r="AG193" s="361" t="s">
        <v>52</v>
      </c>
      <c r="AH193" s="348" t="s">
        <v>65</v>
      </c>
      <c r="AI193" s="348" t="s">
        <v>65</v>
      </c>
      <c r="AJ193" s="361" t="s">
        <v>52</v>
      </c>
      <c r="AK193" s="348" t="s">
        <v>65</v>
      </c>
      <c r="AL193" s="361" t="s">
        <v>52</v>
      </c>
      <c r="AM193" s="361" t="s">
        <v>52</v>
      </c>
      <c r="AN193" s="361" t="s">
        <v>52</v>
      </c>
      <c r="AO193" s="348" t="s">
        <v>65</v>
      </c>
      <c r="AP193" s="348" t="s">
        <v>65</v>
      </c>
      <c r="AQ193" s="348" t="s">
        <v>65</v>
      </c>
      <c r="AR193" s="348" t="s">
        <v>65</v>
      </c>
      <c r="AS193" s="348" t="s">
        <v>65</v>
      </c>
      <c r="AT193" s="348" t="s">
        <v>65</v>
      </c>
      <c r="AU193" s="348" t="s">
        <v>65</v>
      </c>
      <c r="AV193" s="407" t="s">
        <v>54</v>
      </c>
      <c r="AW193" s="408"/>
      <c r="AX193" s="408"/>
      <c r="AY193" s="409"/>
      <c r="BE193" s="72"/>
    </row>
    <row r="194" spans="1:57" x14ac:dyDescent="0.25">
      <c r="B194" s="434"/>
      <c r="C194" s="64">
        <v>2015</v>
      </c>
      <c r="D194" s="51">
        <v>3</v>
      </c>
      <c r="E194" s="217">
        <v>3</v>
      </c>
      <c r="F194" s="225">
        <v>1</v>
      </c>
      <c r="G194" s="348" t="s">
        <v>65</v>
      </c>
      <c r="H194" s="348" t="s">
        <v>65</v>
      </c>
      <c r="I194" s="348" t="s">
        <v>65</v>
      </c>
      <c r="J194" s="348" t="s">
        <v>65</v>
      </c>
      <c r="K194" s="348" t="s">
        <v>65</v>
      </c>
      <c r="L194" s="348" t="s">
        <v>65</v>
      </c>
      <c r="M194" s="348" t="s">
        <v>65</v>
      </c>
      <c r="N194" s="348" t="s">
        <v>65</v>
      </c>
      <c r="O194" s="348" t="s">
        <v>65</v>
      </c>
      <c r="P194" s="348" t="s">
        <v>65</v>
      </c>
      <c r="Q194" s="348" t="s">
        <v>65</v>
      </c>
      <c r="R194" s="348" t="s">
        <v>65</v>
      </c>
      <c r="S194" s="348" t="s">
        <v>65</v>
      </c>
      <c r="T194" s="348" t="s">
        <v>65</v>
      </c>
      <c r="U194" s="348" t="s">
        <v>65</v>
      </c>
      <c r="V194" s="348" t="s">
        <v>65</v>
      </c>
      <c r="W194" s="348" t="s">
        <v>65</v>
      </c>
      <c r="X194" s="348" t="s">
        <v>65</v>
      </c>
      <c r="Y194" s="348" t="s">
        <v>65</v>
      </c>
      <c r="Z194" s="348" t="s">
        <v>65</v>
      </c>
      <c r="AA194" s="348" t="s">
        <v>65</v>
      </c>
      <c r="AB194" s="348" t="s">
        <v>65</v>
      </c>
      <c r="AC194" s="348" t="s">
        <v>65</v>
      </c>
      <c r="AD194" s="348" t="s">
        <v>65</v>
      </c>
      <c r="AE194" s="348" t="s">
        <v>65</v>
      </c>
      <c r="AF194" s="348" t="s">
        <v>65</v>
      </c>
      <c r="AG194" s="361" t="s">
        <v>52</v>
      </c>
      <c r="AH194" s="348" t="s">
        <v>65</v>
      </c>
      <c r="AI194" s="348" t="s">
        <v>65</v>
      </c>
      <c r="AJ194" s="361" t="s">
        <v>52</v>
      </c>
      <c r="AK194" s="348" t="s">
        <v>65</v>
      </c>
      <c r="AL194" s="361" t="s">
        <v>52</v>
      </c>
      <c r="AM194" s="361" t="s">
        <v>52</v>
      </c>
      <c r="AN194" s="361" t="s">
        <v>52</v>
      </c>
      <c r="AO194" s="348" t="s">
        <v>65</v>
      </c>
      <c r="AP194" s="348" t="s">
        <v>65</v>
      </c>
      <c r="AQ194" s="348" t="s">
        <v>65</v>
      </c>
      <c r="AR194" s="348" t="s">
        <v>65</v>
      </c>
      <c r="AS194" s="348" t="s">
        <v>65</v>
      </c>
      <c r="AT194" s="348" t="s">
        <v>65</v>
      </c>
      <c r="AU194" s="348" t="s">
        <v>65</v>
      </c>
      <c r="AV194" s="410"/>
      <c r="AW194" s="411"/>
      <c r="AX194" s="411"/>
      <c r="AY194" s="412"/>
      <c r="BE194" s="72"/>
    </row>
    <row r="195" spans="1:57" x14ac:dyDescent="0.25">
      <c r="B195" s="434"/>
      <c r="C195" s="51">
        <v>2016</v>
      </c>
      <c r="D195" s="51">
        <v>2</v>
      </c>
      <c r="E195" s="217">
        <v>2</v>
      </c>
      <c r="F195" s="223">
        <v>1</v>
      </c>
      <c r="G195" s="348" t="s">
        <v>65</v>
      </c>
      <c r="H195" s="348" t="s">
        <v>65</v>
      </c>
      <c r="I195" s="348" t="s">
        <v>65</v>
      </c>
      <c r="J195" s="348" t="s">
        <v>65</v>
      </c>
      <c r="K195" s="348" t="s">
        <v>65</v>
      </c>
      <c r="L195" s="348" t="s">
        <v>65</v>
      </c>
      <c r="M195" s="348" t="s">
        <v>65</v>
      </c>
      <c r="N195" s="348" t="s">
        <v>65</v>
      </c>
      <c r="O195" s="348" t="s">
        <v>65</v>
      </c>
      <c r="P195" s="348" t="s">
        <v>65</v>
      </c>
      <c r="Q195" s="348" t="s">
        <v>65</v>
      </c>
      <c r="R195" s="348" t="s">
        <v>65</v>
      </c>
      <c r="S195" s="348" t="s">
        <v>65</v>
      </c>
      <c r="T195" s="348" t="s">
        <v>65</v>
      </c>
      <c r="U195" s="348" t="s">
        <v>65</v>
      </c>
      <c r="V195" s="348" t="s">
        <v>65</v>
      </c>
      <c r="W195" s="348" t="s">
        <v>65</v>
      </c>
      <c r="X195" s="348" t="s">
        <v>65</v>
      </c>
      <c r="Y195" s="348" t="s">
        <v>65</v>
      </c>
      <c r="Z195" s="348" t="s">
        <v>65</v>
      </c>
      <c r="AA195" s="348" t="s">
        <v>65</v>
      </c>
      <c r="AB195" s="348" t="s">
        <v>65</v>
      </c>
      <c r="AC195" s="348" t="s">
        <v>65</v>
      </c>
      <c r="AD195" s="348" t="s">
        <v>65</v>
      </c>
      <c r="AE195" s="348" t="s">
        <v>65</v>
      </c>
      <c r="AF195" s="348" t="s">
        <v>65</v>
      </c>
      <c r="AG195" s="361" t="s">
        <v>52</v>
      </c>
      <c r="AH195" s="348" t="s">
        <v>65</v>
      </c>
      <c r="AI195" s="348" t="s">
        <v>65</v>
      </c>
      <c r="AJ195" s="361" t="s">
        <v>52</v>
      </c>
      <c r="AK195" s="348" t="s">
        <v>65</v>
      </c>
      <c r="AL195" s="361" t="s">
        <v>52</v>
      </c>
      <c r="AM195" s="361" t="s">
        <v>52</v>
      </c>
      <c r="AN195" s="361" t="s">
        <v>52</v>
      </c>
      <c r="AO195" s="348" t="s">
        <v>65</v>
      </c>
      <c r="AP195" s="348" t="s">
        <v>65</v>
      </c>
      <c r="AQ195" s="348" t="s">
        <v>65</v>
      </c>
      <c r="AR195" s="348" t="s">
        <v>65</v>
      </c>
      <c r="AS195" s="348" t="s">
        <v>65</v>
      </c>
      <c r="AT195" s="348" t="s">
        <v>65</v>
      </c>
      <c r="AU195" s="348" t="s">
        <v>65</v>
      </c>
      <c r="AV195" s="410"/>
      <c r="AW195" s="411"/>
      <c r="AX195" s="411"/>
      <c r="AY195" s="412"/>
      <c r="BE195" s="72"/>
    </row>
    <row r="196" spans="1:57" x14ac:dyDescent="0.25">
      <c r="B196" s="434"/>
      <c r="C196" s="213">
        <v>2017</v>
      </c>
      <c r="D196" s="51">
        <v>1</v>
      </c>
      <c r="E196" s="51">
        <v>1</v>
      </c>
      <c r="F196" s="173">
        <v>1</v>
      </c>
      <c r="G196" s="348" t="s">
        <v>65</v>
      </c>
      <c r="H196" s="348" t="s">
        <v>65</v>
      </c>
      <c r="I196" s="348" t="s">
        <v>65</v>
      </c>
      <c r="J196" s="348" t="s">
        <v>65</v>
      </c>
      <c r="K196" s="348" t="s">
        <v>65</v>
      </c>
      <c r="L196" s="348" t="s">
        <v>65</v>
      </c>
      <c r="M196" s="348" t="s">
        <v>65</v>
      </c>
      <c r="N196" s="348" t="s">
        <v>65</v>
      </c>
      <c r="O196" s="348" t="s">
        <v>65</v>
      </c>
      <c r="P196" s="348" t="s">
        <v>65</v>
      </c>
      <c r="Q196" s="348" t="s">
        <v>65</v>
      </c>
      <c r="R196" s="348" t="s">
        <v>65</v>
      </c>
      <c r="S196" s="348" t="s">
        <v>65</v>
      </c>
      <c r="T196" s="348" t="s">
        <v>65</v>
      </c>
      <c r="U196" s="348" t="s">
        <v>65</v>
      </c>
      <c r="V196" s="348" t="s">
        <v>65</v>
      </c>
      <c r="W196" s="348" t="s">
        <v>65</v>
      </c>
      <c r="X196" s="348" t="s">
        <v>65</v>
      </c>
      <c r="Y196" s="348" t="s">
        <v>65</v>
      </c>
      <c r="Z196" s="348" t="s">
        <v>65</v>
      </c>
      <c r="AA196" s="348" t="s">
        <v>65</v>
      </c>
      <c r="AB196" s="348" t="s">
        <v>65</v>
      </c>
      <c r="AC196" s="348" t="s">
        <v>65</v>
      </c>
      <c r="AD196" s="348" t="s">
        <v>65</v>
      </c>
      <c r="AE196" s="348" t="s">
        <v>65</v>
      </c>
      <c r="AF196" s="348" t="s">
        <v>65</v>
      </c>
      <c r="AG196" s="361" t="s">
        <v>52</v>
      </c>
      <c r="AH196" s="348" t="s">
        <v>65</v>
      </c>
      <c r="AI196" s="348" t="s">
        <v>65</v>
      </c>
      <c r="AJ196" s="361" t="s">
        <v>52</v>
      </c>
      <c r="AK196" s="348" t="s">
        <v>65</v>
      </c>
      <c r="AL196" s="361" t="s">
        <v>52</v>
      </c>
      <c r="AM196" s="361" t="s">
        <v>52</v>
      </c>
      <c r="AN196" s="361" t="s">
        <v>52</v>
      </c>
      <c r="AO196" s="348" t="s">
        <v>65</v>
      </c>
      <c r="AP196" s="348" t="s">
        <v>65</v>
      </c>
      <c r="AQ196" s="348" t="s">
        <v>65</v>
      </c>
      <c r="AR196" s="348" t="s">
        <v>65</v>
      </c>
      <c r="AS196" s="348" t="s">
        <v>65</v>
      </c>
      <c r="AT196" s="348" t="s">
        <v>65</v>
      </c>
      <c r="AU196" s="348" t="s">
        <v>65</v>
      </c>
      <c r="AV196" s="413"/>
      <c r="AW196" s="414"/>
      <c r="AX196" s="414"/>
      <c r="AY196" s="415"/>
      <c r="BE196" s="72"/>
    </row>
    <row r="197" spans="1:57" x14ac:dyDescent="0.25">
      <c r="B197" s="434"/>
      <c r="C197" s="51">
        <v>2018</v>
      </c>
      <c r="D197" s="51">
        <v>2</v>
      </c>
      <c r="E197" s="51">
        <v>2</v>
      </c>
      <c r="F197" s="223">
        <v>1</v>
      </c>
      <c r="G197" s="348" t="s">
        <v>65</v>
      </c>
      <c r="H197" s="348" t="s">
        <v>65</v>
      </c>
      <c r="I197" s="348" t="s">
        <v>65</v>
      </c>
      <c r="J197" s="348" t="s">
        <v>65</v>
      </c>
      <c r="K197" s="348" t="s">
        <v>65</v>
      </c>
      <c r="L197" s="348" t="s">
        <v>65</v>
      </c>
      <c r="M197" s="348" t="s">
        <v>65</v>
      </c>
      <c r="N197" s="348" t="s">
        <v>65</v>
      </c>
      <c r="O197" s="348" t="s">
        <v>65</v>
      </c>
      <c r="P197" s="348" t="s">
        <v>65</v>
      </c>
      <c r="Q197" s="348" t="s">
        <v>65</v>
      </c>
      <c r="R197" s="348" t="s">
        <v>65</v>
      </c>
      <c r="S197" s="348" t="s">
        <v>65</v>
      </c>
      <c r="T197" s="348" t="s">
        <v>65</v>
      </c>
      <c r="U197" s="348" t="s">
        <v>65</v>
      </c>
      <c r="V197" s="348" t="s">
        <v>65</v>
      </c>
      <c r="W197" s="348" t="s">
        <v>65</v>
      </c>
      <c r="X197" s="348" t="s">
        <v>65</v>
      </c>
      <c r="Y197" s="348" t="s">
        <v>65</v>
      </c>
      <c r="Z197" s="348" t="s">
        <v>65</v>
      </c>
      <c r="AA197" s="348" t="s">
        <v>65</v>
      </c>
      <c r="AB197" s="348" t="s">
        <v>65</v>
      </c>
      <c r="AC197" s="348" t="s">
        <v>65</v>
      </c>
      <c r="AD197" s="348" t="s">
        <v>65</v>
      </c>
      <c r="AE197" s="348" t="s">
        <v>65</v>
      </c>
      <c r="AF197" s="348" t="s">
        <v>65</v>
      </c>
      <c r="AG197" s="361" t="s">
        <v>52</v>
      </c>
      <c r="AH197" s="348" t="s">
        <v>65</v>
      </c>
      <c r="AI197" s="348" t="s">
        <v>65</v>
      </c>
      <c r="AJ197" s="361" t="s">
        <v>52</v>
      </c>
      <c r="AK197" s="348" t="s">
        <v>65</v>
      </c>
      <c r="AL197" s="361" t="s">
        <v>52</v>
      </c>
      <c r="AM197" s="361" t="s">
        <v>52</v>
      </c>
      <c r="AN197" s="361" t="s">
        <v>52</v>
      </c>
      <c r="AO197" s="348" t="s">
        <v>65</v>
      </c>
      <c r="AP197" s="348" t="s">
        <v>65</v>
      </c>
      <c r="AQ197" s="348" t="s">
        <v>65</v>
      </c>
      <c r="AR197" s="348" t="s">
        <v>65</v>
      </c>
      <c r="AS197" s="348" t="s">
        <v>65</v>
      </c>
      <c r="AT197" s="348" t="s">
        <v>65</v>
      </c>
      <c r="AU197" s="348" t="s">
        <v>65</v>
      </c>
      <c r="AV197" s="348" t="s">
        <v>65</v>
      </c>
      <c r="AW197" s="348" t="s">
        <v>65</v>
      </c>
      <c r="AX197" s="348" t="s">
        <v>65</v>
      </c>
      <c r="AY197" s="348" t="s">
        <v>65</v>
      </c>
      <c r="BE197" s="72"/>
    </row>
    <row r="198" spans="1:57" x14ac:dyDescent="0.25">
      <c r="B198" s="434"/>
      <c r="C198" s="51">
        <v>2019</v>
      </c>
      <c r="D198" s="51">
        <v>2</v>
      </c>
      <c r="E198" s="51">
        <v>9</v>
      </c>
      <c r="F198" s="223">
        <f>D198/E198</f>
        <v>0.22222222222222221</v>
      </c>
      <c r="G198" s="348" t="s">
        <v>65</v>
      </c>
      <c r="H198" s="348" t="s">
        <v>65</v>
      </c>
      <c r="I198" s="348" t="s">
        <v>65</v>
      </c>
      <c r="J198" s="348" t="s">
        <v>65</v>
      </c>
      <c r="K198" s="348" t="s">
        <v>65</v>
      </c>
      <c r="L198" s="348" t="s">
        <v>65</v>
      </c>
      <c r="M198" s="348" t="s">
        <v>65</v>
      </c>
      <c r="N198" s="348" t="s">
        <v>65</v>
      </c>
      <c r="O198" s="348" t="s">
        <v>65</v>
      </c>
      <c r="P198" s="348" t="s">
        <v>65</v>
      </c>
      <c r="Q198" s="348" t="s">
        <v>65</v>
      </c>
      <c r="R198" s="348" t="s">
        <v>65</v>
      </c>
      <c r="S198" s="348" t="s">
        <v>65</v>
      </c>
      <c r="T198" s="348" t="s">
        <v>65</v>
      </c>
      <c r="U198" s="348" t="s">
        <v>65</v>
      </c>
      <c r="V198" s="348" t="s">
        <v>65</v>
      </c>
      <c r="W198" s="348" t="s">
        <v>65</v>
      </c>
      <c r="X198" s="348" t="s">
        <v>65</v>
      </c>
      <c r="Y198" s="348" t="s">
        <v>65</v>
      </c>
      <c r="Z198" s="348" t="s">
        <v>65</v>
      </c>
      <c r="AA198" s="348" t="s">
        <v>65</v>
      </c>
      <c r="AB198" s="348" t="s">
        <v>65</v>
      </c>
      <c r="AC198" s="348" t="s">
        <v>65</v>
      </c>
      <c r="AD198" s="348" t="s">
        <v>65</v>
      </c>
      <c r="AE198" s="348" t="s">
        <v>65</v>
      </c>
      <c r="AF198" s="348" t="s">
        <v>65</v>
      </c>
      <c r="AG198" s="361" t="s">
        <v>52</v>
      </c>
      <c r="AH198" s="348" t="s">
        <v>65</v>
      </c>
      <c r="AI198" s="348" t="s">
        <v>65</v>
      </c>
      <c r="AJ198" s="361" t="s">
        <v>52</v>
      </c>
      <c r="AK198" s="348" t="s">
        <v>65</v>
      </c>
      <c r="AL198" s="361" t="s">
        <v>52</v>
      </c>
      <c r="AM198" s="361" t="s">
        <v>52</v>
      </c>
      <c r="AN198" s="361" t="s">
        <v>52</v>
      </c>
      <c r="AO198" s="348" t="s">
        <v>65</v>
      </c>
      <c r="AP198" s="348" t="s">
        <v>65</v>
      </c>
      <c r="AQ198" s="348" t="s">
        <v>65</v>
      </c>
      <c r="AR198" s="348" t="s">
        <v>65</v>
      </c>
      <c r="AS198" s="348" t="s">
        <v>65</v>
      </c>
      <c r="AT198" s="348" t="s">
        <v>65</v>
      </c>
      <c r="AU198" s="348" t="s">
        <v>65</v>
      </c>
      <c r="AV198" s="350" t="s">
        <v>65</v>
      </c>
      <c r="AW198" s="350" t="s">
        <v>65</v>
      </c>
      <c r="AX198" s="350" t="s">
        <v>65</v>
      </c>
      <c r="AY198" s="350" t="s">
        <v>65</v>
      </c>
      <c r="BE198" s="72"/>
    </row>
    <row r="199" spans="1:57" x14ac:dyDescent="0.25">
      <c r="B199" s="434"/>
      <c r="C199" s="51">
        <v>2020</v>
      </c>
      <c r="D199" s="51">
        <v>1</v>
      </c>
      <c r="E199" s="51">
        <v>6</v>
      </c>
      <c r="F199" s="223">
        <f>D199/E199</f>
        <v>0.16666666666666666</v>
      </c>
      <c r="G199" s="348" t="s">
        <v>65</v>
      </c>
      <c r="H199" s="348" t="s">
        <v>65</v>
      </c>
      <c r="I199" s="348" t="s">
        <v>65</v>
      </c>
      <c r="J199" s="348" t="s">
        <v>65</v>
      </c>
      <c r="K199" s="348" t="s">
        <v>65</v>
      </c>
      <c r="L199" s="348" t="s">
        <v>65</v>
      </c>
      <c r="M199" s="348" t="s">
        <v>65</v>
      </c>
      <c r="N199" s="348" t="s">
        <v>65</v>
      </c>
      <c r="O199" s="348" t="s">
        <v>65</v>
      </c>
      <c r="P199" s="348" t="s">
        <v>65</v>
      </c>
      <c r="Q199" s="348" t="s">
        <v>65</v>
      </c>
      <c r="R199" s="348" t="s">
        <v>65</v>
      </c>
      <c r="S199" s="348" t="s">
        <v>65</v>
      </c>
      <c r="T199" s="348" t="s">
        <v>65</v>
      </c>
      <c r="U199" s="348" t="s">
        <v>65</v>
      </c>
      <c r="V199" s="348" t="s">
        <v>65</v>
      </c>
      <c r="W199" s="348" t="s">
        <v>65</v>
      </c>
      <c r="X199" s="348" t="s">
        <v>65</v>
      </c>
      <c r="Y199" s="348" t="s">
        <v>65</v>
      </c>
      <c r="Z199" s="348" t="s">
        <v>65</v>
      </c>
      <c r="AA199" s="348" t="s">
        <v>65</v>
      </c>
      <c r="AB199" s="348" t="s">
        <v>65</v>
      </c>
      <c r="AC199" s="348" t="s">
        <v>65</v>
      </c>
      <c r="AD199" s="348" t="s">
        <v>65</v>
      </c>
      <c r="AE199" s="348" t="s">
        <v>65</v>
      </c>
      <c r="AF199" s="348" t="s">
        <v>65</v>
      </c>
      <c r="AG199" s="361" t="s">
        <v>52</v>
      </c>
      <c r="AH199" s="348" t="s">
        <v>65</v>
      </c>
      <c r="AI199" s="348" t="s">
        <v>65</v>
      </c>
      <c r="AJ199" s="361" t="s">
        <v>52</v>
      </c>
      <c r="AK199" s="348" t="s">
        <v>65</v>
      </c>
      <c r="AL199" s="361" t="s">
        <v>52</v>
      </c>
      <c r="AM199" s="361" t="s">
        <v>52</v>
      </c>
      <c r="AN199" s="361" t="s">
        <v>52</v>
      </c>
      <c r="AO199" s="348" t="s">
        <v>65</v>
      </c>
      <c r="AP199" s="348" t="s">
        <v>65</v>
      </c>
      <c r="AQ199" s="348" t="s">
        <v>65</v>
      </c>
      <c r="AR199" s="348" t="s">
        <v>65</v>
      </c>
      <c r="AS199" s="348" t="s">
        <v>65</v>
      </c>
      <c r="AT199" s="348" t="s">
        <v>65</v>
      </c>
      <c r="AU199" s="348" t="s">
        <v>65</v>
      </c>
      <c r="AV199" s="348" t="s">
        <v>65</v>
      </c>
      <c r="AW199" s="348" t="s">
        <v>65</v>
      </c>
      <c r="AX199" s="348" t="s">
        <v>65</v>
      </c>
      <c r="AY199" s="348" t="s">
        <v>65</v>
      </c>
      <c r="BE199" s="72"/>
    </row>
    <row r="200" spans="1:57" x14ac:dyDescent="0.25">
      <c r="B200" s="434"/>
      <c r="C200" s="51">
        <v>2021</v>
      </c>
      <c r="D200" s="51">
        <v>2</v>
      </c>
      <c r="E200" s="51">
        <v>8</v>
      </c>
      <c r="F200" s="223">
        <f>D200/E200</f>
        <v>0.25</v>
      </c>
      <c r="G200" s="348" t="s">
        <v>65</v>
      </c>
      <c r="H200" s="348" t="s">
        <v>65</v>
      </c>
      <c r="I200" s="348" t="s">
        <v>65</v>
      </c>
      <c r="J200" s="348" t="s">
        <v>65</v>
      </c>
      <c r="K200" s="348" t="s">
        <v>65</v>
      </c>
      <c r="L200" s="348" t="s">
        <v>65</v>
      </c>
      <c r="M200" s="348" t="s">
        <v>65</v>
      </c>
      <c r="N200" s="348" t="s">
        <v>65</v>
      </c>
      <c r="O200" s="348" t="s">
        <v>65</v>
      </c>
      <c r="P200" s="348" t="s">
        <v>65</v>
      </c>
      <c r="Q200" s="348" t="s">
        <v>65</v>
      </c>
      <c r="R200" s="348" t="s">
        <v>65</v>
      </c>
      <c r="S200" s="348" t="s">
        <v>65</v>
      </c>
      <c r="T200" s="348" t="s">
        <v>65</v>
      </c>
      <c r="U200" s="348" t="s">
        <v>65</v>
      </c>
      <c r="V200" s="348" t="s">
        <v>65</v>
      </c>
      <c r="W200" s="348" t="s">
        <v>65</v>
      </c>
      <c r="X200" s="348" t="s">
        <v>65</v>
      </c>
      <c r="Y200" s="348" t="s">
        <v>65</v>
      </c>
      <c r="Z200" s="348" t="s">
        <v>65</v>
      </c>
      <c r="AA200" s="348" t="s">
        <v>65</v>
      </c>
      <c r="AB200" s="348" t="s">
        <v>65</v>
      </c>
      <c r="AC200" s="348" t="s">
        <v>65</v>
      </c>
      <c r="AD200" s="348" t="s">
        <v>65</v>
      </c>
      <c r="AE200" s="348" t="s">
        <v>65</v>
      </c>
      <c r="AF200" s="348" t="s">
        <v>65</v>
      </c>
      <c r="AG200" s="348" t="s">
        <v>65</v>
      </c>
      <c r="AH200" s="348" t="s">
        <v>65</v>
      </c>
      <c r="AI200" s="348" t="s">
        <v>65</v>
      </c>
      <c r="AJ200" s="348" t="s">
        <v>65</v>
      </c>
      <c r="AK200" s="361" t="s">
        <v>52</v>
      </c>
      <c r="AL200" s="348" t="s">
        <v>65</v>
      </c>
      <c r="AM200" s="348" t="s">
        <v>65</v>
      </c>
      <c r="AN200" s="348" t="s">
        <v>65</v>
      </c>
      <c r="AO200" s="348" t="s">
        <v>65</v>
      </c>
      <c r="AP200" s="348" t="s">
        <v>65</v>
      </c>
      <c r="AQ200" s="348" t="s">
        <v>65</v>
      </c>
      <c r="AR200" s="348" t="s">
        <v>65</v>
      </c>
      <c r="AS200" s="348" t="s">
        <v>65</v>
      </c>
      <c r="AT200" s="348" t="s">
        <v>65</v>
      </c>
      <c r="AU200" s="348" t="s">
        <v>65</v>
      </c>
      <c r="AV200" s="350" t="s">
        <v>54</v>
      </c>
      <c r="AW200" s="350" t="s">
        <v>54</v>
      </c>
      <c r="AX200" s="350" t="s">
        <v>54</v>
      </c>
      <c r="AY200" s="350" t="s">
        <v>54</v>
      </c>
      <c r="BE200" s="72"/>
    </row>
    <row r="201" spans="1:57" ht="15" customHeight="1" x14ac:dyDescent="0.25">
      <c r="B201" s="435"/>
      <c r="C201" s="436" t="s">
        <v>154</v>
      </c>
      <c r="D201" s="436"/>
      <c r="E201" s="436"/>
      <c r="F201" s="436"/>
      <c r="G201" s="348" t="s">
        <v>65</v>
      </c>
      <c r="H201" s="348" t="s">
        <v>65</v>
      </c>
      <c r="I201" s="348" t="s">
        <v>65</v>
      </c>
      <c r="J201" s="348" t="s">
        <v>65</v>
      </c>
      <c r="K201" s="348" t="s">
        <v>65</v>
      </c>
      <c r="L201" s="348" t="s">
        <v>65</v>
      </c>
      <c r="M201" s="348" t="s">
        <v>65</v>
      </c>
      <c r="N201" s="348" t="s">
        <v>65</v>
      </c>
      <c r="O201" s="348" t="s">
        <v>65</v>
      </c>
      <c r="P201" s="348" t="s">
        <v>65</v>
      </c>
      <c r="Q201" s="348" t="s">
        <v>65</v>
      </c>
      <c r="R201" s="348" t="s">
        <v>65</v>
      </c>
      <c r="S201" s="348" t="s">
        <v>65</v>
      </c>
      <c r="T201" s="348" t="s">
        <v>65</v>
      </c>
      <c r="U201" s="348" t="s">
        <v>65</v>
      </c>
      <c r="V201" s="348" t="s">
        <v>65</v>
      </c>
      <c r="W201" s="348" t="s">
        <v>65</v>
      </c>
      <c r="X201" s="348" t="s">
        <v>65</v>
      </c>
      <c r="Y201" s="348" t="s">
        <v>65</v>
      </c>
      <c r="Z201" s="348" t="s">
        <v>65</v>
      </c>
      <c r="AA201" s="348" t="s">
        <v>65</v>
      </c>
      <c r="AB201" s="348" t="s">
        <v>65</v>
      </c>
      <c r="AC201" s="348" t="s">
        <v>65</v>
      </c>
      <c r="AD201" s="348" t="s">
        <v>65</v>
      </c>
      <c r="AE201" s="348" t="s">
        <v>65</v>
      </c>
      <c r="AF201" s="348" t="s">
        <v>65</v>
      </c>
      <c r="AG201" s="361" t="s">
        <v>52</v>
      </c>
      <c r="AH201" s="348" t="s">
        <v>65</v>
      </c>
      <c r="AI201" s="348" t="s">
        <v>65</v>
      </c>
      <c r="AJ201" s="361" t="s">
        <v>52</v>
      </c>
      <c r="AK201" s="361" t="s">
        <v>52</v>
      </c>
      <c r="AL201" s="361" t="s">
        <v>52</v>
      </c>
      <c r="AM201" s="361" t="s">
        <v>52</v>
      </c>
      <c r="AN201" s="361" t="s">
        <v>52</v>
      </c>
      <c r="AO201" s="348" t="s">
        <v>65</v>
      </c>
      <c r="AP201" s="348" t="s">
        <v>65</v>
      </c>
      <c r="AQ201" s="348" t="s">
        <v>65</v>
      </c>
      <c r="AR201" s="348" t="s">
        <v>65</v>
      </c>
      <c r="AS201" s="348" t="s">
        <v>65</v>
      </c>
      <c r="AT201" s="348" t="s">
        <v>65</v>
      </c>
      <c r="AU201" s="348" t="s">
        <v>65</v>
      </c>
      <c r="AV201" s="350" t="s">
        <v>54</v>
      </c>
      <c r="AW201" s="350" t="s">
        <v>54</v>
      </c>
      <c r="AX201" s="350" t="s">
        <v>54</v>
      </c>
      <c r="AY201" s="350" t="s">
        <v>54</v>
      </c>
      <c r="BE201" s="72"/>
    </row>
    <row r="202" spans="1:57" s="5" customFormat="1" x14ac:dyDescent="0.25">
      <c r="A202" s="36"/>
      <c r="B202" s="42"/>
      <c r="C202" s="42"/>
      <c r="D202" s="42"/>
      <c r="E202" s="42"/>
      <c r="F202" s="42"/>
      <c r="G202" s="351"/>
      <c r="H202" s="351"/>
      <c r="I202" s="351"/>
      <c r="J202" s="351"/>
      <c r="K202" s="351"/>
      <c r="L202" s="351"/>
      <c r="M202" s="351"/>
      <c r="N202" s="351"/>
      <c r="O202" s="351"/>
      <c r="P202" s="351"/>
      <c r="Q202" s="351"/>
      <c r="R202" s="351"/>
      <c r="S202" s="351"/>
      <c r="T202" s="351"/>
      <c r="U202" s="351"/>
      <c r="V202" s="351"/>
      <c r="W202" s="351"/>
      <c r="X202" s="351"/>
      <c r="Y202" s="351"/>
      <c r="Z202" s="351"/>
      <c r="AA202" s="351"/>
      <c r="AB202" s="351"/>
      <c r="AC202" s="351"/>
      <c r="AD202" s="351"/>
      <c r="AE202" s="351"/>
      <c r="AF202" s="351"/>
      <c r="AG202" s="351"/>
      <c r="AH202" s="351"/>
      <c r="AI202" s="351"/>
      <c r="AJ202" s="351"/>
      <c r="AK202" s="351"/>
      <c r="AL202" s="351"/>
      <c r="AM202" s="351"/>
      <c r="AN202" s="351"/>
      <c r="AO202" s="351"/>
      <c r="AP202" s="351"/>
      <c r="AQ202" s="351"/>
      <c r="AR202" s="351"/>
      <c r="AS202" s="351"/>
      <c r="AT202" s="351"/>
      <c r="AU202" s="351"/>
      <c r="AV202" s="351"/>
      <c r="AW202" s="351"/>
      <c r="AX202" s="351"/>
      <c r="AY202" s="351"/>
      <c r="AZ202" s="43"/>
      <c r="BA202" s="43"/>
      <c r="BB202" s="43"/>
      <c r="BC202" s="43"/>
      <c r="BD202" s="43"/>
      <c r="BE202" s="295"/>
    </row>
    <row r="203" spans="1:57" s="191" customFormat="1" hidden="1" x14ac:dyDescent="0.25">
      <c r="A203" s="189"/>
      <c r="B203" s="433" t="s">
        <v>79</v>
      </c>
      <c r="C203" s="287">
        <v>2012</v>
      </c>
      <c r="D203" s="185" t="s">
        <v>52</v>
      </c>
      <c r="E203" s="185"/>
      <c r="F203" s="190" t="s">
        <v>52</v>
      </c>
      <c r="G203" s="348" t="s">
        <v>52</v>
      </c>
      <c r="H203" s="348" t="s">
        <v>52</v>
      </c>
      <c r="I203" s="348" t="s">
        <v>52</v>
      </c>
      <c r="J203" s="348" t="s">
        <v>52</v>
      </c>
      <c r="K203" s="348" t="s">
        <v>52</v>
      </c>
      <c r="L203" s="348" t="s">
        <v>52</v>
      </c>
      <c r="M203" s="348" t="s">
        <v>52</v>
      </c>
      <c r="N203" s="348" t="s">
        <v>52</v>
      </c>
      <c r="O203" s="348" t="s">
        <v>52</v>
      </c>
      <c r="P203" s="348" t="s">
        <v>52</v>
      </c>
      <c r="Q203" s="348" t="s">
        <v>52</v>
      </c>
      <c r="R203" s="348" t="s">
        <v>52</v>
      </c>
      <c r="S203" s="348" t="s">
        <v>52</v>
      </c>
      <c r="T203" s="348" t="s">
        <v>52</v>
      </c>
      <c r="U203" s="348" t="s">
        <v>52</v>
      </c>
      <c r="V203" s="348" t="s">
        <v>52</v>
      </c>
      <c r="W203" s="348" t="s">
        <v>52</v>
      </c>
      <c r="X203" s="348" t="s">
        <v>52</v>
      </c>
      <c r="Y203" s="348" t="s">
        <v>52</v>
      </c>
      <c r="Z203" s="348" t="s">
        <v>52</v>
      </c>
      <c r="AA203" s="348" t="s">
        <v>52</v>
      </c>
      <c r="AB203" s="348" t="s">
        <v>52</v>
      </c>
      <c r="AC203" s="348" t="s">
        <v>52</v>
      </c>
      <c r="AD203" s="348" t="s">
        <v>52</v>
      </c>
      <c r="AE203" s="348" t="s">
        <v>52</v>
      </c>
      <c r="AF203" s="348" t="s">
        <v>52</v>
      </c>
      <c r="AG203" s="348"/>
      <c r="AH203" s="348" t="s">
        <v>52</v>
      </c>
      <c r="AI203" s="348" t="s">
        <v>52</v>
      </c>
      <c r="AJ203" s="348"/>
      <c r="AK203" s="348" t="s">
        <v>52</v>
      </c>
      <c r="AL203" s="348"/>
      <c r="AM203" s="348"/>
      <c r="AN203" s="348"/>
      <c r="AO203" s="348" t="s">
        <v>52</v>
      </c>
      <c r="AP203" s="348" t="s">
        <v>52</v>
      </c>
      <c r="AQ203" s="348" t="s">
        <v>52</v>
      </c>
      <c r="AR203" s="348" t="s">
        <v>52</v>
      </c>
      <c r="AS203" s="348" t="s">
        <v>52</v>
      </c>
      <c r="AT203" s="348" t="s">
        <v>52</v>
      </c>
      <c r="AU203" s="348" t="s">
        <v>52</v>
      </c>
      <c r="AV203" s="348"/>
      <c r="AW203" s="348"/>
      <c r="AX203" s="348"/>
      <c r="AY203" s="348"/>
      <c r="AZ203" s="192"/>
      <c r="BA203" s="192"/>
      <c r="BB203" s="192"/>
      <c r="BC203" s="192"/>
      <c r="BD203" s="192"/>
      <c r="BE203" s="296"/>
    </row>
    <row r="204" spans="1:57" hidden="1" x14ac:dyDescent="0.25">
      <c r="B204" s="434"/>
      <c r="C204" s="213">
        <v>2013</v>
      </c>
      <c r="D204" s="185" t="s">
        <v>52</v>
      </c>
      <c r="E204" s="185" t="s">
        <v>52</v>
      </c>
      <c r="F204" s="190" t="s">
        <v>52</v>
      </c>
      <c r="G204" s="348" t="s">
        <v>52</v>
      </c>
      <c r="H204" s="348" t="s">
        <v>52</v>
      </c>
      <c r="I204" s="348" t="s">
        <v>52</v>
      </c>
      <c r="J204" s="348" t="s">
        <v>52</v>
      </c>
      <c r="K204" s="348" t="s">
        <v>52</v>
      </c>
      <c r="L204" s="348" t="s">
        <v>52</v>
      </c>
      <c r="M204" s="348" t="s">
        <v>52</v>
      </c>
      <c r="N204" s="348" t="s">
        <v>52</v>
      </c>
      <c r="O204" s="348" t="s">
        <v>52</v>
      </c>
      <c r="P204" s="348" t="s">
        <v>52</v>
      </c>
      <c r="Q204" s="348" t="s">
        <v>52</v>
      </c>
      <c r="R204" s="348" t="s">
        <v>52</v>
      </c>
      <c r="S204" s="348" t="s">
        <v>52</v>
      </c>
      <c r="T204" s="348" t="s">
        <v>52</v>
      </c>
      <c r="U204" s="348" t="s">
        <v>52</v>
      </c>
      <c r="V204" s="348" t="s">
        <v>52</v>
      </c>
      <c r="W204" s="348" t="s">
        <v>52</v>
      </c>
      <c r="X204" s="348" t="s">
        <v>52</v>
      </c>
      <c r="Y204" s="348" t="s">
        <v>52</v>
      </c>
      <c r="Z204" s="348" t="s">
        <v>52</v>
      </c>
      <c r="AA204" s="348" t="s">
        <v>52</v>
      </c>
      <c r="AB204" s="348" t="s">
        <v>52</v>
      </c>
      <c r="AC204" s="348" t="s">
        <v>52</v>
      </c>
      <c r="AD204" s="348" t="s">
        <v>52</v>
      </c>
      <c r="AE204" s="348" t="s">
        <v>52</v>
      </c>
      <c r="AF204" s="348" t="s">
        <v>52</v>
      </c>
      <c r="AG204" s="348"/>
      <c r="AH204" s="348" t="s">
        <v>52</v>
      </c>
      <c r="AI204" s="348" t="s">
        <v>52</v>
      </c>
      <c r="AJ204" s="348"/>
      <c r="AK204" s="348" t="s">
        <v>52</v>
      </c>
      <c r="AL204" s="348"/>
      <c r="AM204" s="348"/>
      <c r="AN204" s="348"/>
      <c r="AO204" s="348" t="s">
        <v>52</v>
      </c>
      <c r="AP204" s="348" t="s">
        <v>52</v>
      </c>
      <c r="AQ204" s="348" t="s">
        <v>52</v>
      </c>
      <c r="AR204" s="348" t="s">
        <v>52</v>
      </c>
      <c r="AS204" s="348" t="s">
        <v>52</v>
      </c>
      <c r="AT204" s="348" t="s">
        <v>52</v>
      </c>
      <c r="AU204" s="348" t="s">
        <v>52</v>
      </c>
      <c r="AV204" s="348"/>
      <c r="AW204" s="348"/>
      <c r="AX204" s="348"/>
      <c r="AY204" s="348"/>
      <c r="BE204" s="72"/>
    </row>
    <row r="205" spans="1:57" x14ac:dyDescent="0.25">
      <c r="B205" s="434"/>
      <c r="C205" s="213">
        <v>2014</v>
      </c>
      <c r="D205" s="185" t="s">
        <v>52</v>
      </c>
      <c r="E205" s="185" t="s">
        <v>52</v>
      </c>
      <c r="F205" s="190" t="s">
        <v>52</v>
      </c>
      <c r="G205" s="348" t="s">
        <v>52</v>
      </c>
      <c r="H205" s="348" t="s">
        <v>52</v>
      </c>
      <c r="I205" s="348" t="s">
        <v>52</v>
      </c>
      <c r="J205" s="348" t="s">
        <v>52</v>
      </c>
      <c r="K205" s="348" t="s">
        <v>52</v>
      </c>
      <c r="L205" s="348" t="s">
        <v>52</v>
      </c>
      <c r="M205" s="348" t="s">
        <v>52</v>
      </c>
      <c r="N205" s="348" t="s">
        <v>52</v>
      </c>
      <c r="O205" s="348" t="s">
        <v>52</v>
      </c>
      <c r="P205" s="348" t="s">
        <v>52</v>
      </c>
      <c r="Q205" s="348" t="s">
        <v>52</v>
      </c>
      <c r="R205" s="348" t="s">
        <v>52</v>
      </c>
      <c r="S205" s="348" t="s">
        <v>52</v>
      </c>
      <c r="T205" s="348" t="s">
        <v>52</v>
      </c>
      <c r="U205" s="348" t="s">
        <v>52</v>
      </c>
      <c r="V205" s="348" t="s">
        <v>52</v>
      </c>
      <c r="W205" s="348" t="s">
        <v>52</v>
      </c>
      <c r="X205" s="348" t="s">
        <v>52</v>
      </c>
      <c r="Y205" s="348" t="s">
        <v>52</v>
      </c>
      <c r="Z205" s="348" t="s">
        <v>52</v>
      </c>
      <c r="AA205" s="348" t="s">
        <v>52</v>
      </c>
      <c r="AB205" s="348" t="s">
        <v>52</v>
      </c>
      <c r="AC205" s="348" t="s">
        <v>52</v>
      </c>
      <c r="AD205" s="348" t="s">
        <v>52</v>
      </c>
      <c r="AE205" s="348" t="s">
        <v>52</v>
      </c>
      <c r="AF205" s="348" t="s">
        <v>52</v>
      </c>
      <c r="AG205" s="348" t="s">
        <v>52</v>
      </c>
      <c r="AH205" s="348" t="s">
        <v>52</v>
      </c>
      <c r="AI205" s="348" t="s">
        <v>52</v>
      </c>
      <c r="AJ205" s="348" t="s">
        <v>52</v>
      </c>
      <c r="AK205" s="348" t="s">
        <v>52</v>
      </c>
      <c r="AL205" s="348" t="s">
        <v>52</v>
      </c>
      <c r="AM205" s="348" t="s">
        <v>52</v>
      </c>
      <c r="AN205" s="348" t="s">
        <v>52</v>
      </c>
      <c r="AO205" s="348" t="s">
        <v>52</v>
      </c>
      <c r="AP205" s="348" t="s">
        <v>52</v>
      </c>
      <c r="AQ205" s="348" t="s">
        <v>52</v>
      </c>
      <c r="AR205" s="348" t="s">
        <v>52</v>
      </c>
      <c r="AS205" s="348" t="s">
        <v>52</v>
      </c>
      <c r="AT205" s="348" t="s">
        <v>52</v>
      </c>
      <c r="AU205" s="348" t="s">
        <v>52</v>
      </c>
      <c r="AV205" s="407" t="s">
        <v>54</v>
      </c>
      <c r="AW205" s="408"/>
      <c r="AX205" s="408"/>
      <c r="AY205" s="409"/>
      <c r="BE205" s="72"/>
    </row>
    <row r="206" spans="1:57" x14ac:dyDescent="0.25">
      <c r="B206" s="434"/>
      <c r="C206" s="64">
        <v>2015</v>
      </c>
      <c r="D206" s="51">
        <v>14</v>
      </c>
      <c r="E206" s="217">
        <v>36</v>
      </c>
      <c r="F206" s="223">
        <v>0.3888888888888889</v>
      </c>
      <c r="G206" s="350">
        <v>1</v>
      </c>
      <c r="H206" s="350">
        <v>1</v>
      </c>
      <c r="I206" s="350">
        <v>0.8571428571428571</v>
      </c>
      <c r="J206" s="350">
        <v>0.9285714285714286</v>
      </c>
      <c r="K206" s="350">
        <v>0.7857142857142857</v>
      </c>
      <c r="L206" s="350">
        <v>1</v>
      </c>
      <c r="M206" s="350">
        <v>0.8571428571428571</v>
      </c>
      <c r="N206" s="350">
        <v>0.9285714285714286</v>
      </c>
      <c r="O206" s="350">
        <v>0.76923076923076927</v>
      </c>
      <c r="P206" s="350">
        <v>0.8571428571428571</v>
      </c>
      <c r="Q206" s="350">
        <v>0.9285714285714286</v>
      </c>
      <c r="R206" s="350">
        <v>0.69230769230769229</v>
      </c>
      <c r="S206" s="350">
        <v>0.8571428571428571</v>
      </c>
      <c r="T206" s="350">
        <v>0.9285714285714286</v>
      </c>
      <c r="U206" s="350">
        <v>0.7142857142857143</v>
      </c>
      <c r="V206" s="350">
        <v>0.9285714285714286</v>
      </c>
      <c r="W206" s="350">
        <v>0.9285714285714286</v>
      </c>
      <c r="X206" s="350">
        <v>0.8571428571428571</v>
      </c>
      <c r="Y206" s="350">
        <v>0.88888888888888884</v>
      </c>
      <c r="Z206" s="350">
        <v>0.6428571428571429</v>
      </c>
      <c r="AA206" s="350">
        <v>0.8571428571428571</v>
      </c>
      <c r="AB206" s="350">
        <v>1</v>
      </c>
      <c r="AC206" s="350">
        <v>1</v>
      </c>
      <c r="AD206" s="350">
        <v>0.7857142857142857</v>
      </c>
      <c r="AE206" s="350">
        <v>0.35714285714285715</v>
      </c>
      <c r="AF206" s="350">
        <v>7.1428571428571425E-2</v>
      </c>
      <c r="AG206" s="348" t="s">
        <v>52</v>
      </c>
      <c r="AH206" s="350">
        <v>0.5</v>
      </c>
      <c r="AI206" s="350">
        <v>0.41666666666666669</v>
      </c>
      <c r="AJ206" s="348" t="s">
        <v>52</v>
      </c>
      <c r="AK206" s="350">
        <v>0.7142857142857143</v>
      </c>
      <c r="AL206" s="348" t="s">
        <v>52</v>
      </c>
      <c r="AM206" s="348" t="s">
        <v>52</v>
      </c>
      <c r="AN206" s="348" t="s">
        <v>52</v>
      </c>
      <c r="AO206" s="350">
        <v>0.7857142857142857</v>
      </c>
      <c r="AP206" s="350">
        <v>0.5714285714285714</v>
      </c>
      <c r="AQ206" s="350">
        <v>0.8571428571428571</v>
      </c>
      <c r="AR206" s="350">
        <v>0.5714285714285714</v>
      </c>
      <c r="AS206" s="350">
        <v>0.7857142857142857</v>
      </c>
      <c r="AT206" s="350">
        <v>0.8571428571428571</v>
      </c>
      <c r="AU206" s="350">
        <v>0.8571428571428571</v>
      </c>
      <c r="AV206" s="410"/>
      <c r="AW206" s="411"/>
      <c r="AX206" s="411"/>
      <c r="AY206" s="412"/>
      <c r="BE206" s="72"/>
    </row>
    <row r="207" spans="1:57" x14ac:dyDescent="0.25">
      <c r="B207" s="434"/>
      <c r="C207" s="51">
        <v>2016</v>
      </c>
      <c r="D207" s="51">
        <v>10</v>
      </c>
      <c r="E207" s="257">
        <v>22.841480127912288</v>
      </c>
      <c r="F207" s="224">
        <v>0.43780000000000002</v>
      </c>
      <c r="G207" s="350">
        <v>0.8</v>
      </c>
      <c r="H207" s="350">
        <v>0.8</v>
      </c>
      <c r="I207" s="350">
        <v>0.8</v>
      </c>
      <c r="J207" s="350">
        <v>0.8</v>
      </c>
      <c r="K207" s="350">
        <v>0.8</v>
      </c>
      <c r="L207" s="350">
        <v>0.7</v>
      </c>
      <c r="M207" s="350">
        <v>0.8</v>
      </c>
      <c r="N207" s="350">
        <v>0.9</v>
      </c>
      <c r="O207" s="350">
        <v>0.7</v>
      </c>
      <c r="P207" s="350">
        <v>0.8</v>
      </c>
      <c r="Q207" s="350">
        <v>0.7</v>
      </c>
      <c r="R207" s="350">
        <v>0.5</v>
      </c>
      <c r="S207" s="350">
        <v>0.8</v>
      </c>
      <c r="T207" s="350">
        <v>0.7</v>
      </c>
      <c r="U207" s="350">
        <v>0.5</v>
      </c>
      <c r="V207" s="350">
        <v>0.7</v>
      </c>
      <c r="W207" s="350">
        <v>0.7</v>
      </c>
      <c r="X207" s="350">
        <v>0.5</v>
      </c>
      <c r="Y207" s="350">
        <v>0.75</v>
      </c>
      <c r="Z207" s="350">
        <v>0.5714285714285714</v>
      </c>
      <c r="AA207" s="350">
        <v>0.66666666666666663</v>
      </c>
      <c r="AB207" s="350">
        <v>0.9</v>
      </c>
      <c r="AC207" s="350">
        <v>0.7</v>
      </c>
      <c r="AD207" s="350">
        <v>0.8</v>
      </c>
      <c r="AE207" s="350">
        <v>0.4</v>
      </c>
      <c r="AF207" s="350">
        <v>0.7</v>
      </c>
      <c r="AG207" s="348" t="s">
        <v>52</v>
      </c>
      <c r="AH207" s="350">
        <v>0.9</v>
      </c>
      <c r="AI207" s="350">
        <v>0.875</v>
      </c>
      <c r="AJ207" s="348" t="s">
        <v>52</v>
      </c>
      <c r="AK207" s="350">
        <v>0.6</v>
      </c>
      <c r="AL207" s="348" t="s">
        <v>52</v>
      </c>
      <c r="AM207" s="348" t="s">
        <v>52</v>
      </c>
      <c r="AN207" s="348" t="s">
        <v>52</v>
      </c>
      <c r="AO207" s="350">
        <v>0.7</v>
      </c>
      <c r="AP207" s="350">
        <v>0.6</v>
      </c>
      <c r="AQ207" s="350">
        <v>0.7</v>
      </c>
      <c r="AR207" s="350">
        <v>0.6</v>
      </c>
      <c r="AS207" s="350">
        <v>0.5</v>
      </c>
      <c r="AT207" s="350">
        <v>0.6</v>
      </c>
      <c r="AU207" s="350">
        <v>0.7</v>
      </c>
      <c r="AV207" s="410"/>
      <c r="AW207" s="411"/>
      <c r="AX207" s="411"/>
      <c r="AY207" s="412"/>
      <c r="BE207" s="72"/>
    </row>
    <row r="208" spans="1:57" x14ac:dyDescent="0.25">
      <c r="B208" s="434"/>
      <c r="C208" s="213">
        <v>2017</v>
      </c>
      <c r="D208" s="51">
        <v>8</v>
      </c>
      <c r="E208" s="51">
        <v>15</v>
      </c>
      <c r="F208" s="223">
        <v>0.53333333333333333</v>
      </c>
      <c r="G208" s="373">
        <v>1</v>
      </c>
      <c r="H208" s="373">
        <v>0.875</v>
      </c>
      <c r="I208" s="373">
        <v>1</v>
      </c>
      <c r="J208" s="373">
        <v>1</v>
      </c>
      <c r="K208" s="373">
        <v>1</v>
      </c>
      <c r="L208" s="373">
        <v>0.75</v>
      </c>
      <c r="M208" s="373">
        <v>0.875</v>
      </c>
      <c r="N208" s="373">
        <v>0.875</v>
      </c>
      <c r="O208" s="373">
        <v>0.875</v>
      </c>
      <c r="P208" s="373">
        <v>1</v>
      </c>
      <c r="Q208" s="373">
        <v>0.875</v>
      </c>
      <c r="R208" s="373">
        <v>0.875</v>
      </c>
      <c r="S208" s="373">
        <v>0.5</v>
      </c>
      <c r="T208" s="373">
        <v>0.75</v>
      </c>
      <c r="U208" s="373">
        <v>0.375</v>
      </c>
      <c r="V208" s="373">
        <v>0.875</v>
      </c>
      <c r="W208" s="373">
        <v>0.5</v>
      </c>
      <c r="X208" s="373">
        <v>1</v>
      </c>
      <c r="Y208" s="373">
        <v>0.875</v>
      </c>
      <c r="Z208" s="373">
        <v>0.83333333333333337</v>
      </c>
      <c r="AA208" s="373">
        <v>1</v>
      </c>
      <c r="AB208" s="373">
        <v>0.75</v>
      </c>
      <c r="AC208" s="373">
        <v>0.875</v>
      </c>
      <c r="AD208" s="373">
        <v>1</v>
      </c>
      <c r="AE208" s="373">
        <v>0.75</v>
      </c>
      <c r="AF208" s="373">
        <v>0.5</v>
      </c>
      <c r="AG208" s="348" t="s">
        <v>52</v>
      </c>
      <c r="AH208" s="373">
        <v>1</v>
      </c>
      <c r="AI208" s="373">
        <v>0.7142857142857143</v>
      </c>
      <c r="AJ208" s="348" t="s">
        <v>52</v>
      </c>
      <c r="AK208" s="373">
        <v>0.75</v>
      </c>
      <c r="AL208" s="348" t="s">
        <v>52</v>
      </c>
      <c r="AM208" s="348" t="s">
        <v>52</v>
      </c>
      <c r="AN208" s="348" t="s">
        <v>52</v>
      </c>
      <c r="AO208" s="373">
        <v>1</v>
      </c>
      <c r="AP208" s="373">
        <v>0.875</v>
      </c>
      <c r="AQ208" s="373">
        <v>1</v>
      </c>
      <c r="AR208" s="373">
        <v>0.625</v>
      </c>
      <c r="AS208" s="373">
        <v>0.5714285714285714</v>
      </c>
      <c r="AT208" s="373">
        <v>0.5714285714285714</v>
      </c>
      <c r="AU208" s="373">
        <v>1</v>
      </c>
      <c r="AV208" s="413"/>
      <c r="AW208" s="414"/>
      <c r="AX208" s="414"/>
      <c r="AY208" s="415"/>
      <c r="BE208" s="72"/>
    </row>
    <row r="209" spans="1:57" x14ac:dyDescent="0.25">
      <c r="B209" s="434"/>
      <c r="C209" s="51">
        <v>2018</v>
      </c>
      <c r="D209" s="51">
        <v>12</v>
      </c>
      <c r="E209" s="51">
        <v>37</v>
      </c>
      <c r="F209" s="223">
        <v>0.32432432432432434</v>
      </c>
      <c r="G209" s="350">
        <v>0.91666666666666663</v>
      </c>
      <c r="H209" s="350">
        <v>0.75</v>
      </c>
      <c r="I209" s="350">
        <v>1</v>
      </c>
      <c r="J209" s="350">
        <v>0.91666666666666663</v>
      </c>
      <c r="K209" s="350">
        <v>0.75</v>
      </c>
      <c r="L209" s="350">
        <v>0.41666666666666669</v>
      </c>
      <c r="M209" s="350">
        <v>0.58333333333333337</v>
      </c>
      <c r="N209" s="350">
        <v>0.91666666666666663</v>
      </c>
      <c r="O209" s="350">
        <v>0.83333333333333337</v>
      </c>
      <c r="P209" s="350">
        <v>0.83333333333333337</v>
      </c>
      <c r="Q209" s="350">
        <v>0.66666666666666663</v>
      </c>
      <c r="R209" s="350">
        <v>0.5</v>
      </c>
      <c r="S209" s="350">
        <v>0.66666666666666663</v>
      </c>
      <c r="T209" s="350">
        <v>0.58333333333333337</v>
      </c>
      <c r="U209" s="350">
        <v>0.75</v>
      </c>
      <c r="V209" s="350">
        <v>0.66666666666666663</v>
      </c>
      <c r="W209" s="350">
        <v>0.55555555555555558</v>
      </c>
      <c r="X209" s="350">
        <v>0.5714285714285714</v>
      </c>
      <c r="Y209" s="350">
        <v>1</v>
      </c>
      <c r="Z209" s="350">
        <v>0.83333333333333337</v>
      </c>
      <c r="AA209" s="350">
        <v>0.66666666666666663</v>
      </c>
      <c r="AB209" s="350">
        <v>0.25</v>
      </c>
      <c r="AC209" s="350">
        <v>0.41666666666666669</v>
      </c>
      <c r="AD209" s="350">
        <v>0.33333333333333331</v>
      </c>
      <c r="AE209" s="350">
        <v>0.33333333333333331</v>
      </c>
      <c r="AF209" s="350">
        <v>0.58333333333333337</v>
      </c>
      <c r="AG209" s="348" t="s">
        <v>52</v>
      </c>
      <c r="AH209" s="350">
        <v>0.58333333333333337</v>
      </c>
      <c r="AI209" s="350">
        <v>0.5</v>
      </c>
      <c r="AJ209" s="348" t="s">
        <v>52</v>
      </c>
      <c r="AK209" s="350">
        <v>0.58333333333333337</v>
      </c>
      <c r="AL209" s="348" t="s">
        <v>52</v>
      </c>
      <c r="AM209" s="348" t="s">
        <v>52</v>
      </c>
      <c r="AN209" s="348" t="s">
        <v>52</v>
      </c>
      <c r="AO209" s="350">
        <v>0.75</v>
      </c>
      <c r="AP209" s="350">
        <v>0.75</v>
      </c>
      <c r="AQ209" s="350">
        <v>0.83333333333333337</v>
      </c>
      <c r="AR209" s="350">
        <v>0.66666666666666663</v>
      </c>
      <c r="AS209" s="350">
        <v>0.58333333333333337</v>
      </c>
      <c r="AT209" s="350">
        <v>0.66666666666666663</v>
      </c>
      <c r="AU209" s="350">
        <v>0.83333333333333337</v>
      </c>
      <c r="AV209" s="350">
        <v>0.625</v>
      </c>
      <c r="AW209" s="350">
        <v>0.72727272727272729</v>
      </c>
      <c r="AX209" s="350">
        <v>0.72727272727272729</v>
      </c>
      <c r="AY209" s="350">
        <v>1</v>
      </c>
      <c r="BE209" s="72"/>
    </row>
    <row r="210" spans="1:57" x14ac:dyDescent="0.25">
      <c r="B210" s="434"/>
      <c r="C210" s="51">
        <v>2019</v>
      </c>
      <c r="D210" s="51">
        <v>11</v>
      </c>
      <c r="E210" s="51">
        <v>11</v>
      </c>
      <c r="F210" s="223">
        <v>1</v>
      </c>
      <c r="G210" s="350">
        <v>0.90909090909090906</v>
      </c>
      <c r="H210" s="350">
        <v>0.81818181818181823</v>
      </c>
      <c r="I210" s="350">
        <v>0.81818181818181823</v>
      </c>
      <c r="J210" s="350">
        <v>1</v>
      </c>
      <c r="K210" s="350">
        <v>1</v>
      </c>
      <c r="L210" s="350">
        <v>1</v>
      </c>
      <c r="M210" s="350">
        <v>1</v>
      </c>
      <c r="N210" s="350">
        <v>1</v>
      </c>
      <c r="O210" s="350">
        <v>0.90909090909090906</v>
      </c>
      <c r="P210" s="350">
        <v>0.81818181818181823</v>
      </c>
      <c r="Q210" s="350">
        <v>0.81818181818181823</v>
      </c>
      <c r="R210" s="350">
        <v>0.90909090909090906</v>
      </c>
      <c r="S210" s="350">
        <v>1</v>
      </c>
      <c r="T210" s="350">
        <v>1</v>
      </c>
      <c r="U210" s="350">
        <v>1</v>
      </c>
      <c r="V210" s="350">
        <v>1</v>
      </c>
      <c r="W210" s="350">
        <v>0.90909090909090906</v>
      </c>
      <c r="X210" s="350">
        <v>1</v>
      </c>
      <c r="Y210" s="350">
        <v>1</v>
      </c>
      <c r="Z210" s="350">
        <v>1</v>
      </c>
      <c r="AA210" s="350">
        <v>0.81818181818181823</v>
      </c>
      <c r="AB210" s="350">
        <v>1</v>
      </c>
      <c r="AC210" s="350">
        <v>1</v>
      </c>
      <c r="AD210" s="350">
        <v>0.81818181818181823</v>
      </c>
      <c r="AE210" s="350">
        <v>0.8</v>
      </c>
      <c r="AF210" s="350">
        <v>0.6</v>
      </c>
      <c r="AG210" s="348" t="s">
        <v>52</v>
      </c>
      <c r="AH210" s="350">
        <v>0.7</v>
      </c>
      <c r="AI210" s="350">
        <v>0.72727272727272729</v>
      </c>
      <c r="AJ210" s="348" t="s">
        <v>52</v>
      </c>
      <c r="AK210" s="350">
        <v>0.72727272727272729</v>
      </c>
      <c r="AL210" s="348" t="s">
        <v>52</v>
      </c>
      <c r="AM210" s="348" t="s">
        <v>52</v>
      </c>
      <c r="AN210" s="348" t="s">
        <v>52</v>
      </c>
      <c r="AO210" s="350">
        <v>0.72727272727272729</v>
      </c>
      <c r="AP210" s="350">
        <v>0.90909090909090906</v>
      </c>
      <c r="AQ210" s="350">
        <v>0.90909090909090906</v>
      </c>
      <c r="AR210" s="350">
        <v>0.9</v>
      </c>
      <c r="AS210" s="350">
        <v>0.90909090909090906</v>
      </c>
      <c r="AT210" s="350">
        <v>1</v>
      </c>
      <c r="AU210" s="350">
        <v>1</v>
      </c>
      <c r="AV210" s="350">
        <v>0.90909090909090906</v>
      </c>
      <c r="AW210" s="350">
        <v>1</v>
      </c>
      <c r="AX210" s="350">
        <v>1</v>
      </c>
      <c r="AY210" s="350" t="s">
        <v>65</v>
      </c>
      <c r="BE210" s="72"/>
    </row>
    <row r="211" spans="1:57" x14ac:dyDescent="0.25">
      <c r="B211" s="434"/>
      <c r="C211" s="51">
        <v>2020</v>
      </c>
      <c r="D211" s="51">
        <v>8</v>
      </c>
      <c r="E211" s="51">
        <v>18</v>
      </c>
      <c r="F211" s="223">
        <f>D211/E211</f>
        <v>0.44444444444444442</v>
      </c>
      <c r="G211" s="350">
        <v>0.75</v>
      </c>
      <c r="H211" s="350">
        <v>0.625</v>
      </c>
      <c r="I211" s="350">
        <v>0.75</v>
      </c>
      <c r="J211" s="350">
        <v>0.75</v>
      </c>
      <c r="K211" s="350">
        <v>0.625</v>
      </c>
      <c r="L211" s="350">
        <v>0.5</v>
      </c>
      <c r="M211" s="350">
        <v>0.625</v>
      </c>
      <c r="N211" s="350">
        <v>0.875</v>
      </c>
      <c r="O211" s="350">
        <v>0.625</v>
      </c>
      <c r="P211" s="350">
        <v>0.5</v>
      </c>
      <c r="Q211" s="350">
        <v>0.5</v>
      </c>
      <c r="R211" s="350">
        <v>0.75</v>
      </c>
      <c r="S211" s="350">
        <v>0.875</v>
      </c>
      <c r="T211" s="350">
        <v>0.875</v>
      </c>
      <c r="U211" s="350">
        <v>0.75</v>
      </c>
      <c r="V211" s="350">
        <v>0.875</v>
      </c>
      <c r="W211" s="350">
        <v>0.66669999999999996</v>
      </c>
      <c r="X211" s="350">
        <v>0.83299999999999996</v>
      </c>
      <c r="Y211" s="350">
        <v>0.8</v>
      </c>
      <c r="Z211" s="350">
        <v>0.8</v>
      </c>
      <c r="AA211" s="350">
        <v>0.75</v>
      </c>
      <c r="AB211" s="350">
        <v>0.57099999999999995</v>
      </c>
      <c r="AC211" s="350">
        <v>0.625</v>
      </c>
      <c r="AD211" s="350">
        <v>0.375</v>
      </c>
      <c r="AE211" s="350">
        <v>0.25</v>
      </c>
      <c r="AF211" s="350">
        <v>0.5</v>
      </c>
      <c r="AG211" s="350"/>
      <c r="AH211" s="350">
        <v>0.5</v>
      </c>
      <c r="AI211" s="350">
        <v>0.375</v>
      </c>
      <c r="AJ211" s="350"/>
      <c r="AK211" s="350">
        <v>0.375</v>
      </c>
      <c r="AL211" s="348" t="s">
        <v>52</v>
      </c>
      <c r="AM211" s="348" t="s">
        <v>52</v>
      </c>
      <c r="AN211" s="348" t="s">
        <v>52</v>
      </c>
      <c r="AO211" s="350">
        <v>0.625</v>
      </c>
      <c r="AP211" s="350">
        <v>0.625</v>
      </c>
      <c r="AQ211" s="350">
        <v>0.75</v>
      </c>
      <c r="AR211" s="350">
        <v>0.5</v>
      </c>
      <c r="AS211" s="350">
        <v>0.625</v>
      </c>
      <c r="AT211" s="350">
        <v>0.5</v>
      </c>
      <c r="AU211" s="350">
        <v>0.75</v>
      </c>
      <c r="AV211" s="350">
        <v>0.625</v>
      </c>
      <c r="AW211" s="350">
        <v>0.625</v>
      </c>
      <c r="AX211" s="350">
        <v>0.625</v>
      </c>
      <c r="AY211" s="350" t="s">
        <v>65</v>
      </c>
      <c r="BE211" s="72"/>
    </row>
    <row r="212" spans="1:57" x14ac:dyDescent="0.25">
      <c r="B212" s="434"/>
      <c r="C212" s="51">
        <v>2021</v>
      </c>
      <c r="D212" s="51">
        <v>6</v>
      </c>
      <c r="E212" s="51">
        <v>22</v>
      </c>
      <c r="F212" s="223">
        <f>D212/E212</f>
        <v>0.27272727272727271</v>
      </c>
      <c r="G212" s="350">
        <v>1</v>
      </c>
      <c r="H212" s="350">
        <v>1</v>
      </c>
      <c r="I212" s="350">
        <v>0.83299999999999996</v>
      </c>
      <c r="J212" s="350">
        <v>0.83299999999999996</v>
      </c>
      <c r="K212" s="350">
        <v>1</v>
      </c>
      <c r="L212" s="350">
        <v>0.66700000000000004</v>
      </c>
      <c r="M212" s="350">
        <v>0.5</v>
      </c>
      <c r="N212" s="350">
        <v>1</v>
      </c>
      <c r="O212" s="350">
        <v>0.5</v>
      </c>
      <c r="P212" s="350">
        <v>1</v>
      </c>
      <c r="Q212" s="350">
        <v>0.5</v>
      </c>
      <c r="R212" s="350">
        <v>0.66700000000000004</v>
      </c>
      <c r="S212" s="350">
        <v>0.66700000000000004</v>
      </c>
      <c r="T212" s="350">
        <v>0.83299999999999996</v>
      </c>
      <c r="U212" s="350">
        <v>0.16700000000000001</v>
      </c>
      <c r="V212" s="350">
        <v>0.83299999999999996</v>
      </c>
      <c r="W212" s="350">
        <v>0.83299999999999996</v>
      </c>
      <c r="X212" s="350">
        <v>1</v>
      </c>
      <c r="Y212" s="350">
        <v>1</v>
      </c>
      <c r="Z212" s="350">
        <v>1</v>
      </c>
      <c r="AA212" s="350">
        <v>1</v>
      </c>
      <c r="AB212" s="350">
        <v>0.83299999999999996</v>
      </c>
      <c r="AC212" s="350">
        <v>0.66700000000000004</v>
      </c>
      <c r="AD212" s="350">
        <v>0.66700000000000004</v>
      </c>
      <c r="AE212" s="350">
        <v>0.83299999999999996</v>
      </c>
      <c r="AF212" s="350">
        <v>0.8</v>
      </c>
      <c r="AG212" s="350">
        <v>0.5</v>
      </c>
      <c r="AH212" s="350">
        <v>0.8</v>
      </c>
      <c r="AI212" s="350">
        <v>0.5</v>
      </c>
      <c r="AJ212" s="350">
        <v>1</v>
      </c>
      <c r="AK212" s="348" t="s">
        <v>52</v>
      </c>
      <c r="AL212" s="350">
        <v>0.66700000000000004</v>
      </c>
      <c r="AM212" s="350">
        <v>0.5</v>
      </c>
      <c r="AN212" s="350">
        <v>0.66700000000000004</v>
      </c>
      <c r="AO212" s="350">
        <v>0.83299999999999996</v>
      </c>
      <c r="AP212" s="350">
        <v>0.83299999999999996</v>
      </c>
      <c r="AQ212" s="350">
        <v>0.83299999999999996</v>
      </c>
      <c r="AR212" s="350">
        <v>0.66700000000000004</v>
      </c>
      <c r="AS212" s="350">
        <v>0.66700000000000004</v>
      </c>
      <c r="AT212" s="350">
        <v>0.83299999999999996</v>
      </c>
      <c r="AU212" s="350">
        <v>1</v>
      </c>
      <c r="AV212" s="350" t="s">
        <v>54</v>
      </c>
      <c r="AW212" s="350" t="s">
        <v>54</v>
      </c>
      <c r="AX212" s="350" t="s">
        <v>54</v>
      </c>
      <c r="AY212" s="350" t="s">
        <v>54</v>
      </c>
      <c r="BE212" s="72"/>
    </row>
    <row r="213" spans="1:57" ht="15" customHeight="1" x14ac:dyDescent="0.25">
      <c r="B213" s="435"/>
      <c r="C213" s="436" t="s">
        <v>154</v>
      </c>
      <c r="D213" s="436"/>
      <c r="E213" s="436"/>
      <c r="F213" s="436"/>
      <c r="G213" s="343">
        <f>G212-G211</f>
        <v>0.25</v>
      </c>
      <c r="H213" s="343">
        <f t="shared" ref="H213:AU213" si="48">H212-H211</f>
        <v>0.375</v>
      </c>
      <c r="I213" s="343">
        <f t="shared" si="48"/>
        <v>8.2999999999999963E-2</v>
      </c>
      <c r="J213" s="343">
        <f t="shared" si="48"/>
        <v>8.2999999999999963E-2</v>
      </c>
      <c r="K213" s="343">
        <f t="shared" si="48"/>
        <v>0.375</v>
      </c>
      <c r="L213" s="343">
        <f t="shared" si="48"/>
        <v>0.16700000000000004</v>
      </c>
      <c r="M213" s="343">
        <f t="shared" si="48"/>
        <v>-0.125</v>
      </c>
      <c r="N213" s="343">
        <f t="shared" si="48"/>
        <v>0.125</v>
      </c>
      <c r="O213" s="343">
        <f t="shared" si="48"/>
        <v>-0.125</v>
      </c>
      <c r="P213" s="343">
        <f t="shared" si="48"/>
        <v>0.5</v>
      </c>
      <c r="Q213" s="343">
        <f t="shared" si="48"/>
        <v>0</v>
      </c>
      <c r="R213" s="343">
        <f t="shared" si="48"/>
        <v>-8.2999999999999963E-2</v>
      </c>
      <c r="S213" s="343">
        <f t="shared" si="48"/>
        <v>-0.20799999999999996</v>
      </c>
      <c r="T213" s="343">
        <f t="shared" si="48"/>
        <v>-4.2000000000000037E-2</v>
      </c>
      <c r="U213" s="343">
        <f t="shared" si="48"/>
        <v>-0.58299999999999996</v>
      </c>
      <c r="V213" s="343">
        <f t="shared" si="48"/>
        <v>-4.2000000000000037E-2</v>
      </c>
      <c r="W213" s="343">
        <f t="shared" si="48"/>
        <v>0.1663</v>
      </c>
      <c r="X213" s="343">
        <f t="shared" si="48"/>
        <v>0.16700000000000004</v>
      </c>
      <c r="Y213" s="343">
        <f t="shared" si="48"/>
        <v>0.19999999999999996</v>
      </c>
      <c r="Z213" s="343">
        <f t="shared" si="48"/>
        <v>0.19999999999999996</v>
      </c>
      <c r="AA213" s="343">
        <f t="shared" si="48"/>
        <v>0.25</v>
      </c>
      <c r="AB213" s="343">
        <f t="shared" si="48"/>
        <v>0.26200000000000001</v>
      </c>
      <c r="AC213" s="343">
        <f t="shared" si="48"/>
        <v>4.2000000000000037E-2</v>
      </c>
      <c r="AD213" s="343">
        <f t="shared" si="48"/>
        <v>0.29200000000000004</v>
      </c>
      <c r="AE213" s="343">
        <f t="shared" si="48"/>
        <v>0.58299999999999996</v>
      </c>
      <c r="AF213" s="343">
        <f t="shared" si="48"/>
        <v>0.30000000000000004</v>
      </c>
      <c r="AG213" s="348" t="s">
        <v>52</v>
      </c>
      <c r="AH213" s="343">
        <f t="shared" si="48"/>
        <v>0.30000000000000004</v>
      </c>
      <c r="AI213" s="343">
        <f t="shared" si="48"/>
        <v>0.125</v>
      </c>
      <c r="AJ213" s="348" t="s">
        <v>52</v>
      </c>
      <c r="AK213" s="348" t="s">
        <v>52</v>
      </c>
      <c r="AL213" s="348" t="s">
        <v>52</v>
      </c>
      <c r="AM213" s="348" t="s">
        <v>52</v>
      </c>
      <c r="AN213" s="348" t="s">
        <v>52</v>
      </c>
      <c r="AO213" s="343">
        <f t="shared" si="48"/>
        <v>0.20799999999999996</v>
      </c>
      <c r="AP213" s="343">
        <f t="shared" si="48"/>
        <v>0.20799999999999996</v>
      </c>
      <c r="AQ213" s="343">
        <f t="shared" si="48"/>
        <v>8.2999999999999963E-2</v>
      </c>
      <c r="AR213" s="343">
        <f t="shared" si="48"/>
        <v>0.16700000000000004</v>
      </c>
      <c r="AS213" s="343">
        <f t="shared" si="48"/>
        <v>4.2000000000000037E-2</v>
      </c>
      <c r="AT213" s="343">
        <f t="shared" si="48"/>
        <v>0.33299999999999996</v>
      </c>
      <c r="AU213" s="343">
        <f t="shared" si="48"/>
        <v>0.25</v>
      </c>
      <c r="AV213" s="350" t="s">
        <v>54</v>
      </c>
      <c r="AW213" s="350" t="s">
        <v>54</v>
      </c>
      <c r="AX213" s="350" t="s">
        <v>54</v>
      </c>
      <c r="AY213" s="350" t="s">
        <v>54</v>
      </c>
      <c r="BE213" s="72"/>
    </row>
    <row r="214" spans="1:57" s="5" customFormat="1" x14ac:dyDescent="0.25">
      <c r="A214" s="36"/>
      <c r="B214" s="39"/>
      <c r="C214" s="19"/>
      <c r="D214" s="19"/>
      <c r="E214" s="19"/>
      <c r="F214" s="144"/>
      <c r="G214" s="375"/>
      <c r="H214" s="375"/>
      <c r="I214" s="375"/>
      <c r="J214" s="375"/>
      <c r="K214" s="375"/>
      <c r="L214" s="375"/>
      <c r="M214" s="375"/>
      <c r="N214" s="375"/>
      <c r="O214" s="375"/>
      <c r="P214" s="375"/>
      <c r="Q214" s="375"/>
      <c r="R214" s="375"/>
      <c r="S214" s="375"/>
      <c r="T214" s="375"/>
      <c r="U214" s="375"/>
      <c r="V214" s="351"/>
      <c r="W214" s="375"/>
      <c r="X214" s="375"/>
      <c r="Y214" s="375"/>
      <c r="Z214" s="375"/>
      <c r="AA214" s="375"/>
      <c r="AB214" s="375"/>
      <c r="AC214" s="375"/>
      <c r="AD214" s="375"/>
      <c r="AE214" s="375"/>
      <c r="AF214" s="375"/>
      <c r="AG214" s="375"/>
      <c r="AH214" s="375"/>
      <c r="AI214" s="375"/>
      <c r="AJ214" s="375"/>
      <c r="AK214" s="376"/>
      <c r="AL214" s="376"/>
      <c r="AM214" s="376"/>
      <c r="AN214" s="376"/>
      <c r="AO214" s="375"/>
      <c r="AP214" s="375"/>
      <c r="AQ214" s="375"/>
      <c r="AR214" s="375"/>
      <c r="AS214" s="375"/>
      <c r="AT214" s="375"/>
      <c r="AU214" s="375"/>
      <c r="AV214" s="375"/>
      <c r="AW214" s="375"/>
      <c r="AX214" s="375"/>
      <c r="AY214" s="375"/>
      <c r="AZ214" s="43"/>
      <c r="BA214" s="43"/>
      <c r="BB214" s="43"/>
      <c r="BC214" s="43"/>
      <c r="BD214" s="43"/>
      <c r="BE214" s="295"/>
    </row>
    <row r="215" spans="1:57" hidden="1" x14ac:dyDescent="0.25">
      <c r="B215" s="65"/>
      <c r="C215" s="28">
        <v>2010</v>
      </c>
      <c r="D215" s="28"/>
      <c r="E215" s="28"/>
      <c r="F215" s="153"/>
      <c r="G215" s="348">
        <v>0.8571428571428571</v>
      </c>
      <c r="H215" s="348">
        <v>1</v>
      </c>
      <c r="I215" s="348">
        <v>0.5714285714285714</v>
      </c>
      <c r="J215" s="362" t="s">
        <v>52</v>
      </c>
      <c r="K215" s="354" t="s">
        <v>52</v>
      </c>
      <c r="L215" s="348">
        <v>0.7142857142857143</v>
      </c>
      <c r="M215" s="348">
        <v>0.5714285714285714</v>
      </c>
      <c r="N215" s="362" t="s">
        <v>52</v>
      </c>
      <c r="O215" s="362" t="s">
        <v>52</v>
      </c>
      <c r="P215" s="362" t="s">
        <v>52</v>
      </c>
      <c r="Q215" s="362" t="s">
        <v>52</v>
      </c>
      <c r="R215" s="362" t="s">
        <v>52</v>
      </c>
      <c r="S215" s="348">
        <v>0.8571428571428571</v>
      </c>
      <c r="T215" s="348">
        <v>0.7142857142857143</v>
      </c>
      <c r="U215" s="348">
        <v>1</v>
      </c>
      <c r="V215" s="354" t="s">
        <v>52</v>
      </c>
      <c r="W215" s="348">
        <v>0.7142857142857143</v>
      </c>
      <c r="X215" s="362" t="s">
        <v>52</v>
      </c>
      <c r="Y215" s="348">
        <v>0.2857142857142857</v>
      </c>
      <c r="Z215" s="348">
        <v>0.2857142857142857</v>
      </c>
      <c r="AA215" s="348">
        <v>0.8571428571428571</v>
      </c>
      <c r="AB215" s="348">
        <v>0.8571428571428571</v>
      </c>
      <c r="AC215" s="348">
        <v>0.42857142857142855</v>
      </c>
      <c r="AD215" s="362" t="s">
        <v>52</v>
      </c>
      <c r="AE215" s="362" t="s">
        <v>52</v>
      </c>
      <c r="AF215" s="348">
        <v>0</v>
      </c>
      <c r="AG215" s="348"/>
      <c r="AH215" s="348">
        <v>0.2857142857142857</v>
      </c>
      <c r="AI215" s="348">
        <v>0.2857142857142857</v>
      </c>
      <c r="AJ215" s="348"/>
      <c r="AK215" s="367"/>
      <c r="AL215" s="367"/>
      <c r="AM215" s="367"/>
      <c r="AN215" s="367"/>
      <c r="AO215" s="348">
        <v>0.5714285714285714</v>
      </c>
      <c r="AP215" s="362" t="s">
        <v>52</v>
      </c>
      <c r="AQ215" s="348">
        <v>0.5714285714285714</v>
      </c>
      <c r="AR215" s="362" t="s">
        <v>52</v>
      </c>
      <c r="AS215" s="362" t="s">
        <v>52</v>
      </c>
      <c r="AT215" s="362" t="s">
        <v>52</v>
      </c>
      <c r="AU215" s="354" t="s">
        <v>52</v>
      </c>
      <c r="AV215" s="362"/>
      <c r="AW215" s="362"/>
      <c r="AX215" s="362"/>
      <c r="AY215" s="362"/>
      <c r="BE215" s="72"/>
    </row>
    <row r="216" spans="1:57" hidden="1" x14ac:dyDescent="0.25">
      <c r="B216" s="77"/>
      <c r="C216" s="213">
        <v>2011</v>
      </c>
      <c r="D216" s="51">
        <v>0</v>
      </c>
      <c r="E216" s="51"/>
      <c r="F216" s="155"/>
      <c r="G216" s="361" t="s">
        <v>52</v>
      </c>
      <c r="H216" s="361" t="s">
        <v>52</v>
      </c>
      <c r="I216" s="361" t="s">
        <v>52</v>
      </c>
      <c r="J216" s="362" t="s">
        <v>52</v>
      </c>
      <c r="K216" s="354" t="s">
        <v>52</v>
      </c>
      <c r="L216" s="361" t="s">
        <v>52</v>
      </c>
      <c r="M216" s="361" t="s">
        <v>52</v>
      </c>
      <c r="N216" s="362" t="s">
        <v>52</v>
      </c>
      <c r="O216" s="362" t="s">
        <v>52</v>
      </c>
      <c r="P216" s="362" t="s">
        <v>52</v>
      </c>
      <c r="Q216" s="362" t="s">
        <v>52</v>
      </c>
      <c r="R216" s="362" t="s">
        <v>52</v>
      </c>
      <c r="S216" s="361" t="s">
        <v>52</v>
      </c>
      <c r="T216" s="361" t="s">
        <v>52</v>
      </c>
      <c r="U216" s="361" t="s">
        <v>52</v>
      </c>
      <c r="V216" s="354" t="s">
        <v>52</v>
      </c>
      <c r="W216" s="361" t="s">
        <v>52</v>
      </c>
      <c r="X216" s="362" t="s">
        <v>52</v>
      </c>
      <c r="Y216" s="361" t="s">
        <v>52</v>
      </c>
      <c r="Z216" s="361" t="s">
        <v>52</v>
      </c>
      <c r="AA216" s="361" t="s">
        <v>52</v>
      </c>
      <c r="AB216" s="361" t="s">
        <v>52</v>
      </c>
      <c r="AC216" s="361" t="s">
        <v>52</v>
      </c>
      <c r="AD216" s="362" t="s">
        <v>52</v>
      </c>
      <c r="AE216" s="362" t="s">
        <v>52</v>
      </c>
      <c r="AF216" s="361" t="s">
        <v>52</v>
      </c>
      <c r="AG216" s="361"/>
      <c r="AH216" s="361" t="s">
        <v>52</v>
      </c>
      <c r="AI216" s="361" t="s">
        <v>52</v>
      </c>
      <c r="AJ216" s="361"/>
      <c r="AK216" s="367"/>
      <c r="AL216" s="367"/>
      <c r="AM216" s="367"/>
      <c r="AN216" s="367"/>
      <c r="AO216" s="361" t="s">
        <v>52</v>
      </c>
      <c r="AP216" s="362" t="s">
        <v>52</v>
      </c>
      <c r="AQ216" s="361" t="s">
        <v>52</v>
      </c>
      <c r="AR216" s="362" t="s">
        <v>52</v>
      </c>
      <c r="AS216" s="362" t="s">
        <v>52</v>
      </c>
      <c r="AT216" s="362" t="s">
        <v>52</v>
      </c>
      <c r="AU216" s="354" t="s">
        <v>52</v>
      </c>
      <c r="AV216" s="362"/>
      <c r="AW216" s="362"/>
      <c r="AX216" s="362"/>
      <c r="AY216" s="362"/>
      <c r="BE216" s="72"/>
    </row>
    <row r="217" spans="1:57" hidden="1" x14ac:dyDescent="0.25">
      <c r="B217" s="437" t="s">
        <v>80</v>
      </c>
      <c r="C217" s="213">
        <v>2012</v>
      </c>
      <c r="D217" s="51">
        <v>11</v>
      </c>
      <c r="E217" s="51"/>
      <c r="F217" s="155">
        <v>0.37931034482758619</v>
      </c>
      <c r="G217" s="348">
        <v>1</v>
      </c>
      <c r="H217" s="348">
        <v>1</v>
      </c>
      <c r="I217" s="348">
        <v>0.90909090909090906</v>
      </c>
      <c r="J217" s="362" t="s">
        <v>52</v>
      </c>
      <c r="K217" s="354" t="s">
        <v>52</v>
      </c>
      <c r="L217" s="348">
        <v>0.63636363636363635</v>
      </c>
      <c r="M217" s="348">
        <v>0.90909090909090906</v>
      </c>
      <c r="N217" s="362" t="s">
        <v>52</v>
      </c>
      <c r="O217" s="362" t="s">
        <v>52</v>
      </c>
      <c r="P217" s="362" t="s">
        <v>52</v>
      </c>
      <c r="Q217" s="362" t="s">
        <v>52</v>
      </c>
      <c r="R217" s="362" t="s">
        <v>52</v>
      </c>
      <c r="S217" s="348">
        <v>0.54545454545454541</v>
      </c>
      <c r="T217" s="348">
        <v>0.72727272727272729</v>
      </c>
      <c r="U217" s="348">
        <v>0.72727272727272729</v>
      </c>
      <c r="V217" s="354" t="s">
        <v>52</v>
      </c>
      <c r="W217" s="348">
        <v>0.72727272727272729</v>
      </c>
      <c r="X217" s="362" t="s">
        <v>52</v>
      </c>
      <c r="Y217" s="348">
        <v>0.6</v>
      </c>
      <c r="Z217" s="348">
        <v>0.5</v>
      </c>
      <c r="AA217" s="348">
        <v>0.81818181818181823</v>
      </c>
      <c r="AB217" s="348">
        <v>0.81818181818181823</v>
      </c>
      <c r="AC217" s="348">
        <v>0.81818181818181823</v>
      </c>
      <c r="AD217" s="362" t="s">
        <v>52</v>
      </c>
      <c r="AE217" s="362" t="s">
        <v>52</v>
      </c>
      <c r="AF217" s="348">
        <v>0.72727272727272729</v>
      </c>
      <c r="AG217" s="348"/>
      <c r="AH217" s="348">
        <v>0.81818181818181823</v>
      </c>
      <c r="AI217" s="348">
        <v>0.54545454545454541</v>
      </c>
      <c r="AJ217" s="348"/>
      <c r="AK217" s="367"/>
      <c r="AL217" s="367"/>
      <c r="AM217" s="367"/>
      <c r="AN217" s="367"/>
      <c r="AO217" s="348">
        <v>0.72727272727272729</v>
      </c>
      <c r="AP217" s="362" t="s">
        <v>52</v>
      </c>
      <c r="AQ217" s="348">
        <v>0.90909090909090906</v>
      </c>
      <c r="AR217" s="362" t="s">
        <v>52</v>
      </c>
      <c r="AS217" s="362" t="s">
        <v>52</v>
      </c>
      <c r="AT217" s="362" t="s">
        <v>52</v>
      </c>
      <c r="AU217" s="354" t="s">
        <v>52</v>
      </c>
      <c r="AV217" s="362"/>
      <c r="AW217" s="362"/>
      <c r="AX217" s="362"/>
      <c r="AY217" s="362"/>
      <c r="BE217" s="72"/>
    </row>
    <row r="218" spans="1:57" hidden="1" x14ac:dyDescent="0.25">
      <c r="B218" s="438"/>
      <c r="C218" s="213">
        <v>2013</v>
      </c>
      <c r="D218" s="51">
        <v>9</v>
      </c>
      <c r="E218" s="217">
        <v>30.999999999999996</v>
      </c>
      <c r="F218" s="223">
        <v>0.29032258064516131</v>
      </c>
      <c r="G218" s="361">
        <v>0.66666666666666663</v>
      </c>
      <c r="H218" s="361">
        <v>0.66666666666666663</v>
      </c>
      <c r="I218" s="361">
        <v>0.77777777777777779</v>
      </c>
      <c r="J218" s="362" t="s">
        <v>52</v>
      </c>
      <c r="K218" s="343" t="s">
        <v>52</v>
      </c>
      <c r="L218" s="361">
        <v>0.66666666666666663</v>
      </c>
      <c r="M218" s="361">
        <v>0.88888888888888884</v>
      </c>
      <c r="N218" s="362" t="s">
        <v>52</v>
      </c>
      <c r="O218" s="362" t="s">
        <v>52</v>
      </c>
      <c r="P218" s="362" t="s">
        <v>52</v>
      </c>
      <c r="Q218" s="362" t="s">
        <v>52</v>
      </c>
      <c r="R218" s="362" t="s">
        <v>52</v>
      </c>
      <c r="S218" s="361">
        <v>0.44444444444444442</v>
      </c>
      <c r="T218" s="361">
        <v>0.77777777777777779</v>
      </c>
      <c r="U218" s="361">
        <v>0.44444444444444442</v>
      </c>
      <c r="V218" s="343" t="s">
        <v>52</v>
      </c>
      <c r="W218" s="361">
        <v>0.25</v>
      </c>
      <c r="X218" s="362" t="s">
        <v>52</v>
      </c>
      <c r="Y218" s="361">
        <v>0.5</v>
      </c>
      <c r="Z218" s="361">
        <v>0.25</v>
      </c>
      <c r="AA218" s="361">
        <v>0.66666666666666663</v>
      </c>
      <c r="AB218" s="361">
        <v>0.77777777777777779</v>
      </c>
      <c r="AC218" s="361">
        <v>0.66666666666666663</v>
      </c>
      <c r="AD218" s="362" t="s">
        <v>52</v>
      </c>
      <c r="AE218" s="362" t="s">
        <v>52</v>
      </c>
      <c r="AF218" s="361">
        <v>0.77777777777777779</v>
      </c>
      <c r="AG218" s="361"/>
      <c r="AH218" s="361">
        <v>0.66666666666666663</v>
      </c>
      <c r="AI218" s="361">
        <v>0.7142857142857143</v>
      </c>
      <c r="AJ218" s="361"/>
      <c r="AK218" s="367"/>
      <c r="AL218" s="367"/>
      <c r="AM218" s="367"/>
      <c r="AN218" s="367"/>
      <c r="AO218" s="361">
        <v>0.77777777777777779</v>
      </c>
      <c r="AP218" s="362" t="s">
        <v>52</v>
      </c>
      <c r="AQ218" s="361">
        <v>0.77777777777777779</v>
      </c>
      <c r="AR218" s="362" t="s">
        <v>52</v>
      </c>
      <c r="AS218" s="362" t="s">
        <v>52</v>
      </c>
      <c r="AT218" s="362" t="s">
        <v>52</v>
      </c>
      <c r="AU218" s="343" t="s">
        <v>52</v>
      </c>
      <c r="AV218" s="362"/>
      <c r="AW218" s="362"/>
      <c r="AX218" s="362"/>
      <c r="AY218" s="362"/>
      <c r="BE218" s="72"/>
    </row>
    <row r="219" spans="1:57" x14ac:dyDescent="0.25">
      <c r="B219" s="438"/>
      <c r="C219" s="213">
        <v>2014</v>
      </c>
      <c r="D219" s="51">
        <v>12</v>
      </c>
      <c r="E219" s="217">
        <v>41</v>
      </c>
      <c r="F219" s="223">
        <v>0.29268292682926828</v>
      </c>
      <c r="G219" s="361">
        <v>0.91666666666666663</v>
      </c>
      <c r="H219" s="361">
        <v>0.91666666666666663</v>
      </c>
      <c r="I219" s="361">
        <v>0.83333333333333337</v>
      </c>
      <c r="J219" s="361">
        <v>0.91666666666666663</v>
      </c>
      <c r="K219" s="361">
        <v>0.83333333333333337</v>
      </c>
      <c r="L219" s="361">
        <v>0.66666666666666663</v>
      </c>
      <c r="M219" s="361">
        <v>0.83333333333333337</v>
      </c>
      <c r="N219" s="361">
        <v>1</v>
      </c>
      <c r="O219" s="361">
        <v>0.58333333333333337</v>
      </c>
      <c r="P219" s="361">
        <v>0.75</v>
      </c>
      <c r="Q219" s="361">
        <v>0.58333333333333337</v>
      </c>
      <c r="R219" s="361">
        <v>0.81818181818181823</v>
      </c>
      <c r="S219" s="361">
        <v>0.75</v>
      </c>
      <c r="T219" s="361">
        <v>0.83333333333333337</v>
      </c>
      <c r="U219" s="361">
        <v>0.25</v>
      </c>
      <c r="V219" s="361">
        <v>0.58333333333333337</v>
      </c>
      <c r="W219" s="361">
        <v>0.54545454545454541</v>
      </c>
      <c r="X219" s="361">
        <v>0.4</v>
      </c>
      <c r="Y219" s="361">
        <v>0.42857142857142855</v>
      </c>
      <c r="Z219" s="361">
        <v>0.5</v>
      </c>
      <c r="AA219" s="361">
        <v>0.83333333333333337</v>
      </c>
      <c r="AB219" s="361">
        <v>0.5</v>
      </c>
      <c r="AC219" s="361">
        <v>0.75</v>
      </c>
      <c r="AD219" s="361">
        <v>0.58333333333333337</v>
      </c>
      <c r="AE219" s="361">
        <v>0.58333333333333337</v>
      </c>
      <c r="AF219" s="361">
        <v>0.58333333333333337</v>
      </c>
      <c r="AG219" s="348" t="s">
        <v>52</v>
      </c>
      <c r="AH219" s="361">
        <v>0.91666666666666663</v>
      </c>
      <c r="AI219" s="361">
        <v>0.72727272727272729</v>
      </c>
      <c r="AJ219" s="348" t="s">
        <v>52</v>
      </c>
      <c r="AK219" s="361">
        <v>0.75</v>
      </c>
      <c r="AL219" s="348" t="s">
        <v>52</v>
      </c>
      <c r="AM219" s="348" t="s">
        <v>52</v>
      </c>
      <c r="AN219" s="348" t="s">
        <v>52</v>
      </c>
      <c r="AO219" s="361">
        <v>0.66666666666666663</v>
      </c>
      <c r="AP219" s="361">
        <v>0.91666666666666663</v>
      </c>
      <c r="AQ219" s="361">
        <v>1</v>
      </c>
      <c r="AR219" s="361">
        <v>0.58333333333333337</v>
      </c>
      <c r="AS219" s="361">
        <v>0.5</v>
      </c>
      <c r="AT219" s="361">
        <v>0.58333333333333337</v>
      </c>
      <c r="AU219" s="361">
        <v>0.75</v>
      </c>
      <c r="AV219" s="407" t="s">
        <v>54</v>
      </c>
      <c r="AW219" s="408"/>
      <c r="AX219" s="408"/>
      <c r="AY219" s="409"/>
      <c r="BE219" s="72"/>
    </row>
    <row r="220" spans="1:57" x14ac:dyDescent="0.25">
      <c r="B220" s="438"/>
      <c r="C220" s="51">
        <v>2015</v>
      </c>
      <c r="D220" s="51">
        <v>23</v>
      </c>
      <c r="E220" s="51">
        <v>49</v>
      </c>
      <c r="F220" s="223">
        <v>0.46938775510204084</v>
      </c>
      <c r="G220" s="361">
        <v>1</v>
      </c>
      <c r="H220" s="361">
        <v>1</v>
      </c>
      <c r="I220" s="361">
        <v>0.86956521739130432</v>
      </c>
      <c r="J220" s="361">
        <v>0.91304347826086951</v>
      </c>
      <c r="K220" s="361">
        <v>0.82608695652173914</v>
      </c>
      <c r="L220" s="361">
        <v>0.86956521739130432</v>
      </c>
      <c r="M220" s="361">
        <v>0.82608695652173914</v>
      </c>
      <c r="N220" s="361">
        <v>0.95652173913043481</v>
      </c>
      <c r="O220" s="361">
        <v>0.72727272727272729</v>
      </c>
      <c r="P220" s="361">
        <v>0.82608695652173914</v>
      </c>
      <c r="Q220" s="361">
        <v>0.95652173913043481</v>
      </c>
      <c r="R220" s="361">
        <v>0.68181818181818177</v>
      </c>
      <c r="S220" s="361">
        <v>0.73913043478260865</v>
      </c>
      <c r="T220" s="361">
        <v>0.82608695652173914</v>
      </c>
      <c r="U220" s="361">
        <v>0.60869565217391308</v>
      </c>
      <c r="V220" s="361">
        <v>0.82608695652173914</v>
      </c>
      <c r="W220" s="361">
        <v>0.90909090909090906</v>
      </c>
      <c r="X220" s="361">
        <v>0.9</v>
      </c>
      <c r="Y220" s="361">
        <v>0.8666666666666667</v>
      </c>
      <c r="Z220" s="361">
        <v>0.93333333333333335</v>
      </c>
      <c r="AA220" s="361">
        <v>0.86956521739130432</v>
      </c>
      <c r="AB220" s="361">
        <v>0.91304347826086951</v>
      </c>
      <c r="AC220" s="361">
        <v>0.82608695652173914</v>
      </c>
      <c r="AD220" s="361">
        <v>0.69565217391304346</v>
      </c>
      <c r="AE220" s="361">
        <v>0.45454545454545453</v>
      </c>
      <c r="AF220" s="361">
        <v>0.30434782608695654</v>
      </c>
      <c r="AG220" s="348" t="s">
        <v>52</v>
      </c>
      <c r="AH220" s="361">
        <v>0.65217391304347827</v>
      </c>
      <c r="AI220" s="361">
        <v>0.61904761904761907</v>
      </c>
      <c r="AJ220" s="348" t="s">
        <v>52</v>
      </c>
      <c r="AK220" s="361">
        <v>0.56521739130434778</v>
      </c>
      <c r="AL220" s="348" t="s">
        <v>52</v>
      </c>
      <c r="AM220" s="348" t="s">
        <v>52</v>
      </c>
      <c r="AN220" s="348" t="s">
        <v>52</v>
      </c>
      <c r="AO220" s="361">
        <v>0.78260869565217395</v>
      </c>
      <c r="AP220" s="361">
        <v>0.60869565217391308</v>
      </c>
      <c r="AQ220" s="361">
        <v>0.86956521739130432</v>
      </c>
      <c r="AR220" s="361">
        <v>0.60869565217391308</v>
      </c>
      <c r="AS220" s="361">
        <v>0.78260869565217395</v>
      </c>
      <c r="AT220" s="361">
        <v>0.78260869565217395</v>
      </c>
      <c r="AU220" s="361">
        <v>0.86956521739130432</v>
      </c>
      <c r="AV220" s="410"/>
      <c r="AW220" s="411"/>
      <c r="AX220" s="411"/>
      <c r="AY220" s="412"/>
      <c r="BE220" s="72"/>
    </row>
    <row r="221" spans="1:57" x14ac:dyDescent="0.25">
      <c r="B221" s="438"/>
      <c r="C221" s="51">
        <v>2016</v>
      </c>
      <c r="D221" s="51">
        <v>18</v>
      </c>
      <c r="E221" s="51">
        <v>39</v>
      </c>
      <c r="F221" s="223">
        <v>0.46153846153846156</v>
      </c>
      <c r="G221" s="350">
        <v>0.83333333333333337</v>
      </c>
      <c r="H221" s="350">
        <v>0.88888888888888884</v>
      </c>
      <c r="I221" s="350">
        <v>0.83333333333333337</v>
      </c>
      <c r="J221" s="350">
        <v>0.88888888888888884</v>
      </c>
      <c r="K221" s="350">
        <v>0.83333333333333337</v>
      </c>
      <c r="L221" s="350">
        <v>0.66666666666666663</v>
      </c>
      <c r="M221" s="350">
        <v>0.77777777777777779</v>
      </c>
      <c r="N221" s="350">
        <v>0.88888888888888884</v>
      </c>
      <c r="O221" s="350">
        <v>0.72222222222222221</v>
      </c>
      <c r="P221" s="350">
        <v>0.77777777777777779</v>
      </c>
      <c r="Q221" s="350">
        <v>0.83333333333333337</v>
      </c>
      <c r="R221" s="350">
        <v>0.66666666666666663</v>
      </c>
      <c r="S221" s="350">
        <v>0.88888888888888884</v>
      </c>
      <c r="T221" s="350">
        <v>0.72222222222222221</v>
      </c>
      <c r="U221" s="350">
        <v>0.44444444444444442</v>
      </c>
      <c r="V221" s="350">
        <v>0.77777777777777779</v>
      </c>
      <c r="W221" s="350">
        <v>0.6470588235294118</v>
      </c>
      <c r="X221" s="350">
        <v>0.52941176470588236</v>
      </c>
      <c r="Y221" s="350">
        <v>0.69230769230769229</v>
      </c>
      <c r="Z221" s="350">
        <v>0.58333333333333337</v>
      </c>
      <c r="AA221" s="350">
        <v>0.70588235294117652</v>
      </c>
      <c r="AB221" s="350">
        <v>0.77777777777777779</v>
      </c>
      <c r="AC221" s="350">
        <v>0.55555555555555558</v>
      </c>
      <c r="AD221" s="350">
        <v>0.72222222222222221</v>
      </c>
      <c r="AE221" s="350">
        <v>0.44444444444444442</v>
      </c>
      <c r="AF221" s="350">
        <v>0.77777777777777779</v>
      </c>
      <c r="AG221" s="348" t="s">
        <v>52</v>
      </c>
      <c r="AH221" s="350">
        <v>0.88235294117647056</v>
      </c>
      <c r="AI221" s="350">
        <v>0.875</v>
      </c>
      <c r="AJ221" s="348" t="s">
        <v>52</v>
      </c>
      <c r="AK221" s="350">
        <v>0.66666666666666663</v>
      </c>
      <c r="AL221" s="348" t="s">
        <v>52</v>
      </c>
      <c r="AM221" s="348" t="s">
        <v>52</v>
      </c>
      <c r="AN221" s="348" t="s">
        <v>52</v>
      </c>
      <c r="AO221" s="350">
        <v>0.72222222222222221</v>
      </c>
      <c r="AP221" s="350">
        <v>0.61111111111111116</v>
      </c>
      <c r="AQ221" s="350">
        <v>0.72222222222222221</v>
      </c>
      <c r="AR221" s="350">
        <v>0.55555555555555558</v>
      </c>
      <c r="AS221" s="350">
        <v>0.47058823529411764</v>
      </c>
      <c r="AT221" s="350">
        <v>0.58823529411764708</v>
      </c>
      <c r="AU221" s="350">
        <v>0.72222222222222221</v>
      </c>
      <c r="AV221" s="410"/>
      <c r="AW221" s="411"/>
      <c r="AX221" s="411"/>
      <c r="AY221" s="412"/>
      <c r="BE221" s="72"/>
    </row>
    <row r="222" spans="1:57" x14ac:dyDescent="0.25">
      <c r="B222" s="438"/>
      <c r="C222" s="64">
        <v>2017</v>
      </c>
      <c r="D222" s="51">
        <v>16</v>
      </c>
      <c r="E222" s="51">
        <v>36</v>
      </c>
      <c r="F222" s="223">
        <v>0.44444444444444442</v>
      </c>
      <c r="G222" s="373">
        <v>0.875</v>
      </c>
      <c r="H222" s="373">
        <v>0.875</v>
      </c>
      <c r="I222" s="373">
        <v>0.875</v>
      </c>
      <c r="J222" s="373">
        <v>0.875</v>
      </c>
      <c r="K222" s="373">
        <v>0.875</v>
      </c>
      <c r="L222" s="373">
        <v>0.625</v>
      </c>
      <c r="M222" s="373">
        <v>0.75</v>
      </c>
      <c r="N222" s="373">
        <v>0.875</v>
      </c>
      <c r="O222" s="373">
        <v>0.75</v>
      </c>
      <c r="P222" s="373">
        <v>0.875</v>
      </c>
      <c r="Q222" s="373">
        <v>0.9375</v>
      </c>
      <c r="R222" s="373">
        <v>0.75</v>
      </c>
      <c r="S222" s="373">
        <v>0.625</v>
      </c>
      <c r="T222" s="373">
        <v>0.75</v>
      </c>
      <c r="U222" s="373">
        <v>0.5625</v>
      </c>
      <c r="V222" s="373">
        <v>0.8125</v>
      </c>
      <c r="W222" s="373">
        <v>0.8666666666666667</v>
      </c>
      <c r="X222" s="373">
        <v>0.76923076923076927</v>
      </c>
      <c r="Y222" s="373">
        <v>0.83333333333333337</v>
      </c>
      <c r="Z222" s="373">
        <v>0.8</v>
      </c>
      <c r="AA222" s="373">
        <v>0.9375</v>
      </c>
      <c r="AB222" s="373">
        <v>0.625</v>
      </c>
      <c r="AC222" s="373">
        <v>0.6875</v>
      </c>
      <c r="AD222" s="373">
        <v>0.75</v>
      </c>
      <c r="AE222" s="373">
        <v>0.625</v>
      </c>
      <c r="AF222" s="373">
        <v>0.4375</v>
      </c>
      <c r="AG222" s="348" t="s">
        <v>52</v>
      </c>
      <c r="AH222" s="373">
        <v>0.69230769230769229</v>
      </c>
      <c r="AI222" s="373">
        <v>0.7857142857142857</v>
      </c>
      <c r="AJ222" s="348" t="s">
        <v>52</v>
      </c>
      <c r="AK222" s="373">
        <v>0.6875</v>
      </c>
      <c r="AL222" s="348" t="s">
        <v>52</v>
      </c>
      <c r="AM222" s="348" t="s">
        <v>52</v>
      </c>
      <c r="AN222" s="348" t="s">
        <v>52</v>
      </c>
      <c r="AO222" s="373">
        <v>0.9375</v>
      </c>
      <c r="AP222" s="373">
        <v>0.875</v>
      </c>
      <c r="AQ222" s="373">
        <v>0.875</v>
      </c>
      <c r="AR222" s="373">
        <v>0.75</v>
      </c>
      <c r="AS222" s="373">
        <v>0.53333333333333333</v>
      </c>
      <c r="AT222" s="373">
        <v>0.53333333333333333</v>
      </c>
      <c r="AU222" s="373">
        <v>0.8125</v>
      </c>
      <c r="AV222" s="413"/>
      <c r="AW222" s="414"/>
      <c r="AX222" s="414"/>
      <c r="AY222" s="415"/>
      <c r="BE222" s="72"/>
    </row>
    <row r="223" spans="1:57" x14ac:dyDescent="0.25">
      <c r="B223" s="438"/>
      <c r="C223" s="51">
        <v>2018</v>
      </c>
      <c r="D223" s="51">
        <v>21</v>
      </c>
      <c r="E223" s="51">
        <v>59</v>
      </c>
      <c r="F223" s="223">
        <v>0.3559322033898305</v>
      </c>
      <c r="G223" s="350">
        <v>0.90476190476190477</v>
      </c>
      <c r="H223" s="350">
        <v>0.8571428571428571</v>
      </c>
      <c r="I223" s="350">
        <v>0.90476190476190477</v>
      </c>
      <c r="J223" s="350">
        <v>0.8571428571428571</v>
      </c>
      <c r="K223" s="350">
        <v>0.7</v>
      </c>
      <c r="L223" s="350">
        <v>0.52380952380952384</v>
      </c>
      <c r="M223" s="350">
        <v>0.5714285714285714</v>
      </c>
      <c r="N223" s="350">
        <v>0.95238095238095233</v>
      </c>
      <c r="O223" s="350">
        <v>0.80952380952380953</v>
      </c>
      <c r="P223" s="350">
        <v>0.80952380952380953</v>
      </c>
      <c r="Q223" s="350">
        <v>0.76190476190476186</v>
      </c>
      <c r="R223" s="350">
        <v>0.6</v>
      </c>
      <c r="S223" s="350">
        <v>0.76190476190476186</v>
      </c>
      <c r="T223" s="350">
        <v>0.66666666666666663</v>
      </c>
      <c r="U223" s="350">
        <v>0.61904761904761907</v>
      </c>
      <c r="V223" s="350">
        <v>0.7142857142857143</v>
      </c>
      <c r="W223" s="350">
        <v>0.53846153846153844</v>
      </c>
      <c r="X223" s="350">
        <v>0.6</v>
      </c>
      <c r="Y223" s="350">
        <v>1</v>
      </c>
      <c r="Z223" s="350">
        <v>0.875</v>
      </c>
      <c r="AA223" s="350">
        <v>0.66666666666666663</v>
      </c>
      <c r="AB223" s="350">
        <v>0.42857142857142855</v>
      </c>
      <c r="AC223" s="350">
        <v>0.47619047619047616</v>
      </c>
      <c r="AD223" s="350">
        <v>0.42857142857142855</v>
      </c>
      <c r="AE223" s="350">
        <v>0.42857142857142855</v>
      </c>
      <c r="AF223" s="350">
        <v>0.7142857142857143</v>
      </c>
      <c r="AG223" s="348" t="s">
        <v>52</v>
      </c>
      <c r="AH223" s="350">
        <v>0.7</v>
      </c>
      <c r="AI223" s="350">
        <v>0.7142857142857143</v>
      </c>
      <c r="AJ223" s="348" t="s">
        <v>52</v>
      </c>
      <c r="AK223" s="350">
        <v>0.66666666666666663</v>
      </c>
      <c r="AL223" s="348" t="s">
        <v>52</v>
      </c>
      <c r="AM223" s="348" t="s">
        <v>52</v>
      </c>
      <c r="AN223" s="348" t="s">
        <v>52</v>
      </c>
      <c r="AO223" s="350">
        <v>0.8</v>
      </c>
      <c r="AP223" s="350">
        <v>0.76190476190476186</v>
      </c>
      <c r="AQ223" s="350">
        <v>0.8</v>
      </c>
      <c r="AR223" s="350">
        <v>0.61904761904761907</v>
      </c>
      <c r="AS223" s="350">
        <v>0.61904761904761907</v>
      </c>
      <c r="AT223" s="350">
        <v>0.61904761904761907</v>
      </c>
      <c r="AU223" s="350">
        <v>0.7142857142857143</v>
      </c>
      <c r="AV223" s="350">
        <v>0.6</v>
      </c>
      <c r="AW223" s="350">
        <v>0.65</v>
      </c>
      <c r="AX223" s="350">
        <v>0.7</v>
      </c>
      <c r="AY223" s="350">
        <v>0.66666666666666663</v>
      </c>
      <c r="BE223" s="72"/>
    </row>
    <row r="224" spans="1:57" x14ac:dyDescent="0.25">
      <c r="B224" s="438"/>
      <c r="C224" s="51">
        <v>2019</v>
      </c>
      <c r="D224" s="51">
        <v>21</v>
      </c>
      <c r="E224" s="51">
        <f>SUM(E186,E198,E210)</f>
        <v>35</v>
      </c>
      <c r="F224" s="223">
        <f>D224/E224</f>
        <v>0.6</v>
      </c>
      <c r="G224" s="350">
        <v>0.95238095238095233</v>
      </c>
      <c r="H224" s="350">
        <v>0.90476190476190477</v>
      </c>
      <c r="I224" s="350">
        <v>0.90476190476190477</v>
      </c>
      <c r="J224" s="350">
        <v>1</v>
      </c>
      <c r="K224" s="350">
        <v>1</v>
      </c>
      <c r="L224" s="350">
        <v>0.90476190476190477</v>
      </c>
      <c r="M224" s="350">
        <v>0.95238095238095233</v>
      </c>
      <c r="N224" s="350">
        <v>1</v>
      </c>
      <c r="O224" s="350">
        <v>0.90476190476190477</v>
      </c>
      <c r="P224" s="350">
        <v>0.90476190476190477</v>
      </c>
      <c r="Q224" s="350">
        <v>0.90476190476190477</v>
      </c>
      <c r="R224" s="350">
        <v>0.90476190476190477</v>
      </c>
      <c r="S224" s="350">
        <v>1</v>
      </c>
      <c r="T224" s="350">
        <v>1</v>
      </c>
      <c r="U224" s="350">
        <v>0.95238095238095233</v>
      </c>
      <c r="V224" s="350">
        <v>0.9</v>
      </c>
      <c r="W224" s="350">
        <v>0.9</v>
      </c>
      <c r="X224" s="350">
        <v>0.88888888888888884</v>
      </c>
      <c r="Y224" s="350">
        <v>0.88888888888888884</v>
      </c>
      <c r="Z224" s="350">
        <v>0.9375</v>
      </c>
      <c r="AA224" s="350">
        <v>0.90476190476190477</v>
      </c>
      <c r="AB224" s="350">
        <v>1</v>
      </c>
      <c r="AC224" s="350">
        <v>0.95238095238095233</v>
      </c>
      <c r="AD224" s="350">
        <v>0.8571428571428571</v>
      </c>
      <c r="AE224" s="350">
        <v>0.8</v>
      </c>
      <c r="AF224" s="350">
        <v>0.65</v>
      </c>
      <c r="AG224" s="348" t="s">
        <v>52</v>
      </c>
      <c r="AH224" s="350">
        <v>0.8</v>
      </c>
      <c r="AI224" s="350">
        <v>0.8</v>
      </c>
      <c r="AJ224" s="348" t="s">
        <v>52</v>
      </c>
      <c r="AK224" s="350">
        <v>0.80952380952380953</v>
      </c>
      <c r="AL224" s="348" t="s">
        <v>52</v>
      </c>
      <c r="AM224" s="348" t="s">
        <v>52</v>
      </c>
      <c r="AN224" s="348" t="s">
        <v>52</v>
      </c>
      <c r="AO224" s="350">
        <v>0.8571428571428571</v>
      </c>
      <c r="AP224" s="350">
        <v>0.95238095238095233</v>
      </c>
      <c r="AQ224" s="350">
        <v>0.95</v>
      </c>
      <c r="AR224" s="350">
        <v>0.9</v>
      </c>
      <c r="AS224" s="350">
        <v>0.90476190476190477</v>
      </c>
      <c r="AT224" s="350">
        <v>0.90476190476190477</v>
      </c>
      <c r="AU224" s="350">
        <v>1</v>
      </c>
      <c r="AV224" s="350">
        <v>0.95238095238095233</v>
      </c>
      <c r="AW224" s="350">
        <v>0.95238095238095233</v>
      </c>
      <c r="AX224" s="350">
        <v>0.95238095238095233</v>
      </c>
      <c r="AY224" s="350" t="s">
        <v>65</v>
      </c>
      <c r="BE224" s="72"/>
    </row>
    <row r="225" spans="2:57" x14ac:dyDescent="0.25">
      <c r="B225" s="438"/>
      <c r="C225" s="51">
        <v>2020</v>
      </c>
      <c r="D225" s="51">
        <v>15</v>
      </c>
      <c r="E225" s="51">
        <v>44</v>
      </c>
      <c r="F225" s="223">
        <f>D225/E225</f>
        <v>0.34090909090909088</v>
      </c>
      <c r="G225" s="350">
        <v>0.86670000000000003</v>
      </c>
      <c r="H225" s="350">
        <v>0.86699999999999999</v>
      </c>
      <c r="I225" s="350">
        <v>0.86699999999999999</v>
      </c>
      <c r="J225" s="350">
        <v>0.86699999999999999</v>
      </c>
      <c r="K225" s="350">
        <v>0.8</v>
      </c>
      <c r="L225" s="350">
        <v>0.4667</v>
      </c>
      <c r="M225" s="350">
        <v>0.66669999999999996</v>
      </c>
      <c r="N225" s="350">
        <v>0.86699999999999999</v>
      </c>
      <c r="O225" s="350">
        <v>0.6</v>
      </c>
      <c r="P225" s="350">
        <v>0.8</v>
      </c>
      <c r="Q225" s="350">
        <v>0.66669999999999996</v>
      </c>
      <c r="R225" s="350">
        <v>0.66669999999999996</v>
      </c>
      <c r="S225" s="350">
        <v>0.86670000000000003</v>
      </c>
      <c r="T225" s="350">
        <v>0.86670000000000003</v>
      </c>
      <c r="U225" s="350">
        <v>0.8</v>
      </c>
      <c r="V225" s="350">
        <v>0.93300000000000005</v>
      </c>
      <c r="W225" s="350">
        <v>0.83299999999999996</v>
      </c>
      <c r="X225" s="350">
        <v>0.9</v>
      </c>
      <c r="Y225" s="350">
        <v>0.85699999999999998</v>
      </c>
      <c r="Z225" s="350">
        <v>0.85699999999999998</v>
      </c>
      <c r="AA225" s="350">
        <v>0.6</v>
      </c>
      <c r="AB225" s="350">
        <v>0.5</v>
      </c>
      <c r="AC225" s="350">
        <v>0.6</v>
      </c>
      <c r="AD225" s="350">
        <v>0.4667</v>
      </c>
      <c r="AE225" s="350">
        <v>0.4667</v>
      </c>
      <c r="AF225" s="350">
        <v>0.6</v>
      </c>
      <c r="AG225" s="348" t="s">
        <v>52</v>
      </c>
      <c r="AH225" s="350">
        <v>0.73299999999999998</v>
      </c>
      <c r="AI225" s="350">
        <v>0.66669999999999996</v>
      </c>
      <c r="AJ225" s="348" t="s">
        <v>52</v>
      </c>
      <c r="AK225" s="350">
        <v>0.53300000000000003</v>
      </c>
      <c r="AL225" s="348" t="s">
        <v>52</v>
      </c>
      <c r="AM225" s="348" t="s">
        <v>52</v>
      </c>
      <c r="AN225" s="348" t="s">
        <v>52</v>
      </c>
      <c r="AO225" s="350">
        <v>0.73299999999999998</v>
      </c>
      <c r="AP225" s="350">
        <v>0.66669999999999996</v>
      </c>
      <c r="AQ225" s="350">
        <v>0.86670000000000003</v>
      </c>
      <c r="AR225" s="350">
        <v>0.66669999999999996</v>
      </c>
      <c r="AS225" s="350">
        <v>0.66669999999999996</v>
      </c>
      <c r="AT225" s="350">
        <v>0.66669999999999996</v>
      </c>
      <c r="AU225" s="350">
        <v>0.78569999999999995</v>
      </c>
      <c r="AV225" s="350">
        <v>0.8</v>
      </c>
      <c r="AW225" s="350">
        <v>0.73299999999999998</v>
      </c>
      <c r="AX225" s="350">
        <v>0.53300000000000003</v>
      </c>
      <c r="AY225" s="350" t="s">
        <v>65</v>
      </c>
      <c r="BE225" s="72"/>
    </row>
    <row r="226" spans="2:57" x14ac:dyDescent="0.25">
      <c r="B226" s="438"/>
      <c r="C226" s="51">
        <v>2021</v>
      </c>
      <c r="D226" s="51">
        <v>13</v>
      </c>
      <c r="E226" s="51">
        <v>50</v>
      </c>
      <c r="F226" s="223">
        <f>D226/E226</f>
        <v>0.26</v>
      </c>
      <c r="G226" s="350">
        <v>0.92300000000000004</v>
      </c>
      <c r="H226" s="350">
        <v>0.92300000000000004</v>
      </c>
      <c r="I226" s="350">
        <v>0.84599999999999997</v>
      </c>
      <c r="J226" s="350">
        <v>0.76900000000000002</v>
      </c>
      <c r="K226" s="350">
        <v>0.84599999999999997</v>
      </c>
      <c r="L226" s="350">
        <v>0.46200000000000002</v>
      </c>
      <c r="M226" s="350">
        <v>0.61499999999999999</v>
      </c>
      <c r="N226" s="350">
        <v>0.84599999999999997</v>
      </c>
      <c r="O226" s="350">
        <v>0.46200000000000002</v>
      </c>
      <c r="P226" s="350">
        <v>0.84599999999999997</v>
      </c>
      <c r="Q226" s="350">
        <v>0.61499999999999999</v>
      </c>
      <c r="R226" s="350">
        <v>0.61499999999999999</v>
      </c>
      <c r="S226" s="350">
        <v>0.61499999999999999</v>
      </c>
      <c r="T226" s="350">
        <v>0.76900000000000002</v>
      </c>
      <c r="U226" s="350">
        <v>0.308</v>
      </c>
      <c r="V226" s="350">
        <v>0.61499999999999999</v>
      </c>
      <c r="W226" s="350">
        <v>0.91700000000000004</v>
      </c>
      <c r="X226" s="350">
        <v>0.90900000000000003</v>
      </c>
      <c r="Y226" s="350">
        <v>0.9</v>
      </c>
      <c r="Z226" s="350">
        <v>0.77800000000000002</v>
      </c>
      <c r="AA226" s="350">
        <v>0.92300000000000004</v>
      </c>
      <c r="AB226" s="350">
        <v>0.75</v>
      </c>
      <c r="AC226" s="350">
        <v>0.61499999999999999</v>
      </c>
      <c r="AD226" s="350">
        <v>0.53900000000000003</v>
      </c>
      <c r="AE226" s="350">
        <v>0.61499999999999999</v>
      </c>
      <c r="AF226" s="350">
        <v>0.33300000000000002</v>
      </c>
      <c r="AG226" s="350">
        <v>0.46200000000000002</v>
      </c>
      <c r="AH226" s="350">
        <v>0.54600000000000004</v>
      </c>
      <c r="AI226" s="350">
        <v>0.44400000000000001</v>
      </c>
      <c r="AJ226" s="350">
        <v>0.81799999999999995</v>
      </c>
      <c r="AK226" s="348" t="s">
        <v>52</v>
      </c>
      <c r="AL226" s="350">
        <v>0.53900000000000003</v>
      </c>
      <c r="AM226" s="350">
        <v>0.41699999999999998</v>
      </c>
      <c r="AN226" s="350">
        <v>0.63600000000000001</v>
      </c>
      <c r="AO226" s="350">
        <v>0.76900000000000002</v>
      </c>
      <c r="AP226" s="350">
        <v>0.69199999999999995</v>
      </c>
      <c r="AQ226" s="350">
        <v>0.69199999999999995</v>
      </c>
      <c r="AR226" s="350">
        <v>0.69199999999999995</v>
      </c>
      <c r="AS226" s="350">
        <v>0.53900000000000003</v>
      </c>
      <c r="AT226" s="350">
        <v>0.61499999999999999</v>
      </c>
      <c r="AU226" s="350">
        <v>0.76900000000000002</v>
      </c>
      <c r="AV226" s="350" t="s">
        <v>54</v>
      </c>
      <c r="AW226" s="350" t="s">
        <v>54</v>
      </c>
      <c r="AX226" s="350" t="s">
        <v>54</v>
      </c>
      <c r="AY226" s="350" t="s">
        <v>54</v>
      </c>
      <c r="BE226" s="72"/>
    </row>
    <row r="227" spans="2:57" ht="15" customHeight="1" x14ac:dyDescent="0.25">
      <c r="B227" s="439"/>
      <c r="C227" s="436" t="s">
        <v>154</v>
      </c>
      <c r="D227" s="436"/>
      <c r="E227" s="436"/>
      <c r="F227" s="436"/>
      <c r="G227" s="343">
        <f>G226-G225</f>
        <v>5.6300000000000017E-2</v>
      </c>
      <c r="H227" s="343">
        <f t="shared" ref="H227:AU227" si="49">H226-H225</f>
        <v>5.600000000000005E-2</v>
      </c>
      <c r="I227" s="343">
        <f t="shared" si="49"/>
        <v>-2.1000000000000019E-2</v>
      </c>
      <c r="J227" s="343">
        <f t="shared" si="49"/>
        <v>-9.7999999999999976E-2</v>
      </c>
      <c r="K227" s="343">
        <f t="shared" si="49"/>
        <v>4.599999999999993E-2</v>
      </c>
      <c r="L227" s="343">
        <f t="shared" si="49"/>
        <v>-4.699999999999982E-3</v>
      </c>
      <c r="M227" s="343">
        <f t="shared" si="49"/>
        <v>-5.1699999999999968E-2</v>
      </c>
      <c r="N227" s="343">
        <f t="shared" si="49"/>
        <v>-2.1000000000000019E-2</v>
      </c>
      <c r="O227" s="343">
        <f t="shared" si="49"/>
        <v>-0.13799999999999996</v>
      </c>
      <c r="P227" s="343">
        <f t="shared" si="49"/>
        <v>4.599999999999993E-2</v>
      </c>
      <c r="Q227" s="343">
        <f t="shared" si="49"/>
        <v>-5.1699999999999968E-2</v>
      </c>
      <c r="R227" s="343">
        <f t="shared" si="49"/>
        <v>-5.1699999999999968E-2</v>
      </c>
      <c r="S227" s="343">
        <f t="shared" si="49"/>
        <v>-0.25170000000000003</v>
      </c>
      <c r="T227" s="343">
        <f t="shared" si="49"/>
        <v>-9.7700000000000009E-2</v>
      </c>
      <c r="U227" s="343">
        <f t="shared" si="49"/>
        <v>-0.49200000000000005</v>
      </c>
      <c r="V227" s="343">
        <f t="shared" si="49"/>
        <v>-0.31800000000000006</v>
      </c>
      <c r="W227" s="343">
        <f t="shared" si="49"/>
        <v>8.4000000000000075E-2</v>
      </c>
      <c r="X227" s="343">
        <f t="shared" si="49"/>
        <v>9.000000000000008E-3</v>
      </c>
      <c r="Y227" s="343">
        <f t="shared" si="49"/>
        <v>4.3000000000000038E-2</v>
      </c>
      <c r="Z227" s="343">
        <f t="shared" si="49"/>
        <v>-7.8999999999999959E-2</v>
      </c>
      <c r="AA227" s="343">
        <f t="shared" si="49"/>
        <v>0.32300000000000006</v>
      </c>
      <c r="AB227" s="343">
        <f t="shared" si="49"/>
        <v>0.25</v>
      </c>
      <c r="AC227" s="343">
        <f t="shared" si="49"/>
        <v>1.5000000000000013E-2</v>
      </c>
      <c r="AD227" s="343">
        <f t="shared" si="49"/>
        <v>7.2300000000000031E-2</v>
      </c>
      <c r="AE227" s="343">
        <f t="shared" si="49"/>
        <v>0.14829999999999999</v>
      </c>
      <c r="AF227" s="343">
        <f t="shared" si="49"/>
        <v>-0.26699999999999996</v>
      </c>
      <c r="AG227" s="348" t="s">
        <v>52</v>
      </c>
      <c r="AH227" s="343">
        <f t="shared" si="49"/>
        <v>-0.18699999999999994</v>
      </c>
      <c r="AI227" s="343">
        <f t="shared" si="49"/>
        <v>-0.22269999999999995</v>
      </c>
      <c r="AJ227" s="348" t="s">
        <v>52</v>
      </c>
      <c r="AK227" s="348" t="s">
        <v>52</v>
      </c>
      <c r="AL227" s="348" t="s">
        <v>52</v>
      </c>
      <c r="AM227" s="348" t="s">
        <v>52</v>
      </c>
      <c r="AN227" s="348" t="s">
        <v>52</v>
      </c>
      <c r="AO227" s="343">
        <f t="shared" si="49"/>
        <v>3.6000000000000032E-2</v>
      </c>
      <c r="AP227" s="343">
        <f t="shared" si="49"/>
        <v>2.5299999999999989E-2</v>
      </c>
      <c r="AQ227" s="343">
        <f t="shared" si="49"/>
        <v>-0.17470000000000008</v>
      </c>
      <c r="AR227" s="343">
        <f t="shared" si="49"/>
        <v>2.5299999999999989E-2</v>
      </c>
      <c r="AS227" s="343">
        <f t="shared" si="49"/>
        <v>-0.12769999999999992</v>
      </c>
      <c r="AT227" s="343">
        <f t="shared" si="49"/>
        <v>-5.1699999999999968E-2</v>
      </c>
      <c r="AU227" s="343">
        <f t="shared" si="49"/>
        <v>-1.6699999999999937E-2</v>
      </c>
      <c r="AV227" s="350" t="s">
        <v>54</v>
      </c>
      <c r="AW227" s="350" t="s">
        <v>54</v>
      </c>
      <c r="AX227" s="350" t="s">
        <v>54</v>
      </c>
      <c r="AY227" s="350" t="s">
        <v>54</v>
      </c>
      <c r="BE227" s="72"/>
    </row>
    <row r="228" spans="2:57" x14ac:dyDescent="0.25">
      <c r="G228" s="377"/>
      <c r="H228" s="364"/>
      <c r="I228" s="364"/>
      <c r="J228" s="364"/>
      <c r="K228" s="364"/>
      <c r="L228" s="364"/>
      <c r="M228" s="364"/>
      <c r="N228" s="364"/>
      <c r="O228" s="364"/>
      <c r="P228" s="364"/>
      <c r="Q228" s="364"/>
      <c r="R228" s="364"/>
      <c r="S228" s="364"/>
      <c r="T228" s="364"/>
      <c r="U228" s="364"/>
      <c r="V228" s="364"/>
      <c r="W228" s="365"/>
      <c r="X228" s="364"/>
      <c r="Y228" s="364"/>
      <c r="Z228" s="364"/>
      <c r="AA228" s="364"/>
      <c r="AB228" s="364"/>
      <c r="AC228" s="364"/>
      <c r="AD228" s="364"/>
      <c r="AE228" s="364"/>
      <c r="AF228" s="364"/>
      <c r="AG228" s="364"/>
      <c r="AH228" s="364"/>
      <c r="AI228" s="364"/>
      <c r="AJ228" s="364"/>
      <c r="AK228" s="364"/>
      <c r="AL228" s="364"/>
      <c r="AM228" s="364"/>
      <c r="AN228" s="364"/>
      <c r="AO228" s="366"/>
      <c r="AP228" s="364"/>
      <c r="AQ228" s="364"/>
      <c r="AR228" s="364"/>
      <c r="AS228" s="364"/>
      <c r="AT228" s="364"/>
      <c r="AU228" s="364"/>
      <c r="AV228" s="364"/>
      <c r="AW228" s="364"/>
      <c r="AX228" s="364"/>
      <c r="AY228" s="364"/>
    </row>
    <row r="229" spans="2:57" s="17" customFormat="1" ht="15" hidden="1" customHeight="1" x14ac:dyDescent="0.25">
      <c r="B229" s="208"/>
      <c r="C229" s="51">
        <v>2011</v>
      </c>
      <c r="D229" s="51">
        <v>186</v>
      </c>
      <c r="E229" s="51"/>
      <c r="F229" s="173" t="s">
        <v>52</v>
      </c>
      <c r="G229" s="378">
        <v>0.81818181818181823</v>
      </c>
      <c r="H229" s="354">
        <v>0.84491978609625673</v>
      </c>
      <c r="I229" s="354">
        <v>0.82887700534759357</v>
      </c>
      <c r="J229" s="343" t="s">
        <v>52</v>
      </c>
      <c r="K229" s="354" t="s">
        <v>52</v>
      </c>
      <c r="L229" s="354">
        <v>0.70053475935828879</v>
      </c>
      <c r="M229" s="354">
        <v>0.72043010752688175</v>
      </c>
      <c r="N229" s="343" t="s">
        <v>52</v>
      </c>
      <c r="O229" s="343" t="s">
        <v>52</v>
      </c>
      <c r="P229" s="343" t="s">
        <v>52</v>
      </c>
      <c r="Q229" s="343" t="s">
        <v>52</v>
      </c>
      <c r="R229" s="343" t="s">
        <v>52</v>
      </c>
      <c r="S229" s="354">
        <v>0.65775401069518713</v>
      </c>
      <c r="T229" s="354">
        <v>0.56149732620320858</v>
      </c>
      <c r="U229" s="354">
        <v>0.43243243243243246</v>
      </c>
      <c r="V229" s="354" t="s">
        <v>52</v>
      </c>
      <c r="W229" s="354">
        <v>0.78531073446327682</v>
      </c>
      <c r="X229" s="343" t="s">
        <v>52</v>
      </c>
      <c r="Y229" s="354">
        <v>0.74011299435028244</v>
      </c>
      <c r="Z229" s="354">
        <v>0.57627118644067798</v>
      </c>
      <c r="AA229" s="354">
        <v>0.77956989247311825</v>
      </c>
      <c r="AB229" s="354">
        <v>0.68648648648648647</v>
      </c>
      <c r="AC229" s="354">
        <v>0.70967741935483875</v>
      </c>
      <c r="AD229" s="343" t="s">
        <v>52</v>
      </c>
      <c r="AE229" s="343" t="s">
        <v>52</v>
      </c>
      <c r="AF229" s="354">
        <v>0.68478260869565222</v>
      </c>
      <c r="AG229" s="354"/>
      <c r="AH229" s="354">
        <v>0.79005524861878451</v>
      </c>
      <c r="AI229" s="354">
        <v>0.39010989010989011</v>
      </c>
      <c r="AJ229" s="354"/>
      <c r="AK229" s="343" t="s">
        <v>52</v>
      </c>
      <c r="AL229" s="343"/>
      <c r="AM229" s="343"/>
      <c r="AN229" s="343"/>
      <c r="AO229" s="354">
        <v>0.75935828877005351</v>
      </c>
      <c r="AP229" s="343" t="s">
        <v>52</v>
      </c>
      <c r="AQ229" s="354">
        <v>0.80213903743315507</v>
      </c>
      <c r="AR229" s="343" t="s">
        <v>52</v>
      </c>
      <c r="AS229" s="343" t="s">
        <v>52</v>
      </c>
      <c r="AT229" s="343" t="s">
        <v>52</v>
      </c>
      <c r="AU229" s="354" t="s">
        <v>52</v>
      </c>
      <c r="AV229" s="343"/>
      <c r="AW229" s="343"/>
      <c r="AX229" s="343"/>
      <c r="AY229" s="343"/>
    </row>
    <row r="230" spans="2:57" s="17" customFormat="1" ht="16.5" hidden="1" customHeight="1" x14ac:dyDescent="0.25">
      <c r="B230" s="437" t="s">
        <v>55</v>
      </c>
      <c r="C230" s="51">
        <v>2012</v>
      </c>
      <c r="D230" s="51">
        <v>359</v>
      </c>
      <c r="E230" s="51"/>
      <c r="F230" s="173">
        <v>0.24013377926421406</v>
      </c>
      <c r="G230" s="378">
        <v>0.79050279329608941</v>
      </c>
      <c r="H230" s="354">
        <v>0.7960893854748603</v>
      </c>
      <c r="I230" s="354">
        <v>0.7949438202247191</v>
      </c>
      <c r="J230" s="343" t="s">
        <v>52</v>
      </c>
      <c r="K230" s="354" t="s">
        <v>52</v>
      </c>
      <c r="L230" s="354">
        <v>0.66201117318435754</v>
      </c>
      <c r="M230" s="354">
        <v>0.71508379888268159</v>
      </c>
      <c r="N230" s="343" t="s">
        <v>52</v>
      </c>
      <c r="O230" s="343" t="s">
        <v>52</v>
      </c>
      <c r="P230" s="343" t="s">
        <v>52</v>
      </c>
      <c r="Q230" s="343" t="s">
        <v>52</v>
      </c>
      <c r="R230" s="343" t="s">
        <v>52</v>
      </c>
      <c r="S230" s="354">
        <v>0.61731843575418999</v>
      </c>
      <c r="T230" s="354">
        <v>0.56424581005586594</v>
      </c>
      <c r="U230" s="354">
        <v>0.51830985915492955</v>
      </c>
      <c r="V230" s="354" t="s">
        <v>52</v>
      </c>
      <c r="W230" s="354">
        <v>0.73192771084337349</v>
      </c>
      <c r="X230" s="343" t="s">
        <v>52</v>
      </c>
      <c r="Y230" s="354">
        <v>0.72424242424242424</v>
      </c>
      <c r="Z230" s="354">
        <v>0.54268292682926833</v>
      </c>
      <c r="AA230" s="354">
        <v>0.74576271186440679</v>
      </c>
      <c r="AB230" s="354">
        <v>0.71388101983002827</v>
      </c>
      <c r="AC230" s="354">
        <v>0.74715909090909094</v>
      </c>
      <c r="AD230" s="343" t="s">
        <v>52</v>
      </c>
      <c r="AE230" s="343" t="s">
        <v>52</v>
      </c>
      <c r="AF230" s="354">
        <v>0.70985915492957752</v>
      </c>
      <c r="AG230" s="354"/>
      <c r="AH230" s="354">
        <v>0.74643874643874641</v>
      </c>
      <c r="AI230" s="354">
        <v>0.48579545454545453</v>
      </c>
      <c r="AJ230" s="354"/>
      <c r="AK230" s="343" t="s">
        <v>52</v>
      </c>
      <c r="AL230" s="343"/>
      <c r="AM230" s="343"/>
      <c r="AN230" s="343"/>
      <c r="AO230" s="354">
        <v>0.74084507042253522</v>
      </c>
      <c r="AP230" s="343" t="s">
        <v>52</v>
      </c>
      <c r="AQ230" s="354">
        <v>0.7780898876404494</v>
      </c>
      <c r="AR230" s="343" t="s">
        <v>52</v>
      </c>
      <c r="AS230" s="343" t="s">
        <v>52</v>
      </c>
      <c r="AT230" s="343" t="s">
        <v>52</v>
      </c>
      <c r="AU230" s="354" t="s">
        <v>52</v>
      </c>
      <c r="AV230" s="343"/>
      <c r="AW230" s="343"/>
      <c r="AX230" s="343"/>
      <c r="AY230" s="343"/>
    </row>
    <row r="231" spans="2:57" s="17" customFormat="1" ht="15" hidden="1" customHeight="1" x14ac:dyDescent="0.25">
      <c r="B231" s="438"/>
      <c r="C231" s="51">
        <v>2013</v>
      </c>
      <c r="D231" s="51">
        <v>526</v>
      </c>
      <c r="E231" s="217">
        <v>2006.9999999999998</v>
      </c>
      <c r="F231" s="173">
        <v>0.26208271051320381</v>
      </c>
      <c r="G231" s="342">
        <v>0.71946564885496178</v>
      </c>
      <c r="H231" s="343">
        <v>0.76245210727969348</v>
      </c>
      <c r="I231" s="343">
        <v>0.75868725868725873</v>
      </c>
      <c r="J231" s="343" t="s">
        <v>52</v>
      </c>
      <c r="K231" s="343" t="s">
        <v>52</v>
      </c>
      <c r="L231" s="343">
        <v>0.6134615384615385</v>
      </c>
      <c r="M231" s="343">
        <v>0.64683301343570054</v>
      </c>
      <c r="N231" s="343" t="s">
        <v>52</v>
      </c>
      <c r="O231" s="343" t="s">
        <v>52</v>
      </c>
      <c r="P231" s="343" t="s">
        <v>52</v>
      </c>
      <c r="Q231" s="343" t="s">
        <v>52</v>
      </c>
      <c r="R231" s="343" t="s">
        <v>52</v>
      </c>
      <c r="S231" s="343">
        <v>0.6640625</v>
      </c>
      <c r="T231" s="343">
        <v>0.64893617021276595</v>
      </c>
      <c r="U231" s="343">
        <v>0.53911205073995772</v>
      </c>
      <c r="V231" s="343" t="s">
        <v>52</v>
      </c>
      <c r="W231" s="343">
        <v>0.74387527839643652</v>
      </c>
      <c r="X231" s="343" t="s">
        <v>52</v>
      </c>
      <c r="Y231" s="343">
        <v>0.77966101694915257</v>
      </c>
      <c r="Z231" s="343">
        <v>0.6428571428571429</v>
      </c>
      <c r="AA231" s="343">
        <v>0.72779922779922779</v>
      </c>
      <c r="AB231" s="343">
        <v>0.71709233791748528</v>
      </c>
      <c r="AC231" s="343">
        <v>0.73142857142857143</v>
      </c>
      <c r="AD231" s="343" t="s">
        <v>52</v>
      </c>
      <c r="AE231" s="343" t="s">
        <v>52</v>
      </c>
      <c r="AF231" s="343">
        <v>0.66147859922178986</v>
      </c>
      <c r="AG231" s="343"/>
      <c r="AH231" s="343">
        <v>0.76528599605522685</v>
      </c>
      <c r="AI231" s="343">
        <v>0.63802083333333337</v>
      </c>
      <c r="AJ231" s="343"/>
      <c r="AK231" s="343" t="s">
        <v>52</v>
      </c>
      <c r="AL231" s="343"/>
      <c r="AM231" s="343"/>
      <c r="AN231" s="343"/>
      <c r="AO231" s="343">
        <v>0.78185328185328185</v>
      </c>
      <c r="AP231" s="343" t="s">
        <v>52</v>
      </c>
      <c r="AQ231" s="343">
        <v>0.77756286266924568</v>
      </c>
      <c r="AR231" s="343" t="s">
        <v>52</v>
      </c>
      <c r="AS231" s="343" t="s">
        <v>52</v>
      </c>
      <c r="AT231" s="343" t="s">
        <v>52</v>
      </c>
      <c r="AU231" s="354" t="s">
        <v>52</v>
      </c>
      <c r="AV231" s="343"/>
      <c r="AW231" s="343"/>
      <c r="AX231" s="343"/>
      <c r="AY231" s="343"/>
    </row>
    <row r="232" spans="2:57" s="17" customFormat="1" x14ac:dyDescent="0.25">
      <c r="B232" s="438"/>
      <c r="C232" s="51">
        <v>2014</v>
      </c>
      <c r="D232" s="51">
        <v>489</v>
      </c>
      <c r="E232" s="217">
        <v>2055</v>
      </c>
      <c r="F232" s="173">
        <v>0.23795620437956205</v>
      </c>
      <c r="G232" s="342">
        <v>0.81573498964803315</v>
      </c>
      <c r="H232" s="343">
        <v>0.865979381443299</v>
      </c>
      <c r="I232" s="343">
        <v>0.81443298969072164</v>
      </c>
      <c r="J232" s="343">
        <v>0.83229813664596275</v>
      </c>
      <c r="K232" s="343">
        <v>0.78260869565217395</v>
      </c>
      <c r="L232" s="343">
        <v>0.60165975103734437</v>
      </c>
      <c r="M232" s="343">
        <v>0.66943866943866948</v>
      </c>
      <c r="N232" s="343">
        <v>0.80578512396694213</v>
      </c>
      <c r="O232" s="343">
        <v>0.6431535269709544</v>
      </c>
      <c r="P232" s="343">
        <v>0.68801652892561982</v>
      </c>
      <c r="Q232" s="343">
        <v>0.73541666666666672</v>
      </c>
      <c r="R232" s="343">
        <v>0.7</v>
      </c>
      <c r="S232" s="343">
        <v>0.70625000000000004</v>
      </c>
      <c r="T232" s="343">
        <v>0.65967365967365965</v>
      </c>
      <c r="U232" s="343">
        <v>0.50454545454545452</v>
      </c>
      <c r="V232" s="343">
        <v>0.59284116331096193</v>
      </c>
      <c r="W232" s="343">
        <v>0.77880184331797231</v>
      </c>
      <c r="X232" s="343">
        <v>0.64720194647201945</v>
      </c>
      <c r="Y232" s="343">
        <v>0.77551020408163263</v>
      </c>
      <c r="Z232" s="343">
        <v>0.70718232044198892</v>
      </c>
      <c r="AA232" s="343">
        <v>0.80457380457380456</v>
      </c>
      <c r="AB232" s="343">
        <v>0.80503144654088055</v>
      </c>
      <c r="AC232" s="343">
        <v>0.78586278586278591</v>
      </c>
      <c r="AD232" s="343">
        <v>0.70440251572327039</v>
      </c>
      <c r="AE232" s="343">
        <v>0.52542372881355937</v>
      </c>
      <c r="AF232" s="343">
        <v>0.74636174636174635</v>
      </c>
      <c r="AG232" s="348" t="s">
        <v>52</v>
      </c>
      <c r="AH232" s="343">
        <v>0.80801687763713081</v>
      </c>
      <c r="AI232" s="343">
        <v>0.8205689277899344</v>
      </c>
      <c r="AJ232" s="348" t="s">
        <v>52</v>
      </c>
      <c r="AK232" s="343">
        <v>0.74945054945054945</v>
      </c>
      <c r="AL232" s="348" t="s">
        <v>52</v>
      </c>
      <c r="AM232" s="348" t="s">
        <v>52</v>
      </c>
      <c r="AN232" s="348" t="s">
        <v>52</v>
      </c>
      <c r="AO232" s="343">
        <v>0.77615062761506282</v>
      </c>
      <c r="AP232" s="343">
        <v>0.6875</v>
      </c>
      <c r="AQ232" s="343">
        <v>0.77684210526315789</v>
      </c>
      <c r="AR232" s="343">
        <v>0.63559322033898302</v>
      </c>
      <c r="AS232" s="343">
        <v>0.6560509554140127</v>
      </c>
      <c r="AT232" s="343">
        <v>0.72</v>
      </c>
      <c r="AU232" s="343">
        <v>0.78914405010438415</v>
      </c>
      <c r="AV232" s="407" t="s">
        <v>54</v>
      </c>
      <c r="AW232" s="408"/>
      <c r="AX232" s="408"/>
      <c r="AY232" s="409"/>
    </row>
    <row r="233" spans="2:57" s="17" customFormat="1" x14ac:dyDescent="0.25">
      <c r="B233" s="438"/>
      <c r="C233" s="51">
        <v>2015</v>
      </c>
      <c r="D233" s="51">
        <v>774</v>
      </c>
      <c r="E233" s="51">
        <v>2485</v>
      </c>
      <c r="F233" s="173">
        <v>0.3129801860088961</v>
      </c>
      <c r="G233" s="343">
        <v>0.85529715762273906</v>
      </c>
      <c r="H233" s="343">
        <v>0.89664082687338498</v>
      </c>
      <c r="I233" s="343">
        <v>0.84326424870466321</v>
      </c>
      <c r="J233" s="343">
        <v>0.85603112840466922</v>
      </c>
      <c r="K233" s="343">
        <v>0.79533678756476689</v>
      </c>
      <c r="L233" s="343">
        <v>0.62597402597402596</v>
      </c>
      <c r="M233" s="343">
        <v>0.72916666666666663</v>
      </c>
      <c r="N233" s="343">
        <v>0.84954604409857326</v>
      </c>
      <c r="O233" s="343">
        <v>0.67144719687092569</v>
      </c>
      <c r="P233" s="343">
        <v>0.765625</v>
      </c>
      <c r="Q233" s="343">
        <v>0.73464052287581705</v>
      </c>
      <c r="R233" s="343">
        <v>0.68407310704960833</v>
      </c>
      <c r="S233" s="343">
        <v>0.69673202614379082</v>
      </c>
      <c r="T233" s="343">
        <v>0.68340306834030684</v>
      </c>
      <c r="U233" s="343">
        <v>0.5761316872427984</v>
      </c>
      <c r="V233" s="343">
        <v>0.63522884882108188</v>
      </c>
      <c r="W233" s="343">
        <v>0.79548872180451125</v>
      </c>
      <c r="X233" s="343">
        <v>0.625</v>
      </c>
      <c r="Y233" s="343">
        <v>0.74789915966386555</v>
      </c>
      <c r="Z233" s="343">
        <v>0.63620386643233739</v>
      </c>
      <c r="AA233" s="343">
        <v>0.78255208333333337</v>
      </c>
      <c r="AB233" s="343">
        <v>0.80865006553079943</v>
      </c>
      <c r="AC233" s="343">
        <v>0.77272727272727271</v>
      </c>
      <c r="AD233" s="343">
        <v>0.76302083333333337</v>
      </c>
      <c r="AE233" s="343">
        <v>0.57218543046357617</v>
      </c>
      <c r="AF233" s="343">
        <v>0.71465968586387429</v>
      </c>
      <c r="AG233" s="348" t="s">
        <v>52</v>
      </c>
      <c r="AH233" s="343">
        <v>0.78692810457516338</v>
      </c>
      <c r="AI233" s="343">
        <v>0.78697421981004068</v>
      </c>
      <c r="AJ233" s="348" t="s">
        <v>52</v>
      </c>
      <c r="AK233" s="343">
        <v>0.74024226110363389</v>
      </c>
      <c r="AL233" s="348" t="s">
        <v>52</v>
      </c>
      <c r="AM233" s="348" t="s">
        <v>52</v>
      </c>
      <c r="AN233" s="348" t="s">
        <v>52</v>
      </c>
      <c r="AO233" s="343">
        <v>0.79166666666666663</v>
      </c>
      <c r="AP233" s="343">
        <v>0.67275097783572357</v>
      </c>
      <c r="AQ233" s="343">
        <v>0.78413524057217165</v>
      </c>
      <c r="AR233" s="343">
        <v>0.67542706964520371</v>
      </c>
      <c r="AS233" s="343">
        <v>0.67889908256880738</v>
      </c>
      <c r="AT233" s="343">
        <v>0.74640522875816995</v>
      </c>
      <c r="AU233" s="343">
        <v>0.81476683937823835</v>
      </c>
      <c r="AV233" s="410"/>
      <c r="AW233" s="411"/>
      <c r="AX233" s="411"/>
      <c r="AY233" s="412"/>
    </row>
    <row r="234" spans="2:57" s="17" customFormat="1" x14ac:dyDescent="0.25">
      <c r="B234" s="438"/>
      <c r="C234" s="212">
        <v>2016</v>
      </c>
      <c r="D234" s="51">
        <v>817</v>
      </c>
      <c r="E234" s="213">
        <v>2404</v>
      </c>
      <c r="F234" s="188">
        <v>0.3398502495840266</v>
      </c>
      <c r="G234" s="344">
        <v>0.8716049382716049</v>
      </c>
      <c r="H234" s="344">
        <v>0.8843788437884379</v>
      </c>
      <c r="I234" s="344">
        <v>0.86117936117936122</v>
      </c>
      <c r="J234" s="344">
        <v>0.86397058823529416</v>
      </c>
      <c r="K234" s="344">
        <v>0.86257668711656443</v>
      </c>
      <c r="L234" s="344">
        <v>0.66872682323856614</v>
      </c>
      <c r="M234" s="344">
        <v>0.73547589616810882</v>
      </c>
      <c r="N234" s="344">
        <v>0.84378843788437885</v>
      </c>
      <c r="O234" s="344">
        <v>0.6576687116564417</v>
      </c>
      <c r="P234" s="344">
        <v>0.76260762607626076</v>
      </c>
      <c r="Q234" s="344">
        <v>0.7235872235872236</v>
      </c>
      <c r="R234" s="344">
        <v>0.71463714637146369</v>
      </c>
      <c r="S234" s="344">
        <v>0.7309136420525657</v>
      </c>
      <c r="T234" s="344">
        <v>0.68882978723404253</v>
      </c>
      <c r="U234" s="344">
        <v>0.57310704960835512</v>
      </c>
      <c r="V234" s="344">
        <v>0.65223097112860895</v>
      </c>
      <c r="W234" s="344">
        <v>0.810126582278481</v>
      </c>
      <c r="X234" s="344">
        <v>0.68991097922848665</v>
      </c>
      <c r="Y234" s="344">
        <v>0.78228228228228225</v>
      </c>
      <c r="Z234" s="344">
        <v>0.72861842105263153</v>
      </c>
      <c r="AA234" s="344">
        <v>0.81180811808118081</v>
      </c>
      <c r="AB234" s="344">
        <v>0.79455445544554459</v>
      </c>
      <c r="AC234" s="344">
        <v>0.80048959608323134</v>
      </c>
      <c r="AD234" s="344">
        <v>0.75429975429975427</v>
      </c>
      <c r="AE234" s="344">
        <v>0.5940224159402242</v>
      </c>
      <c r="AF234" s="344">
        <v>0.76019777503090236</v>
      </c>
      <c r="AG234" s="348" t="s">
        <v>52</v>
      </c>
      <c r="AH234" s="344">
        <v>0.82521847690387018</v>
      </c>
      <c r="AI234" s="344">
        <v>0.81282722513089001</v>
      </c>
      <c r="AJ234" s="348" t="s">
        <v>52</v>
      </c>
      <c r="AK234" s="344">
        <v>0.76530612244897955</v>
      </c>
      <c r="AL234" s="348" t="s">
        <v>52</v>
      </c>
      <c r="AM234" s="348" t="s">
        <v>52</v>
      </c>
      <c r="AN234" s="348" t="s">
        <v>52</v>
      </c>
      <c r="AO234" s="344">
        <v>0.7990135635018496</v>
      </c>
      <c r="AP234" s="344">
        <v>0.69059405940594054</v>
      </c>
      <c r="AQ234" s="344">
        <v>0.77255871446229918</v>
      </c>
      <c r="AR234" s="344">
        <v>0.66542288557213936</v>
      </c>
      <c r="AS234" s="344">
        <v>0.70223325062034736</v>
      </c>
      <c r="AT234" s="344">
        <v>0.74193548387096775</v>
      </c>
      <c r="AU234" s="344">
        <v>0.84643734643734647</v>
      </c>
      <c r="AV234" s="410"/>
      <c r="AW234" s="411"/>
      <c r="AX234" s="411"/>
      <c r="AY234" s="412"/>
    </row>
    <row r="235" spans="2:57" s="17" customFormat="1" x14ac:dyDescent="0.25">
      <c r="B235" s="438"/>
      <c r="C235" s="212">
        <v>2017</v>
      </c>
      <c r="D235" s="51">
        <v>875</v>
      </c>
      <c r="E235" s="51">
        <v>2545</v>
      </c>
      <c r="F235" s="222">
        <v>0.34381139489194501</v>
      </c>
      <c r="G235" s="344">
        <v>0.87757437070938216</v>
      </c>
      <c r="H235" s="344">
        <v>0.89473684210526316</v>
      </c>
      <c r="I235" s="344">
        <v>0.85828571428571432</v>
      </c>
      <c r="J235" s="344">
        <v>0.86368843069874002</v>
      </c>
      <c r="K235" s="344">
        <v>0.83122847301951774</v>
      </c>
      <c r="L235" s="344">
        <v>0.68009205983889531</v>
      </c>
      <c r="M235" s="344">
        <v>0.73967889908256879</v>
      </c>
      <c r="N235" s="344">
        <v>0.85304247990815152</v>
      </c>
      <c r="O235" s="344">
        <v>0.69826589595375721</v>
      </c>
      <c r="P235" s="344">
        <v>0.79104477611940294</v>
      </c>
      <c r="Q235" s="344">
        <v>0.75143184421534936</v>
      </c>
      <c r="R235" s="344">
        <v>0.74052812858783013</v>
      </c>
      <c r="S235" s="344">
        <v>0.69390103567318762</v>
      </c>
      <c r="T235" s="344">
        <v>0.71479289940828405</v>
      </c>
      <c r="U235" s="344">
        <v>0.60308056872037918</v>
      </c>
      <c r="V235" s="344">
        <v>0.62985436893203883</v>
      </c>
      <c r="W235" s="344">
        <v>0.79473684210526319</v>
      </c>
      <c r="X235" s="344">
        <v>0.69444444444444442</v>
      </c>
      <c r="Y235" s="344">
        <v>0.80265095729013258</v>
      </c>
      <c r="Z235" s="344">
        <v>0.74009508716323291</v>
      </c>
      <c r="AA235" s="344">
        <v>0.79954180985108825</v>
      </c>
      <c r="AB235" s="344">
        <v>0.75320139697322464</v>
      </c>
      <c r="AC235" s="344">
        <v>0.77011494252873558</v>
      </c>
      <c r="AD235" s="344">
        <v>0.74971297359357059</v>
      </c>
      <c r="AE235" s="344">
        <v>0.58652729384436697</v>
      </c>
      <c r="AF235" s="344">
        <v>0.74826789838337182</v>
      </c>
      <c r="AG235" s="348" t="s">
        <v>52</v>
      </c>
      <c r="AH235" s="344">
        <v>0.83972125435540068</v>
      </c>
      <c r="AI235" s="344">
        <v>0.81632653061224492</v>
      </c>
      <c r="AJ235" s="348" t="s">
        <v>52</v>
      </c>
      <c r="AK235" s="344">
        <v>0.75175644028103039</v>
      </c>
      <c r="AL235" s="348" t="s">
        <v>52</v>
      </c>
      <c r="AM235" s="348" t="s">
        <v>52</v>
      </c>
      <c r="AN235" s="348" t="s">
        <v>52</v>
      </c>
      <c r="AO235" s="344">
        <v>0.81214203894616266</v>
      </c>
      <c r="AP235" s="344">
        <v>0.73187571921749139</v>
      </c>
      <c r="AQ235" s="344">
        <v>0.81481481481481477</v>
      </c>
      <c r="AR235" s="344">
        <v>0.72055427251732107</v>
      </c>
      <c r="AS235" s="344">
        <v>0.70852534562211977</v>
      </c>
      <c r="AT235" s="344">
        <v>0.74509803921568629</v>
      </c>
      <c r="AU235" s="344">
        <v>0.84004602991944766</v>
      </c>
      <c r="AV235" s="413"/>
      <c r="AW235" s="414"/>
      <c r="AX235" s="414"/>
      <c r="AY235" s="415"/>
    </row>
    <row r="236" spans="2:57" x14ac:dyDescent="0.25">
      <c r="B236" s="438"/>
      <c r="C236" s="51">
        <v>2018</v>
      </c>
      <c r="D236" s="51">
        <v>917</v>
      </c>
      <c r="E236" s="51">
        <v>3307</v>
      </c>
      <c r="F236" s="223">
        <v>0.277290595706078</v>
      </c>
      <c r="G236" s="350">
        <v>0.84792122538293213</v>
      </c>
      <c r="H236" s="350">
        <v>0.85776805251641142</v>
      </c>
      <c r="I236" s="350">
        <v>0.8205689277899344</v>
      </c>
      <c r="J236" s="350">
        <v>0.80962800875273522</v>
      </c>
      <c r="K236" s="350">
        <v>0.78594950603732161</v>
      </c>
      <c r="L236" s="350">
        <v>0.64576457645764573</v>
      </c>
      <c r="M236" s="350">
        <v>0.68715697036223933</v>
      </c>
      <c r="N236" s="350">
        <v>0.84008762322015329</v>
      </c>
      <c r="O236" s="350">
        <v>0.63596491228070173</v>
      </c>
      <c r="P236" s="350">
        <v>0.75246440306681273</v>
      </c>
      <c r="Q236" s="350">
        <v>0.70704845814977979</v>
      </c>
      <c r="R236" s="350">
        <v>0.70439560439560445</v>
      </c>
      <c r="S236" s="350">
        <v>0.6843267108167771</v>
      </c>
      <c r="T236" s="350">
        <v>0.65819861431870674</v>
      </c>
      <c r="U236" s="350">
        <v>0.5610034207525656</v>
      </c>
      <c r="V236" s="350">
        <v>0.60532407407407407</v>
      </c>
      <c r="W236" s="350">
        <v>0.76705276705276704</v>
      </c>
      <c r="X236" s="350">
        <v>0.65764546684709069</v>
      </c>
      <c r="Y236" s="350">
        <v>0.76798825256975034</v>
      </c>
      <c r="Z236" s="350">
        <v>0.70062695924764895</v>
      </c>
      <c r="AA236" s="350">
        <v>0.76096491228070173</v>
      </c>
      <c r="AB236" s="350">
        <v>0.75388026607538805</v>
      </c>
      <c r="AC236" s="350">
        <v>0.73085339168490149</v>
      </c>
      <c r="AD236" s="350">
        <v>0.71084337349397586</v>
      </c>
      <c r="AE236" s="350">
        <v>0.58361018826135103</v>
      </c>
      <c r="AF236" s="350">
        <v>0.77643171806167399</v>
      </c>
      <c r="AG236" s="348" t="s">
        <v>52</v>
      </c>
      <c r="AH236" s="350">
        <v>0.84674751929437708</v>
      </c>
      <c r="AI236" s="350">
        <v>0.81093394077448744</v>
      </c>
      <c r="AJ236" s="348" t="s">
        <v>52</v>
      </c>
      <c r="AK236" s="350">
        <v>0.773542600896861</v>
      </c>
      <c r="AL236" s="348" t="s">
        <v>52</v>
      </c>
      <c r="AM236" s="348" t="s">
        <v>52</v>
      </c>
      <c r="AN236" s="348" t="s">
        <v>52</v>
      </c>
      <c r="AO236" s="350">
        <v>0.79120879120879117</v>
      </c>
      <c r="AP236" s="350">
        <v>0.70549450549450554</v>
      </c>
      <c r="AQ236" s="350">
        <v>0.76600441501103755</v>
      </c>
      <c r="AR236" s="350">
        <v>0.66407982261640797</v>
      </c>
      <c r="AS236" s="350">
        <v>0.67734806629834254</v>
      </c>
      <c r="AT236" s="350">
        <v>0.70452039691289969</v>
      </c>
      <c r="AU236" s="350">
        <v>0.7546549835706462</v>
      </c>
      <c r="AV236" s="350">
        <v>0.83906770255271923</v>
      </c>
      <c r="AW236" s="350">
        <v>0.83389074693422516</v>
      </c>
      <c r="AX236" s="350">
        <v>0.76655443322109984</v>
      </c>
      <c r="AY236" s="350">
        <v>0.63124999999999998</v>
      </c>
      <c r="BE236" s="72"/>
    </row>
    <row r="237" spans="2:57" x14ac:dyDescent="0.25">
      <c r="B237" s="438"/>
      <c r="C237" s="51">
        <v>2019</v>
      </c>
      <c r="D237" s="51">
        <v>776</v>
      </c>
      <c r="E237" s="51">
        <f>SUM(E16,E54,E68,E108,E122,E136,E148,E160,E224)</f>
        <v>2944</v>
      </c>
      <c r="F237" s="223">
        <f>D237/E237</f>
        <v>0.26358695652173914</v>
      </c>
      <c r="G237" s="350">
        <v>0.85806451612903223</v>
      </c>
      <c r="H237" s="350">
        <v>0.8490322580645161</v>
      </c>
      <c r="I237" s="350">
        <v>0.82687338501291985</v>
      </c>
      <c r="J237" s="350">
        <v>0.82299741602067178</v>
      </c>
      <c r="K237" s="350">
        <v>0.80878552971576223</v>
      </c>
      <c r="L237" s="350">
        <v>0.66233766233766234</v>
      </c>
      <c r="M237" s="350">
        <v>0.71521456436931075</v>
      </c>
      <c r="N237" s="350">
        <v>0.81395348837209303</v>
      </c>
      <c r="O237" s="350">
        <v>0.65414507772020725</v>
      </c>
      <c r="P237" s="350">
        <v>0.77490297542043984</v>
      </c>
      <c r="Q237" s="350">
        <v>0.7360208062418726</v>
      </c>
      <c r="R237" s="350">
        <v>0.71744791666666663</v>
      </c>
      <c r="S237" s="350">
        <v>0.72597402597402594</v>
      </c>
      <c r="T237" s="350">
        <v>0.70263157894736838</v>
      </c>
      <c r="U237" s="350">
        <v>0.57460732984293195</v>
      </c>
      <c r="V237" s="350">
        <v>0.63081009296148738</v>
      </c>
      <c r="W237" s="350">
        <v>0.79046242774566478</v>
      </c>
      <c r="X237" s="350">
        <v>0.69022556390977441</v>
      </c>
      <c r="Y237" s="350">
        <v>0.82126348228043144</v>
      </c>
      <c r="Z237" s="350">
        <v>0.75</v>
      </c>
      <c r="AA237" s="350">
        <v>0.75968992248062017</v>
      </c>
      <c r="AB237" s="350">
        <v>0.74706649282920468</v>
      </c>
      <c r="AC237" s="350">
        <v>0.75549805950840876</v>
      </c>
      <c r="AD237" s="350">
        <v>0.75549805950840876</v>
      </c>
      <c r="AE237" s="350">
        <v>0.62483660130718954</v>
      </c>
      <c r="AF237" s="350">
        <v>0.80729166666666663</v>
      </c>
      <c r="AG237" s="348" t="s">
        <v>52</v>
      </c>
      <c r="AH237" s="350">
        <v>0.88219895287958117</v>
      </c>
      <c r="AI237" s="350">
        <v>0.84224598930481287</v>
      </c>
      <c r="AJ237" s="348" t="s">
        <v>52</v>
      </c>
      <c r="AK237" s="350">
        <v>0.7686274509803922</v>
      </c>
      <c r="AL237" s="348" t="s">
        <v>52</v>
      </c>
      <c r="AM237" s="348" t="s">
        <v>52</v>
      </c>
      <c r="AN237" s="348" t="s">
        <v>52</v>
      </c>
      <c r="AO237" s="350">
        <v>0.81582360570687418</v>
      </c>
      <c r="AP237" s="350">
        <v>0.70817120622568097</v>
      </c>
      <c r="AQ237" s="350">
        <v>0.76531942633637551</v>
      </c>
      <c r="AR237" s="350">
        <v>0.69973890339425593</v>
      </c>
      <c r="AS237" s="350">
        <v>0.71614583333333337</v>
      </c>
      <c r="AT237" s="350">
        <v>0.71521456436931075</v>
      </c>
      <c r="AU237" s="350">
        <v>0.78395860284605434</v>
      </c>
      <c r="AV237" s="350">
        <v>0.85209424083769636</v>
      </c>
      <c r="AW237" s="350">
        <v>0.85078534031413611</v>
      </c>
      <c r="AX237" s="350">
        <v>0.77470355731225293</v>
      </c>
      <c r="AY237" s="350">
        <v>0.63933555233878181</v>
      </c>
      <c r="BE237" s="72"/>
    </row>
    <row r="238" spans="2:57" x14ac:dyDescent="0.25">
      <c r="B238" s="438"/>
      <c r="C238" s="51">
        <v>2020</v>
      </c>
      <c r="D238" s="51">
        <v>515</v>
      </c>
      <c r="E238" s="51">
        <v>3249</v>
      </c>
      <c r="F238" s="223">
        <f>D238/E238</f>
        <v>0.15851031086488152</v>
      </c>
      <c r="G238" s="350">
        <v>0.83660000000000001</v>
      </c>
      <c r="H238" s="350">
        <v>0.86770000000000003</v>
      </c>
      <c r="I238" s="350">
        <v>0.83</v>
      </c>
      <c r="J238" s="350">
        <v>0.84794999999999998</v>
      </c>
      <c r="K238" s="350">
        <v>0.81089999999999995</v>
      </c>
      <c r="L238" s="350">
        <v>0.63300000000000001</v>
      </c>
      <c r="M238" s="350">
        <v>0.72399999999999998</v>
      </c>
      <c r="N238" s="350">
        <v>0.84399999999999997</v>
      </c>
      <c r="O238" s="350">
        <v>0.65029999999999999</v>
      </c>
      <c r="P238" s="350">
        <v>0.749</v>
      </c>
      <c r="Q238" s="350">
        <v>0.79059999999999997</v>
      </c>
      <c r="R238" s="350">
        <v>0.70140000000000002</v>
      </c>
      <c r="S238" s="350">
        <v>0.77400000000000002</v>
      </c>
      <c r="T238" s="350">
        <v>0.73</v>
      </c>
      <c r="U238" s="350">
        <v>0.56689999999999996</v>
      </c>
      <c r="V238" s="350">
        <v>0.63759999999999994</v>
      </c>
      <c r="W238" s="350">
        <v>0.7712</v>
      </c>
      <c r="X238" s="350">
        <v>0.67300000000000004</v>
      </c>
      <c r="Y238" s="350">
        <v>0.78349999999999997</v>
      </c>
      <c r="Z238" s="350">
        <v>0.71730000000000005</v>
      </c>
      <c r="AA238" s="350">
        <v>0.79730000000000001</v>
      </c>
      <c r="AB238" s="350">
        <v>0.73</v>
      </c>
      <c r="AC238" s="350">
        <v>0.69979999999999998</v>
      </c>
      <c r="AD238" s="350">
        <v>0.73799999999999999</v>
      </c>
      <c r="AE238" s="350">
        <v>0.60468999999999995</v>
      </c>
      <c r="AF238" s="350">
        <v>0.79769999999999996</v>
      </c>
      <c r="AG238" s="348" t="s">
        <v>52</v>
      </c>
      <c r="AH238" s="350">
        <v>0.84050000000000002</v>
      </c>
      <c r="AI238" s="350">
        <v>0.81799999999999995</v>
      </c>
      <c r="AJ238" s="348" t="s">
        <v>52</v>
      </c>
      <c r="AK238" s="350">
        <v>0.82279999999999998</v>
      </c>
      <c r="AL238" s="348" t="s">
        <v>52</v>
      </c>
      <c r="AM238" s="348" t="s">
        <v>52</v>
      </c>
      <c r="AN238" s="348" t="s">
        <v>52</v>
      </c>
      <c r="AO238" s="350">
        <v>0.78</v>
      </c>
      <c r="AP238" s="350">
        <v>0.70199999999999996</v>
      </c>
      <c r="AQ238" s="350">
        <v>0.80469000000000002</v>
      </c>
      <c r="AR238" s="350">
        <v>0.73729999999999996</v>
      </c>
      <c r="AS238" s="350">
        <v>0.75</v>
      </c>
      <c r="AT238" s="350">
        <v>0.73080000000000001</v>
      </c>
      <c r="AU238" s="350">
        <v>0.76998</v>
      </c>
      <c r="AV238" s="350">
        <v>0.85699999999999998</v>
      </c>
      <c r="AW238" s="350">
        <v>0.84399999999999997</v>
      </c>
      <c r="AX238" s="350">
        <v>0.74450000000000005</v>
      </c>
      <c r="AY238" s="350">
        <v>0.67649999999999999</v>
      </c>
      <c r="BE238" s="72"/>
    </row>
    <row r="239" spans="2:57" x14ac:dyDescent="0.25">
      <c r="B239" s="438"/>
      <c r="C239" s="51">
        <v>2021</v>
      </c>
      <c r="D239" s="51">
        <v>601</v>
      </c>
      <c r="E239" s="51">
        <v>3403</v>
      </c>
      <c r="F239" s="223">
        <f>D239/E239</f>
        <v>0.17660887452248017</v>
      </c>
      <c r="G239" s="350">
        <v>0.872</v>
      </c>
      <c r="H239" s="350">
        <v>0.875</v>
      </c>
      <c r="I239" s="350">
        <v>0.83899999999999997</v>
      </c>
      <c r="J239" s="350">
        <v>0.85599999999999998</v>
      </c>
      <c r="K239" s="350">
        <v>0.81</v>
      </c>
      <c r="L239" s="350">
        <v>0.60799999999999998</v>
      </c>
      <c r="M239" s="350">
        <v>0.71599999999999997</v>
      </c>
      <c r="N239" s="350">
        <v>0.83</v>
      </c>
      <c r="O239" s="350">
        <v>0.60699999999999998</v>
      </c>
      <c r="P239" s="350">
        <v>0.752</v>
      </c>
      <c r="Q239" s="350">
        <v>0.69499999999999995</v>
      </c>
      <c r="R239" s="350">
        <v>0.71799999999999997</v>
      </c>
      <c r="S239" s="350">
        <v>0.74099999999999999</v>
      </c>
      <c r="T239" s="350">
        <v>0.71599999999999997</v>
      </c>
      <c r="U239" s="350">
        <v>0.64200000000000002</v>
      </c>
      <c r="V239" s="350">
        <v>0.70199999999999996</v>
      </c>
      <c r="W239" s="350">
        <v>0.77600000000000002</v>
      </c>
      <c r="X239" s="350">
        <v>0.73099999999999998</v>
      </c>
      <c r="Y239" s="350">
        <v>0.79400000000000004</v>
      </c>
      <c r="Z239" s="350">
        <v>0.76</v>
      </c>
      <c r="AA239" s="350">
        <v>0.74099999999999999</v>
      </c>
      <c r="AB239" s="350">
        <v>0.76500000000000001</v>
      </c>
      <c r="AC239" s="350">
        <v>0.74</v>
      </c>
      <c r="AD239" s="350">
        <v>0.73399999999999999</v>
      </c>
      <c r="AE239" s="350">
        <v>0.65300000000000002</v>
      </c>
      <c r="AF239" s="350">
        <v>0.628</v>
      </c>
      <c r="AG239" s="350">
        <v>0.73199999999999998</v>
      </c>
      <c r="AH239" s="350">
        <v>0.68600000000000005</v>
      </c>
      <c r="AI239" s="350">
        <v>0.66200000000000003</v>
      </c>
      <c r="AJ239" s="350">
        <v>0.76800000000000002</v>
      </c>
      <c r="AK239" s="348" t="s">
        <v>52</v>
      </c>
      <c r="AL239" s="350">
        <v>0.73399999999999999</v>
      </c>
      <c r="AM239" s="350">
        <v>0.73199999999999998</v>
      </c>
      <c r="AN239" s="350">
        <v>0.64400000000000002</v>
      </c>
      <c r="AO239" s="350">
        <v>0.78</v>
      </c>
      <c r="AP239" s="350">
        <v>0.7</v>
      </c>
      <c r="AQ239" s="350">
        <v>0.79200000000000004</v>
      </c>
      <c r="AR239" s="350">
        <v>0.67300000000000004</v>
      </c>
      <c r="AS239" s="350">
        <v>0.70299999999999996</v>
      </c>
      <c r="AT239" s="350">
        <v>0.73399999999999999</v>
      </c>
      <c r="AU239" s="350">
        <v>0.76200000000000001</v>
      </c>
      <c r="AV239" s="350" t="s">
        <v>54</v>
      </c>
      <c r="AW239" s="350" t="s">
        <v>54</v>
      </c>
      <c r="AX239" s="350" t="s">
        <v>54</v>
      </c>
      <c r="AY239" s="350" t="s">
        <v>54</v>
      </c>
      <c r="BE239" s="72"/>
    </row>
    <row r="240" spans="2:57" ht="15" customHeight="1" x14ac:dyDescent="0.25">
      <c r="B240" s="439"/>
      <c r="C240" s="436" t="s">
        <v>154</v>
      </c>
      <c r="D240" s="436"/>
      <c r="E240" s="436"/>
      <c r="F240" s="436"/>
      <c r="G240" s="343">
        <f>G239-G238</f>
        <v>3.5399999999999987E-2</v>
      </c>
      <c r="H240" s="343">
        <f t="shared" ref="H240:AU240" si="50">H239-H238</f>
        <v>7.2999999999999732E-3</v>
      </c>
      <c r="I240" s="343">
        <f t="shared" si="50"/>
        <v>9.000000000000008E-3</v>
      </c>
      <c r="J240" s="343">
        <f t="shared" si="50"/>
        <v>8.0500000000000016E-3</v>
      </c>
      <c r="K240" s="343">
        <f t="shared" si="50"/>
        <v>-8.9999999999990088E-4</v>
      </c>
      <c r="L240" s="343">
        <f t="shared" si="50"/>
        <v>-2.5000000000000022E-2</v>
      </c>
      <c r="M240" s="343">
        <f t="shared" si="50"/>
        <v>-8.0000000000000071E-3</v>
      </c>
      <c r="N240" s="343">
        <f t="shared" si="50"/>
        <v>-1.4000000000000012E-2</v>
      </c>
      <c r="O240" s="343">
        <f t="shared" si="50"/>
        <v>-4.3300000000000005E-2</v>
      </c>
      <c r="P240" s="343">
        <f t="shared" si="50"/>
        <v>3.0000000000000027E-3</v>
      </c>
      <c r="Q240" s="343">
        <f t="shared" si="50"/>
        <v>-9.5600000000000018E-2</v>
      </c>
      <c r="R240" s="343">
        <f t="shared" si="50"/>
        <v>1.6599999999999948E-2</v>
      </c>
      <c r="S240" s="343">
        <f t="shared" si="50"/>
        <v>-3.3000000000000029E-2</v>
      </c>
      <c r="T240" s="343">
        <f t="shared" si="50"/>
        <v>-1.4000000000000012E-2</v>
      </c>
      <c r="U240" s="343">
        <f t="shared" si="50"/>
        <v>7.5100000000000056E-2</v>
      </c>
      <c r="V240" s="343">
        <f t="shared" si="50"/>
        <v>6.4400000000000013E-2</v>
      </c>
      <c r="W240" s="343">
        <f t="shared" si="50"/>
        <v>4.8000000000000265E-3</v>
      </c>
      <c r="X240" s="343">
        <f t="shared" si="50"/>
        <v>5.799999999999994E-2</v>
      </c>
      <c r="Y240" s="343">
        <f t="shared" si="50"/>
        <v>1.0500000000000065E-2</v>
      </c>
      <c r="Z240" s="343">
        <f t="shared" si="50"/>
        <v>4.269999999999996E-2</v>
      </c>
      <c r="AA240" s="343">
        <f t="shared" si="50"/>
        <v>-5.6300000000000017E-2</v>
      </c>
      <c r="AB240" s="343">
        <f t="shared" si="50"/>
        <v>3.5000000000000031E-2</v>
      </c>
      <c r="AC240" s="343">
        <f t="shared" si="50"/>
        <v>4.0200000000000014E-2</v>
      </c>
      <c r="AD240" s="343">
        <f t="shared" si="50"/>
        <v>-4.0000000000000036E-3</v>
      </c>
      <c r="AE240" s="343">
        <f t="shared" si="50"/>
        <v>4.8310000000000075E-2</v>
      </c>
      <c r="AF240" s="343">
        <f t="shared" si="50"/>
        <v>-0.16969999999999996</v>
      </c>
      <c r="AG240" s="348" t="s">
        <v>52</v>
      </c>
      <c r="AH240" s="343">
        <f t="shared" si="50"/>
        <v>-0.15449999999999997</v>
      </c>
      <c r="AI240" s="343">
        <f t="shared" si="50"/>
        <v>-0.15599999999999992</v>
      </c>
      <c r="AJ240" s="348" t="s">
        <v>52</v>
      </c>
      <c r="AK240" s="348" t="s">
        <v>52</v>
      </c>
      <c r="AL240" s="348" t="s">
        <v>52</v>
      </c>
      <c r="AM240" s="348" t="s">
        <v>52</v>
      </c>
      <c r="AN240" s="348" t="s">
        <v>52</v>
      </c>
      <c r="AO240" s="343">
        <f t="shared" si="50"/>
        <v>0</v>
      </c>
      <c r="AP240" s="343">
        <f t="shared" si="50"/>
        <v>-2.0000000000000018E-3</v>
      </c>
      <c r="AQ240" s="343">
        <f t="shared" si="50"/>
        <v>-1.2689999999999979E-2</v>
      </c>
      <c r="AR240" s="343">
        <f t="shared" si="50"/>
        <v>-6.4299999999999913E-2</v>
      </c>
      <c r="AS240" s="343">
        <f t="shared" si="50"/>
        <v>-4.7000000000000042E-2</v>
      </c>
      <c r="AT240" s="343">
        <f t="shared" si="50"/>
        <v>3.1999999999999806E-3</v>
      </c>
      <c r="AU240" s="343">
        <f t="shared" si="50"/>
        <v>-7.9799999999999871E-3</v>
      </c>
      <c r="AV240" s="350" t="s">
        <v>54</v>
      </c>
      <c r="AW240" s="350" t="s">
        <v>54</v>
      </c>
      <c r="AX240" s="350" t="s">
        <v>54</v>
      </c>
      <c r="AY240" s="350" t="s">
        <v>54</v>
      </c>
      <c r="BE240" s="72"/>
    </row>
    <row r="243" spans="2:43" x14ac:dyDescent="0.25">
      <c r="B243" s="54" t="s">
        <v>62</v>
      </c>
      <c r="C243" s="26"/>
      <c r="D243" s="26"/>
      <c r="E243" s="26"/>
      <c r="H243" s="283"/>
      <c r="T243" s="283"/>
      <c r="V243" s="283"/>
      <c r="W243" s="15"/>
      <c r="AD243" s="283"/>
      <c r="AH243" s="283"/>
      <c r="AI243" s="283"/>
      <c r="AJ243" s="303"/>
      <c r="AP243" s="283"/>
    </row>
    <row r="244" spans="2:43" x14ac:dyDescent="0.25">
      <c r="B244" s="26"/>
      <c r="C244" s="55" t="s">
        <v>168</v>
      </c>
      <c r="D244" s="55"/>
      <c r="E244" s="55"/>
      <c r="F244" s="150"/>
      <c r="G244" s="78"/>
    </row>
    <row r="245" spans="2:43" x14ac:dyDescent="0.25">
      <c r="B245" s="26"/>
      <c r="C245" s="56" t="s">
        <v>169</v>
      </c>
      <c r="D245" s="56"/>
      <c r="E245" s="56"/>
      <c r="F245" s="151"/>
      <c r="G245" s="79"/>
      <c r="W245" s="15"/>
    </row>
    <row r="246" spans="2:43" x14ac:dyDescent="0.25">
      <c r="C246" s="15" t="s">
        <v>81</v>
      </c>
      <c r="N246" s="283"/>
      <c r="T246" s="11"/>
      <c r="Z246" s="283"/>
      <c r="AF246" s="283"/>
      <c r="AG246" s="303"/>
      <c r="AQ246" s="283"/>
    </row>
  </sheetData>
  <mergeCells count="62">
    <mergeCell ref="AV35:AY38"/>
    <mergeCell ref="AV23:AY26"/>
    <mergeCell ref="AV11:AY14"/>
    <mergeCell ref="AV193:AY196"/>
    <mergeCell ref="AV205:AY208"/>
    <mergeCell ref="AV219:AY222"/>
    <mergeCell ref="AV232:AY235"/>
    <mergeCell ref="AV49:AY52"/>
    <mergeCell ref="AV131:AY134"/>
    <mergeCell ref="AV143:AY146"/>
    <mergeCell ref="AV155:AY158"/>
    <mergeCell ref="AV169:AY172"/>
    <mergeCell ref="AV181:AY184"/>
    <mergeCell ref="AV63:AY66"/>
    <mergeCell ref="AV76:AY79"/>
    <mergeCell ref="AV89:AY92"/>
    <mergeCell ref="AV103:AY106"/>
    <mergeCell ref="AV117:AY120"/>
    <mergeCell ref="B203:B213"/>
    <mergeCell ref="C213:F213"/>
    <mergeCell ref="C240:F240"/>
    <mergeCell ref="C139:F139"/>
    <mergeCell ref="C227:F227"/>
    <mergeCell ref="C177:F177"/>
    <mergeCell ref="B129:B139"/>
    <mergeCell ref="B167:B177"/>
    <mergeCell ref="B141:B151"/>
    <mergeCell ref="C151:F151"/>
    <mergeCell ref="B153:B163"/>
    <mergeCell ref="C163:F163"/>
    <mergeCell ref="B217:B227"/>
    <mergeCell ref="B179:B189"/>
    <mergeCell ref="C189:F189"/>
    <mergeCell ref="B230:B240"/>
    <mergeCell ref="C31:F31"/>
    <mergeCell ref="B33:B43"/>
    <mergeCell ref="C125:F125"/>
    <mergeCell ref="C71:F71"/>
    <mergeCell ref="B87:B97"/>
    <mergeCell ref="C97:F97"/>
    <mergeCell ref="B101:B111"/>
    <mergeCell ref="B115:B125"/>
    <mergeCell ref="B61:B71"/>
    <mergeCell ref="C84:F84"/>
    <mergeCell ref="B74:B84"/>
    <mergeCell ref="C111:F111"/>
    <mergeCell ref="AV3:AY3"/>
    <mergeCell ref="B191:B201"/>
    <mergeCell ref="C201:F201"/>
    <mergeCell ref="B9:B19"/>
    <mergeCell ref="B47:B57"/>
    <mergeCell ref="AO3:AT3"/>
    <mergeCell ref="C57:F57"/>
    <mergeCell ref="N3:R3"/>
    <mergeCell ref="S3:V3"/>
    <mergeCell ref="W3:Z3"/>
    <mergeCell ref="AA3:AE3"/>
    <mergeCell ref="AF3:AK3"/>
    <mergeCell ref="C19:F19"/>
    <mergeCell ref="G3:M3"/>
    <mergeCell ref="C43:F43"/>
    <mergeCell ref="B21:B31"/>
  </mergeCells>
  <conditionalFormatting sqref="G32:AU32 G44:AU44 G164:AU164 G20:AU20 G19:AF19 AH19:AI19 AO19:AU19">
    <cfRule type="cellIs" dxfId="145" priority="225" operator="lessThanOrEqual">
      <formula>-0.05</formula>
    </cfRule>
    <cfRule type="cellIs" dxfId="144" priority="226" operator="greaterThanOrEqual">
      <formula>0.05</formula>
    </cfRule>
  </conditionalFormatting>
  <conditionalFormatting sqref="G85:AU85 G72:AU72">
    <cfRule type="cellIs" dxfId="143" priority="223" operator="lessThanOrEqual">
      <formula>-0.05</formula>
    </cfRule>
    <cfRule type="cellIs" dxfId="142" priority="224" operator="greaterThanOrEqual">
      <formula>0.05</formula>
    </cfRule>
  </conditionalFormatting>
  <conditionalFormatting sqref="G152:AU152 G140:AU140">
    <cfRule type="cellIs" dxfId="141" priority="213" operator="lessThanOrEqual">
      <formula>-0.05</formula>
    </cfRule>
    <cfRule type="cellIs" dxfId="140" priority="214" operator="greaterThanOrEqual">
      <formula>0.05</formula>
    </cfRule>
  </conditionalFormatting>
  <conditionalFormatting sqref="G190:AU190 G202:AU202 G178:AU178">
    <cfRule type="cellIs" dxfId="139" priority="211" operator="lessThanOrEqual">
      <formula>-0.05</formula>
    </cfRule>
    <cfRule type="cellIs" dxfId="138" priority="212" operator="greaterThanOrEqual">
      <formula>0.05</formula>
    </cfRule>
  </conditionalFormatting>
  <conditionalFormatting sqref="AV152:AY152 AV140:AY140">
    <cfRule type="cellIs" dxfId="137" priority="145" operator="lessThanOrEqual">
      <formula>-0.05</formula>
    </cfRule>
    <cfRule type="cellIs" dxfId="136" priority="146" operator="greaterThanOrEqual">
      <formula>0.05</formula>
    </cfRule>
  </conditionalFormatting>
  <conditionalFormatting sqref="AV32:AY32 AV44:AY44 AV164:AY164 AV20:AY20">
    <cfRule type="cellIs" dxfId="135" priority="149" operator="lessThanOrEqual">
      <formula>-0.05</formula>
    </cfRule>
    <cfRule type="cellIs" dxfId="134" priority="150" operator="greaterThanOrEqual">
      <formula>0.05</formula>
    </cfRule>
  </conditionalFormatting>
  <conditionalFormatting sqref="AV85:AY85 AV72:AY72">
    <cfRule type="cellIs" dxfId="133" priority="147" operator="lessThanOrEqual">
      <formula>-0.05</formula>
    </cfRule>
    <cfRule type="cellIs" dxfId="132" priority="148" operator="greaterThanOrEqual">
      <formula>0.05</formula>
    </cfRule>
  </conditionalFormatting>
  <conditionalFormatting sqref="AV190:AY190 AV202:AY202 AV178:AY178">
    <cfRule type="cellIs" dxfId="131" priority="143" operator="lessThanOrEqual">
      <formula>-0.05</formula>
    </cfRule>
    <cfRule type="cellIs" dxfId="130" priority="144" operator="greaterThanOrEqual">
      <formula>0.05</formula>
    </cfRule>
  </conditionalFormatting>
  <conditionalFormatting sqref="H19:AF19 AH19:AI19 AO19:AU19">
    <cfRule type="cellIs" dxfId="129" priority="107" operator="lessThanOrEqual">
      <formula>-0.05</formula>
    </cfRule>
    <cfRule type="cellIs" dxfId="128" priority="108" operator="greaterThanOrEqual">
      <formula>0.05</formula>
    </cfRule>
  </conditionalFormatting>
  <conditionalFormatting sqref="G19:AF19 AH19:AI19 AO19:AU19">
    <cfRule type="cellIs" dxfId="127" priority="106" operator="greaterThan">
      <formula>0.05</formula>
    </cfRule>
  </conditionalFormatting>
  <conditionalFormatting sqref="G213:AF213 AH213:AI213 AO213:AU213">
    <cfRule type="cellIs" dxfId="126" priority="19" operator="lessThanOrEqual">
      <formula>-0.05</formula>
    </cfRule>
    <cfRule type="cellIs" dxfId="125" priority="20" operator="greaterThanOrEqual">
      <formula>0.05</formula>
    </cfRule>
  </conditionalFormatting>
  <conditionalFormatting sqref="H213:AF213 AH213:AI213 AO213:AU213">
    <cfRule type="cellIs" dxfId="124" priority="17" operator="lessThanOrEqual">
      <formula>-0.05</formula>
    </cfRule>
    <cfRule type="cellIs" dxfId="123" priority="18" operator="greaterThanOrEqual">
      <formula>0.05</formula>
    </cfRule>
  </conditionalFormatting>
  <conditionalFormatting sqref="G213:AF213 AH213:AI213 AO213:AU213">
    <cfRule type="cellIs" dxfId="122" priority="16" operator="greaterThan">
      <formula>0.05</formula>
    </cfRule>
  </conditionalFormatting>
  <conditionalFormatting sqref="G240:AF240 AH240:AI240 AO240:AU240">
    <cfRule type="cellIs" dxfId="121" priority="6" operator="greaterThan">
      <formula>0.05</formula>
    </cfRule>
  </conditionalFormatting>
  <conditionalFormatting sqref="G31:AF31 AH31:AI31 AO31:AU31">
    <cfRule type="cellIs" dxfId="120" priority="89" operator="lessThanOrEqual">
      <formula>-0.05</formula>
    </cfRule>
    <cfRule type="cellIs" dxfId="119" priority="90" operator="greaterThanOrEqual">
      <formula>0.05</formula>
    </cfRule>
  </conditionalFormatting>
  <conditionalFormatting sqref="H31:AF31 AH31:AI31 AO31:AU31">
    <cfRule type="cellIs" dxfId="118" priority="87" operator="lessThanOrEqual">
      <formula>-0.05</formula>
    </cfRule>
    <cfRule type="cellIs" dxfId="117" priority="88" operator="greaterThanOrEqual">
      <formula>0.05</formula>
    </cfRule>
  </conditionalFormatting>
  <conditionalFormatting sqref="G31:AF31 AH31:AI31 AO31:AU31">
    <cfRule type="cellIs" dxfId="116" priority="86" operator="greaterThan">
      <formula>0.05</formula>
    </cfRule>
  </conditionalFormatting>
  <conditionalFormatting sqref="G43:AF43 AH43:AI43 AO43:AU43">
    <cfRule type="cellIs" dxfId="115" priority="84" operator="lessThanOrEqual">
      <formula>-0.05</formula>
    </cfRule>
    <cfRule type="cellIs" dxfId="114" priority="85" operator="greaterThanOrEqual">
      <formula>0.05</formula>
    </cfRule>
  </conditionalFormatting>
  <conditionalFormatting sqref="H43:AF43 AH43:AI43 AO43:AU43">
    <cfRule type="cellIs" dxfId="113" priority="82" operator="lessThanOrEqual">
      <formula>-0.05</formula>
    </cfRule>
    <cfRule type="cellIs" dxfId="112" priority="83" operator="greaterThanOrEqual">
      <formula>0.05</formula>
    </cfRule>
  </conditionalFormatting>
  <conditionalFormatting sqref="G43:AF43 AH43:AI43 AO43:AU43">
    <cfRule type="cellIs" dxfId="111" priority="81" operator="greaterThan">
      <formula>0.05</formula>
    </cfRule>
  </conditionalFormatting>
  <conditionalFormatting sqref="G57:AF57 AH57:AI57 AO57:AU57">
    <cfRule type="cellIs" dxfId="110" priority="79" operator="lessThanOrEqual">
      <formula>-0.05</formula>
    </cfRule>
    <cfRule type="cellIs" dxfId="109" priority="80" operator="greaterThanOrEqual">
      <formula>0.05</formula>
    </cfRule>
  </conditionalFormatting>
  <conditionalFormatting sqref="H71:AF71 AO71:AU71 AH71:AI71">
    <cfRule type="cellIs" dxfId="108" priority="72" operator="lessThanOrEqual">
      <formula>-0.05</formula>
    </cfRule>
    <cfRule type="cellIs" dxfId="107" priority="73" operator="greaterThanOrEqual">
      <formula>0.05</formula>
    </cfRule>
  </conditionalFormatting>
  <conditionalFormatting sqref="G57:AF57 AH57:AI57 AO57:AU57">
    <cfRule type="cellIs" dxfId="106" priority="76" operator="greaterThan">
      <formula>0.05</formula>
    </cfRule>
  </conditionalFormatting>
  <conditionalFormatting sqref="G71:AF71 AO71:AU71 AH71:AI71">
    <cfRule type="cellIs" dxfId="105" priority="74" operator="lessThanOrEqual">
      <formula>-0.05</formula>
    </cfRule>
    <cfRule type="cellIs" dxfId="104" priority="75" operator="greaterThanOrEqual">
      <formula>0.05</formula>
    </cfRule>
  </conditionalFormatting>
  <conditionalFormatting sqref="G71:AF71 AO71:AU71 AH71:AI71">
    <cfRule type="cellIs" dxfId="103" priority="71" operator="greaterThan">
      <formula>0.05</formula>
    </cfRule>
  </conditionalFormatting>
  <conditionalFormatting sqref="G97:AF97 AH97:AI97 AO97:AU97">
    <cfRule type="cellIs" dxfId="102" priority="64" operator="lessThanOrEqual">
      <formula>-0.05</formula>
    </cfRule>
    <cfRule type="cellIs" dxfId="101" priority="65" operator="greaterThanOrEqual">
      <formula>0.05</formula>
    </cfRule>
  </conditionalFormatting>
  <conditionalFormatting sqref="H97:AF97 AH97:AI97 AO97:AU97">
    <cfRule type="cellIs" dxfId="100" priority="62" operator="lessThanOrEqual">
      <formula>-0.05</formula>
    </cfRule>
    <cfRule type="cellIs" dxfId="99" priority="63" operator="greaterThanOrEqual">
      <formula>0.05</formula>
    </cfRule>
  </conditionalFormatting>
  <conditionalFormatting sqref="G97:AF97 AH97:AI97 AO97:AU97">
    <cfRule type="cellIs" dxfId="98" priority="61" operator="greaterThan">
      <formula>0.05</formula>
    </cfRule>
  </conditionalFormatting>
  <conditionalFormatting sqref="G125:AF125 AH125:AJ125 AO125:AU125">
    <cfRule type="cellIs" dxfId="97" priority="54" operator="lessThanOrEqual">
      <formula>-0.05</formula>
    </cfRule>
    <cfRule type="cellIs" dxfId="96" priority="55" operator="greaterThanOrEqual">
      <formula>0.05</formula>
    </cfRule>
  </conditionalFormatting>
  <conditionalFormatting sqref="H125:AF125 AH125:AJ125 AO125:AU125">
    <cfRule type="cellIs" dxfId="95" priority="52" operator="lessThanOrEqual">
      <formula>-0.05</formula>
    </cfRule>
    <cfRule type="cellIs" dxfId="94" priority="53" operator="greaterThanOrEqual">
      <formula>0.05</formula>
    </cfRule>
  </conditionalFormatting>
  <conditionalFormatting sqref="G125:AF125 AH125:AJ125 AO125:AU125">
    <cfRule type="cellIs" dxfId="93" priority="51" operator="greaterThan">
      <formula>0.05</formula>
    </cfRule>
  </conditionalFormatting>
  <conditionalFormatting sqref="G139:AF139 AH139:AI139 AO139:AU139">
    <cfRule type="cellIs" dxfId="92" priority="49" operator="lessThanOrEqual">
      <formula>-0.05</formula>
    </cfRule>
    <cfRule type="cellIs" dxfId="91" priority="50" operator="greaterThanOrEqual">
      <formula>0.05</formula>
    </cfRule>
  </conditionalFormatting>
  <conditionalFormatting sqref="H139:AF139 AH139:AI139 AO139:AU139">
    <cfRule type="cellIs" dxfId="90" priority="47" operator="lessThanOrEqual">
      <formula>-0.05</formula>
    </cfRule>
    <cfRule type="cellIs" dxfId="89" priority="48" operator="greaterThanOrEqual">
      <formula>0.05</formula>
    </cfRule>
  </conditionalFormatting>
  <conditionalFormatting sqref="G139:AF139 AH139:AI139 AO139:AU139">
    <cfRule type="cellIs" dxfId="88" priority="46" operator="greaterThan">
      <formula>0.05</formula>
    </cfRule>
  </conditionalFormatting>
  <conditionalFormatting sqref="G151:AF151 AH151:AI151 AO151:AU151">
    <cfRule type="cellIs" dxfId="87" priority="44" operator="lessThanOrEqual">
      <formula>-0.05</formula>
    </cfRule>
    <cfRule type="cellIs" dxfId="86" priority="45" operator="greaterThanOrEqual">
      <formula>0.05</formula>
    </cfRule>
  </conditionalFormatting>
  <conditionalFormatting sqref="H151:AF151 AH151:AI151 AO151:AU151">
    <cfRule type="cellIs" dxfId="85" priority="42" operator="lessThanOrEqual">
      <formula>-0.05</formula>
    </cfRule>
    <cfRule type="cellIs" dxfId="84" priority="43" operator="greaterThanOrEqual">
      <formula>0.05</formula>
    </cfRule>
  </conditionalFormatting>
  <conditionalFormatting sqref="G151:AF151 AH151:AI151 AO151:AU151">
    <cfRule type="cellIs" dxfId="83" priority="41" operator="greaterThan">
      <formula>0.05</formula>
    </cfRule>
  </conditionalFormatting>
  <conditionalFormatting sqref="G163:AF163 AH163:AI163 AO163:AU163">
    <cfRule type="cellIs" dxfId="82" priority="39" operator="lessThanOrEqual">
      <formula>-0.05</formula>
    </cfRule>
    <cfRule type="cellIs" dxfId="81" priority="40" operator="greaterThanOrEqual">
      <formula>0.05</formula>
    </cfRule>
  </conditionalFormatting>
  <conditionalFormatting sqref="H163:AF163 AH163:AI163 AO163:AU163">
    <cfRule type="cellIs" dxfId="80" priority="37" operator="lessThanOrEqual">
      <formula>-0.05</formula>
    </cfRule>
    <cfRule type="cellIs" dxfId="79" priority="38" operator="greaterThanOrEqual">
      <formula>0.05</formula>
    </cfRule>
  </conditionalFormatting>
  <conditionalFormatting sqref="G163:AF163 AH163:AI163 AO163:AU163">
    <cfRule type="cellIs" dxfId="78" priority="36" operator="greaterThan">
      <formula>0.05</formula>
    </cfRule>
  </conditionalFormatting>
  <conditionalFormatting sqref="G177:AF177 AO177:AU177 AH177:AI177">
    <cfRule type="cellIs" dxfId="77" priority="34" operator="lessThanOrEqual">
      <formula>-0.05</formula>
    </cfRule>
    <cfRule type="cellIs" dxfId="76" priority="35" operator="greaterThanOrEqual">
      <formula>0.05</formula>
    </cfRule>
  </conditionalFormatting>
  <conditionalFormatting sqref="H177:AF177 AO177:AU177 AH177:AI177">
    <cfRule type="cellIs" dxfId="75" priority="32" operator="lessThanOrEqual">
      <formula>-0.05</formula>
    </cfRule>
    <cfRule type="cellIs" dxfId="74" priority="33" operator="greaterThanOrEqual">
      <formula>0.05</formula>
    </cfRule>
  </conditionalFormatting>
  <conditionalFormatting sqref="G177:AF177 AO177:AU177 AH177:AI177">
    <cfRule type="cellIs" dxfId="73" priority="31" operator="greaterThan">
      <formula>0.05</formula>
    </cfRule>
  </conditionalFormatting>
  <conditionalFormatting sqref="G189:AF189 AH189:AI189 AO189:AU189">
    <cfRule type="cellIs" dxfId="72" priority="29" operator="lessThanOrEqual">
      <formula>-0.05</formula>
    </cfRule>
    <cfRule type="cellIs" dxfId="71" priority="30" operator="greaterThanOrEqual">
      <formula>0.05</formula>
    </cfRule>
  </conditionalFormatting>
  <conditionalFormatting sqref="H189:AF189 AH189:AI189 AO189:AU189">
    <cfRule type="cellIs" dxfId="70" priority="27" operator="lessThanOrEqual">
      <formula>-0.05</formula>
    </cfRule>
    <cfRule type="cellIs" dxfId="69" priority="28" operator="greaterThanOrEqual">
      <formula>0.05</formula>
    </cfRule>
  </conditionalFormatting>
  <conditionalFormatting sqref="G189:AF189 AH189:AI189 AO189:AU189">
    <cfRule type="cellIs" dxfId="68" priority="26" operator="greaterThan">
      <formula>0.05</formula>
    </cfRule>
  </conditionalFormatting>
  <conditionalFormatting sqref="G227:AF227 AO227:AU227 AH227:AI227">
    <cfRule type="cellIs" dxfId="67" priority="14" operator="lessThanOrEqual">
      <formula>-0.05</formula>
    </cfRule>
    <cfRule type="cellIs" dxfId="66" priority="15" operator="greaterThanOrEqual">
      <formula>0.05</formula>
    </cfRule>
  </conditionalFormatting>
  <conditionalFormatting sqref="H227:AF227 AO227:AU227 AH227:AI227">
    <cfRule type="cellIs" dxfId="65" priority="12" operator="lessThanOrEqual">
      <formula>-0.05</formula>
    </cfRule>
    <cfRule type="cellIs" dxfId="64" priority="13" operator="greaterThanOrEqual">
      <formula>0.05</formula>
    </cfRule>
  </conditionalFormatting>
  <conditionalFormatting sqref="G227:AF227 AO227:AU227 AH227:AI227">
    <cfRule type="cellIs" dxfId="63" priority="11" operator="greaterThan">
      <formula>0.05</formula>
    </cfRule>
  </conditionalFormatting>
  <conditionalFormatting sqref="G240:AF240 AH240:AI240 AO240:AU240">
    <cfRule type="cellIs" dxfId="62" priority="9" operator="lessThanOrEqual">
      <formula>-0.05</formula>
    </cfRule>
    <cfRule type="cellIs" dxfId="61" priority="10" operator="greaterThanOrEqual">
      <formula>0.05</formula>
    </cfRule>
  </conditionalFormatting>
  <conditionalFormatting sqref="H240:AF240 AH240:AI240 AO240:AU240">
    <cfRule type="cellIs" dxfId="60" priority="7" operator="lessThanOrEqual">
      <formula>-0.05</formula>
    </cfRule>
    <cfRule type="cellIs" dxfId="59" priority="8" operator="greaterThanOrEqual">
      <formula>0.05</formula>
    </cfRule>
  </conditionalFormatting>
  <conditionalFormatting sqref="G111:AF111 AH111:AI111 AO111:AU111">
    <cfRule type="cellIs" dxfId="58" priority="4" operator="lessThanOrEqual">
      <formula>-0.05</formula>
    </cfRule>
    <cfRule type="cellIs" dxfId="57" priority="5" operator="greaterThanOrEqual">
      <formula>0.05</formula>
    </cfRule>
  </conditionalFormatting>
  <conditionalFormatting sqref="H111:AF111 AH111:AI111 AO111:AU111">
    <cfRule type="cellIs" dxfId="56" priority="2" operator="lessThanOrEqual">
      <formula>-0.05</formula>
    </cfRule>
    <cfRule type="cellIs" dxfId="55" priority="3" operator="greaterThanOrEqual">
      <formula>0.05</formula>
    </cfRule>
  </conditionalFormatting>
  <conditionalFormatting sqref="G111:AF111 AH111:AI111 AO111:AU111">
    <cfRule type="cellIs" dxfId="54" priority="1" operator="greaterThan">
      <formula>0.05</formula>
    </cfRule>
  </conditionalFormatting>
  <pageMargins left="0.25" right="0.25" top="0.75" bottom="0.75" header="0.3" footer="0.3"/>
  <pageSetup paperSize="9" scale="23" fitToWidth="0" orientation="landscape" r:id="rId1"/>
  <colBreaks count="2" manualBreakCount="2">
    <brk id="18" max="1048575" man="1"/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3"/>
  <sheetViews>
    <sheetView zoomScale="75" zoomScaleNormal="75" workbookViewId="0">
      <pane xSplit="6" ySplit="7" topLeftCell="G11" activePane="bottomRight" state="frozen"/>
      <selection pane="topRight" activeCell="F1" sqref="F1"/>
      <selection pane="bottomLeft" activeCell="A8" sqref="A8"/>
      <selection pane="bottomRight" activeCell="AT90" sqref="AT90"/>
    </sheetView>
  </sheetViews>
  <sheetFormatPr defaultColWidth="9.140625" defaultRowHeight="15" x14ac:dyDescent="0.25"/>
  <cols>
    <col min="1" max="1" width="2.7109375" style="15" customWidth="1"/>
    <col min="2" max="2" width="19.28515625" style="98" customWidth="1"/>
    <col min="3" max="3" width="11.42578125" style="16" customWidth="1"/>
    <col min="4" max="5" width="11.7109375" style="33" customWidth="1"/>
    <col min="6" max="6" width="11.28515625" style="145" customWidth="1"/>
    <col min="7" max="7" width="13.42578125" style="33" customWidth="1"/>
    <col min="8" max="22" width="21.28515625" style="35" customWidth="1"/>
    <col min="23" max="23" width="16.42578125" style="35" customWidth="1"/>
    <col min="24" max="34" width="21.28515625" style="35" customWidth="1"/>
    <col min="35" max="35" width="30.85546875" style="35" customWidth="1"/>
    <col min="36" max="48" width="21.28515625" style="35" customWidth="1"/>
    <col min="49" max="49" width="16.85546875" customWidth="1"/>
    <col min="50" max="50" width="18.7109375" customWidth="1"/>
    <col min="51" max="51" width="21" customWidth="1"/>
    <col min="52" max="59" width="8.7109375" customWidth="1"/>
    <col min="60" max="16384" width="9.140625" style="1"/>
  </cols>
  <sheetData>
    <row r="1" spans="1:58" s="5" customFormat="1" x14ac:dyDescent="0.25">
      <c r="A1" s="80" t="s">
        <v>171</v>
      </c>
      <c r="B1" s="92"/>
      <c r="C1" s="19"/>
      <c r="D1" s="19"/>
      <c r="E1" s="19"/>
      <c r="F1" s="144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46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</row>
    <row r="2" spans="1:58" s="5" customFormat="1" x14ac:dyDescent="0.25">
      <c r="A2" s="80"/>
      <c r="B2" s="92"/>
      <c r="C2" s="19"/>
      <c r="D2" s="19"/>
      <c r="E2" s="19"/>
      <c r="F2" s="144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46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s="15" customFormat="1" ht="30" x14ac:dyDescent="0.25">
      <c r="B3" s="93"/>
      <c r="C3" s="33"/>
      <c r="D3" s="33"/>
      <c r="E3" s="33"/>
      <c r="F3" s="145"/>
      <c r="G3" s="446" t="s">
        <v>0</v>
      </c>
      <c r="H3" s="447"/>
      <c r="I3" s="447"/>
      <c r="J3" s="447"/>
      <c r="K3" s="447"/>
      <c r="L3" s="447"/>
      <c r="M3" s="448"/>
      <c r="N3" s="451" t="s">
        <v>1</v>
      </c>
      <c r="O3" s="452"/>
      <c r="P3" s="452"/>
      <c r="Q3" s="452"/>
      <c r="R3" s="453"/>
      <c r="S3" s="446" t="s">
        <v>2</v>
      </c>
      <c r="T3" s="447"/>
      <c r="U3" s="447"/>
      <c r="V3" s="448"/>
      <c r="W3" s="451" t="s">
        <v>3</v>
      </c>
      <c r="X3" s="452"/>
      <c r="Y3" s="452"/>
      <c r="Z3" s="453"/>
      <c r="AA3" s="446" t="s">
        <v>4</v>
      </c>
      <c r="AB3" s="447"/>
      <c r="AC3" s="447"/>
      <c r="AD3" s="447"/>
      <c r="AE3" s="448"/>
      <c r="AF3" s="446" t="s">
        <v>162</v>
      </c>
      <c r="AG3" s="447"/>
      <c r="AH3" s="447"/>
      <c r="AI3" s="447"/>
      <c r="AJ3" s="447"/>
      <c r="AK3" s="448"/>
      <c r="AL3" s="305"/>
      <c r="AM3" s="305" t="s">
        <v>166</v>
      </c>
      <c r="AN3" s="305"/>
      <c r="AO3" s="446" t="s">
        <v>6</v>
      </c>
      <c r="AP3" s="447"/>
      <c r="AQ3" s="447"/>
      <c r="AR3" s="447"/>
      <c r="AS3" s="447"/>
      <c r="AT3" s="448"/>
      <c r="AU3" s="81" t="s">
        <v>7</v>
      </c>
      <c r="AV3" s="454" t="s">
        <v>8</v>
      </c>
      <c r="AW3" s="455"/>
      <c r="AX3" s="455"/>
      <c r="AY3" s="449"/>
      <c r="AZ3" s="17"/>
      <c r="BA3" s="17"/>
      <c r="BB3" s="17"/>
      <c r="BC3" s="17"/>
      <c r="BD3" s="17"/>
    </row>
    <row r="4" spans="1:58" s="4" customFormat="1" ht="15.75" x14ac:dyDescent="0.25">
      <c r="A4" s="20"/>
      <c r="B4" s="94"/>
      <c r="C4" s="26"/>
      <c r="D4" s="26"/>
      <c r="E4" s="26"/>
      <c r="F4" s="146"/>
      <c r="G4" s="82">
        <v>2.1</v>
      </c>
      <c r="H4" s="82">
        <v>2.2000000000000002</v>
      </c>
      <c r="I4" s="82">
        <v>2.2999999999999998</v>
      </c>
      <c r="J4" s="82">
        <v>2.4</v>
      </c>
      <c r="K4" s="82">
        <v>2.5</v>
      </c>
      <c r="L4" s="82">
        <v>2.6</v>
      </c>
      <c r="M4" s="82">
        <v>2.7</v>
      </c>
      <c r="N4" s="82">
        <v>4.0999999999999996</v>
      </c>
      <c r="O4" s="82">
        <v>4.2</v>
      </c>
      <c r="P4" s="82">
        <v>4.3</v>
      </c>
      <c r="Q4" s="82">
        <v>4.4000000000000004</v>
      </c>
      <c r="R4" s="82">
        <v>4.5</v>
      </c>
      <c r="S4" s="82">
        <v>6.1</v>
      </c>
      <c r="T4" s="82">
        <v>6.2</v>
      </c>
      <c r="U4" s="82">
        <v>6.3</v>
      </c>
      <c r="V4" s="82">
        <v>6.4</v>
      </c>
      <c r="W4" s="82">
        <v>11.1</v>
      </c>
      <c r="X4" s="82">
        <v>11.2</v>
      </c>
      <c r="Y4" s="82">
        <v>11.3</v>
      </c>
      <c r="Z4" s="82">
        <v>11.4</v>
      </c>
      <c r="AA4" s="82">
        <v>13.1</v>
      </c>
      <c r="AB4" s="82">
        <v>13.2</v>
      </c>
      <c r="AC4" s="82">
        <v>13.3</v>
      </c>
      <c r="AD4" s="82">
        <v>13.4</v>
      </c>
      <c r="AE4" s="82">
        <v>13.5</v>
      </c>
      <c r="AF4" s="82">
        <v>15.1</v>
      </c>
      <c r="AG4" s="82" t="s">
        <v>160</v>
      </c>
      <c r="AH4" s="82">
        <v>15.3</v>
      </c>
      <c r="AI4" s="82">
        <v>15.4</v>
      </c>
      <c r="AJ4" s="82" t="s">
        <v>161</v>
      </c>
      <c r="AK4" s="82">
        <v>15.5</v>
      </c>
      <c r="AL4" s="82">
        <v>17.100000000000001</v>
      </c>
      <c r="AM4" s="82">
        <v>17.2</v>
      </c>
      <c r="AN4" s="82">
        <v>17.3</v>
      </c>
      <c r="AO4" s="82">
        <v>19.100000000000001</v>
      </c>
      <c r="AP4" s="82">
        <v>19.2</v>
      </c>
      <c r="AQ4" s="82">
        <v>19.3</v>
      </c>
      <c r="AR4" s="82">
        <v>19.399999999999999</v>
      </c>
      <c r="AS4" s="82">
        <v>19.5</v>
      </c>
      <c r="AT4" s="82">
        <v>19.600000000000001</v>
      </c>
      <c r="AU4" s="82">
        <v>21.1</v>
      </c>
      <c r="AV4" s="82">
        <v>23.1</v>
      </c>
      <c r="AW4" s="82">
        <v>23.2</v>
      </c>
      <c r="AX4" s="82">
        <v>23.2</v>
      </c>
      <c r="AY4" s="82">
        <v>28</v>
      </c>
      <c r="AZ4" s="294"/>
      <c r="BA4" s="294"/>
      <c r="BB4" s="294"/>
      <c r="BC4" s="294"/>
      <c r="BD4" s="294"/>
      <c r="BE4" s="294"/>
      <c r="BF4" s="294"/>
    </row>
    <row r="5" spans="1:58" s="72" customFormat="1" ht="127.5" x14ac:dyDescent="0.25">
      <c r="A5" s="15"/>
      <c r="B5" s="95"/>
      <c r="C5" s="33"/>
      <c r="D5" s="91" t="s">
        <v>9</v>
      </c>
      <c r="E5" s="91" t="s">
        <v>10</v>
      </c>
      <c r="F5" s="147" t="s">
        <v>11</v>
      </c>
      <c r="G5" s="106" t="s">
        <v>12</v>
      </c>
      <c r="H5" s="106" t="s">
        <v>13</v>
      </c>
      <c r="I5" s="106" t="s">
        <v>14</v>
      </c>
      <c r="J5" s="106" t="s">
        <v>15</v>
      </c>
      <c r="K5" s="106" t="s">
        <v>16</v>
      </c>
      <c r="L5" s="106" t="s">
        <v>17</v>
      </c>
      <c r="M5" s="106" t="s">
        <v>18</v>
      </c>
      <c r="N5" s="106" t="s">
        <v>19</v>
      </c>
      <c r="O5" s="106" t="s">
        <v>20</v>
      </c>
      <c r="P5" s="106" t="s">
        <v>21</v>
      </c>
      <c r="Q5" s="106" t="s">
        <v>22</v>
      </c>
      <c r="R5" s="106" t="s">
        <v>23</v>
      </c>
      <c r="S5" s="106" t="s">
        <v>24</v>
      </c>
      <c r="T5" s="106" t="s">
        <v>25</v>
      </c>
      <c r="U5" s="106" t="s">
        <v>26</v>
      </c>
      <c r="V5" s="106" t="s">
        <v>27</v>
      </c>
      <c r="W5" s="106" t="s">
        <v>28</v>
      </c>
      <c r="X5" s="106" t="s">
        <v>29</v>
      </c>
      <c r="Y5" s="106" t="s">
        <v>30</v>
      </c>
      <c r="Z5" s="106" t="s">
        <v>31</v>
      </c>
      <c r="AA5" s="106" t="s">
        <v>32</v>
      </c>
      <c r="AB5" s="106" t="s">
        <v>33</v>
      </c>
      <c r="AC5" s="106" t="s">
        <v>34</v>
      </c>
      <c r="AD5" s="106" t="s">
        <v>35</v>
      </c>
      <c r="AE5" s="106" t="s">
        <v>36</v>
      </c>
      <c r="AF5" s="106" t="s">
        <v>157</v>
      </c>
      <c r="AG5" s="106" t="s">
        <v>155</v>
      </c>
      <c r="AH5" s="106" t="s">
        <v>156</v>
      </c>
      <c r="AI5" s="106" t="s">
        <v>158</v>
      </c>
      <c r="AJ5" s="106" t="s">
        <v>159</v>
      </c>
      <c r="AK5" s="106" t="s">
        <v>40</v>
      </c>
      <c r="AL5" s="106" t="s">
        <v>163</v>
      </c>
      <c r="AM5" s="106" t="s">
        <v>164</v>
      </c>
      <c r="AN5" s="106" t="s">
        <v>165</v>
      </c>
      <c r="AO5" s="106" t="s">
        <v>41</v>
      </c>
      <c r="AP5" s="106" t="s">
        <v>42</v>
      </c>
      <c r="AQ5" s="106" t="s">
        <v>43</v>
      </c>
      <c r="AR5" s="106" t="s">
        <v>44</v>
      </c>
      <c r="AS5" s="106" t="s">
        <v>45</v>
      </c>
      <c r="AT5" s="106" t="s">
        <v>46</v>
      </c>
      <c r="AU5" s="106" t="s">
        <v>82</v>
      </c>
      <c r="AV5" s="106" t="s">
        <v>48</v>
      </c>
      <c r="AW5" s="106" t="s">
        <v>49</v>
      </c>
      <c r="AX5" s="106" t="s">
        <v>50</v>
      </c>
      <c r="AY5" s="106" t="s">
        <v>51</v>
      </c>
      <c r="AZ5" s="17"/>
      <c r="BA5" s="17"/>
      <c r="BB5" s="17"/>
      <c r="BC5" s="17"/>
      <c r="BD5" s="17"/>
      <c r="BE5" s="17"/>
      <c r="BF5" s="17"/>
    </row>
    <row r="6" spans="1:58" s="86" customFormat="1" ht="15.75" x14ac:dyDescent="0.25">
      <c r="A6" s="83"/>
      <c r="B6" s="90"/>
      <c r="C6" s="84"/>
      <c r="D6" s="87"/>
      <c r="E6" s="87"/>
      <c r="F6" s="14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58" s="5" customFormat="1" hidden="1" x14ac:dyDescent="0.25">
      <c r="A7" s="36"/>
      <c r="B7" s="96"/>
      <c r="C7" s="44">
        <v>2010</v>
      </c>
      <c r="D7" s="44"/>
      <c r="E7" s="44"/>
      <c r="F7" s="149"/>
      <c r="G7" s="29">
        <v>0.79166666666666663</v>
      </c>
      <c r="H7" s="29">
        <v>0.79166666666666663</v>
      </c>
      <c r="I7" s="29">
        <v>0.76595744680851063</v>
      </c>
      <c r="J7" s="14" t="s">
        <v>52</v>
      </c>
      <c r="K7" s="9" t="s">
        <v>52</v>
      </c>
      <c r="L7" s="29">
        <v>0.54166666666666663</v>
      </c>
      <c r="M7" s="29">
        <v>0.70833333333333337</v>
      </c>
      <c r="N7" s="14" t="s">
        <v>52</v>
      </c>
      <c r="O7" s="14" t="s">
        <v>52</v>
      </c>
      <c r="P7" s="14" t="s">
        <v>52</v>
      </c>
      <c r="Q7" s="14" t="s">
        <v>52</v>
      </c>
      <c r="R7" s="14" t="s">
        <v>52</v>
      </c>
      <c r="S7" s="29">
        <v>0.625</v>
      </c>
      <c r="T7" s="29">
        <v>0.66666666666666663</v>
      </c>
      <c r="U7" s="29">
        <v>0.5</v>
      </c>
      <c r="V7" s="9" t="s">
        <v>52</v>
      </c>
      <c r="W7" s="29">
        <v>0.65714285714285714</v>
      </c>
      <c r="X7" s="14" t="s">
        <v>52</v>
      </c>
      <c r="Y7" s="29">
        <v>0.82857142857142863</v>
      </c>
      <c r="Z7" s="29">
        <v>0.54285714285714282</v>
      </c>
      <c r="AA7" s="29">
        <v>0.5957446808510638</v>
      </c>
      <c r="AB7" s="29">
        <v>0.74468085106382975</v>
      </c>
      <c r="AC7" s="29">
        <v>0.7021276595744681</v>
      </c>
      <c r="AD7" s="14" t="s">
        <v>52</v>
      </c>
      <c r="AE7" s="14" t="s">
        <v>52</v>
      </c>
      <c r="AF7" s="29">
        <v>0.64583333333333337</v>
      </c>
      <c r="AG7" s="29"/>
      <c r="AH7" s="29">
        <v>0.70833333333333337</v>
      </c>
      <c r="AI7" s="29">
        <v>0.47916666666666669</v>
      </c>
      <c r="AJ7" s="29"/>
      <c r="AK7" s="14" t="s">
        <v>52</v>
      </c>
      <c r="AL7" s="14"/>
      <c r="AM7" s="14"/>
      <c r="AN7" s="14"/>
      <c r="AO7" s="29">
        <v>0.72340425531914898</v>
      </c>
      <c r="AP7" s="14" t="s">
        <v>52</v>
      </c>
      <c r="AQ7" s="29">
        <v>0.72340425531914898</v>
      </c>
      <c r="AR7" s="14" t="s">
        <v>52</v>
      </c>
      <c r="AS7" s="14" t="s">
        <v>52</v>
      </c>
      <c r="AT7" s="14" t="s">
        <v>52</v>
      </c>
      <c r="AU7" s="9" t="s">
        <v>52</v>
      </c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5"/>
    </row>
    <row r="8" spans="1:58" s="5" customFormat="1" hidden="1" x14ac:dyDescent="0.25">
      <c r="A8" s="36"/>
      <c r="B8" s="193"/>
      <c r="C8" s="215">
        <v>2011</v>
      </c>
      <c r="D8" s="174">
        <v>12</v>
      </c>
      <c r="E8" s="174"/>
      <c r="F8" s="177" t="s">
        <v>52</v>
      </c>
      <c r="G8" s="29">
        <v>0.83333333333333337</v>
      </c>
      <c r="H8" s="29">
        <v>0.83333333333333337</v>
      </c>
      <c r="I8" s="29">
        <v>0.91666666666666663</v>
      </c>
      <c r="J8" s="14" t="s">
        <v>52</v>
      </c>
      <c r="K8" s="9" t="s">
        <v>52</v>
      </c>
      <c r="L8" s="29">
        <v>0.75</v>
      </c>
      <c r="M8" s="29">
        <v>0.75</v>
      </c>
      <c r="N8" s="14" t="s">
        <v>52</v>
      </c>
      <c r="O8" s="14" t="s">
        <v>52</v>
      </c>
      <c r="P8" s="14" t="s">
        <v>52</v>
      </c>
      <c r="Q8" s="14" t="s">
        <v>52</v>
      </c>
      <c r="R8" s="14" t="s">
        <v>52</v>
      </c>
      <c r="S8" s="29">
        <v>0.66666666666666663</v>
      </c>
      <c r="T8" s="29">
        <v>0.58333333333333337</v>
      </c>
      <c r="U8" s="29">
        <v>0.66666666666666663</v>
      </c>
      <c r="V8" s="9" t="s">
        <v>52</v>
      </c>
      <c r="W8" s="29">
        <v>0.83333333333333337</v>
      </c>
      <c r="X8" s="14" t="s">
        <v>52</v>
      </c>
      <c r="Y8" s="29">
        <v>0.66666666666666663</v>
      </c>
      <c r="Z8" s="29">
        <v>0.72727272727272729</v>
      </c>
      <c r="AA8" s="29">
        <v>0.83333333333333337</v>
      </c>
      <c r="AB8" s="29">
        <v>0.83333333333333337</v>
      </c>
      <c r="AC8" s="29">
        <v>0.83333333333333337</v>
      </c>
      <c r="AD8" s="14" t="s">
        <v>52</v>
      </c>
      <c r="AE8" s="14" t="s">
        <v>52</v>
      </c>
      <c r="AF8" s="29">
        <v>0.83333333333333337</v>
      </c>
      <c r="AG8" s="29"/>
      <c r="AH8" s="29">
        <v>0.83333333333333337</v>
      </c>
      <c r="AI8" s="29">
        <v>0.41666666666666669</v>
      </c>
      <c r="AJ8" s="29"/>
      <c r="AK8" s="14" t="s">
        <v>52</v>
      </c>
      <c r="AL8" s="14"/>
      <c r="AM8" s="14"/>
      <c r="AN8" s="14"/>
      <c r="AO8" s="29">
        <v>0.5</v>
      </c>
      <c r="AP8" s="14" t="s">
        <v>52</v>
      </c>
      <c r="AQ8" s="29">
        <v>0.66666666666666663</v>
      </c>
      <c r="AR8" s="14" t="s">
        <v>52</v>
      </c>
      <c r="AS8" s="14" t="s">
        <v>52</v>
      </c>
      <c r="AT8" s="14" t="s">
        <v>52</v>
      </c>
      <c r="AU8" s="9" t="s">
        <v>52</v>
      </c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</row>
    <row r="9" spans="1:58" s="5" customFormat="1" hidden="1" x14ac:dyDescent="0.25">
      <c r="A9" s="36"/>
      <c r="B9" s="456" t="s">
        <v>83</v>
      </c>
      <c r="C9" s="215">
        <v>2012</v>
      </c>
      <c r="D9" s="174">
        <v>49</v>
      </c>
      <c r="E9" s="174"/>
      <c r="F9" s="177">
        <v>0.32666666666666666</v>
      </c>
      <c r="G9" s="29">
        <v>0.73469387755102045</v>
      </c>
      <c r="H9" s="29">
        <v>0.69387755102040816</v>
      </c>
      <c r="I9" s="29">
        <v>0.75510204081632648</v>
      </c>
      <c r="J9" s="14" t="s">
        <v>52</v>
      </c>
      <c r="K9" s="9" t="s">
        <v>52</v>
      </c>
      <c r="L9" s="29">
        <v>0.61224489795918369</v>
      </c>
      <c r="M9" s="29">
        <v>0.69387755102040816</v>
      </c>
      <c r="N9" s="14" t="s">
        <v>52</v>
      </c>
      <c r="O9" s="14" t="s">
        <v>52</v>
      </c>
      <c r="P9" s="14" t="s">
        <v>52</v>
      </c>
      <c r="Q9" s="14" t="s">
        <v>52</v>
      </c>
      <c r="R9" s="14" t="s">
        <v>52</v>
      </c>
      <c r="S9" s="29">
        <v>0.77551020408163263</v>
      </c>
      <c r="T9" s="29">
        <v>0.59183673469387754</v>
      </c>
      <c r="U9" s="29">
        <v>0.51063829787234039</v>
      </c>
      <c r="V9" s="9" t="s">
        <v>52</v>
      </c>
      <c r="W9" s="29">
        <v>0.63414634146341464</v>
      </c>
      <c r="X9" s="14" t="s">
        <v>52</v>
      </c>
      <c r="Y9" s="29">
        <v>0.80487804878048785</v>
      </c>
      <c r="Z9" s="29">
        <v>0.65853658536585369</v>
      </c>
      <c r="AA9" s="29">
        <v>0.63265306122448983</v>
      </c>
      <c r="AB9" s="29">
        <v>0.65306122448979587</v>
      </c>
      <c r="AC9" s="29">
        <v>0.7142857142857143</v>
      </c>
      <c r="AD9" s="14" t="s">
        <v>52</v>
      </c>
      <c r="AE9" s="14" t="s">
        <v>52</v>
      </c>
      <c r="AF9" s="29">
        <v>0.7142857142857143</v>
      </c>
      <c r="AG9" s="29"/>
      <c r="AH9" s="29">
        <v>0.69387755102040816</v>
      </c>
      <c r="AI9" s="29">
        <v>0.48979591836734693</v>
      </c>
      <c r="AJ9" s="29"/>
      <c r="AK9" s="14" t="s">
        <v>52</v>
      </c>
      <c r="AL9" s="14"/>
      <c r="AM9" s="14"/>
      <c r="AN9" s="14"/>
      <c r="AO9" s="29">
        <v>0.8571428571428571</v>
      </c>
      <c r="AP9" s="14" t="s">
        <v>52</v>
      </c>
      <c r="AQ9" s="29">
        <v>0.83673469387755106</v>
      </c>
      <c r="AR9" s="14" t="s">
        <v>52</v>
      </c>
      <c r="AS9" s="14" t="s">
        <v>52</v>
      </c>
      <c r="AT9" s="14" t="s">
        <v>52</v>
      </c>
      <c r="AU9" s="9" t="s">
        <v>52</v>
      </c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</row>
    <row r="10" spans="1:58" s="5" customFormat="1" hidden="1" x14ac:dyDescent="0.25">
      <c r="A10" s="36"/>
      <c r="B10" s="457"/>
      <c r="C10" s="215">
        <v>2013</v>
      </c>
      <c r="D10" s="174">
        <v>54</v>
      </c>
      <c r="E10" s="174">
        <v>204</v>
      </c>
      <c r="F10" s="231">
        <v>0.26470588235294118</v>
      </c>
      <c r="G10" s="31">
        <v>0.70370370370370372</v>
      </c>
      <c r="H10" s="31">
        <v>0.64814814814814814</v>
      </c>
      <c r="I10" s="31">
        <v>0.7407407407407407</v>
      </c>
      <c r="J10" s="14" t="s">
        <v>52</v>
      </c>
      <c r="K10" s="10" t="s">
        <v>52</v>
      </c>
      <c r="L10" s="31">
        <v>0.46296296296296297</v>
      </c>
      <c r="M10" s="31">
        <v>0.59259259259259256</v>
      </c>
      <c r="N10" s="14" t="s">
        <v>52</v>
      </c>
      <c r="O10" s="14" t="s">
        <v>52</v>
      </c>
      <c r="P10" s="14" t="s">
        <v>52</v>
      </c>
      <c r="Q10" s="14" t="s">
        <v>52</v>
      </c>
      <c r="R10" s="14" t="s">
        <v>52</v>
      </c>
      <c r="S10" s="31">
        <v>0.61111111111111116</v>
      </c>
      <c r="T10" s="31">
        <v>0.58490566037735847</v>
      </c>
      <c r="U10" s="31">
        <v>0.53703703703703709</v>
      </c>
      <c r="V10" s="10" t="s">
        <v>52</v>
      </c>
      <c r="W10" s="31">
        <v>0.60869565217391308</v>
      </c>
      <c r="X10" s="14" t="s">
        <v>52</v>
      </c>
      <c r="Y10" s="31">
        <v>0.68888888888888888</v>
      </c>
      <c r="Z10" s="31">
        <v>0.56818181818181823</v>
      </c>
      <c r="AA10" s="31">
        <v>0.55555555555555558</v>
      </c>
      <c r="AB10" s="31">
        <v>0.62962962962962965</v>
      </c>
      <c r="AC10" s="31">
        <v>0.59259259259259256</v>
      </c>
      <c r="AD10" s="14" t="s">
        <v>52</v>
      </c>
      <c r="AE10" s="14" t="s">
        <v>52</v>
      </c>
      <c r="AF10" s="31">
        <v>0.70833333333333337</v>
      </c>
      <c r="AG10" s="31"/>
      <c r="AH10" s="31">
        <v>0.82352941176470584</v>
      </c>
      <c r="AI10" s="31">
        <v>0.66666666666666663</v>
      </c>
      <c r="AJ10" s="31"/>
      <c r="AK10" s="14" t="s">
        <v>52</v>
      </c>
      <c r="AL10" s="14"/>
      <c r="AM10" s="14"/>
      <c r="AN10" s="14"/>
      <c r="AO10" s="31">
        <v>0.67924528301886788</v>
      </c>
      <c r="AP10" s="14" t="s">
        <v>52</v>
      </c>
      <c r="AQ10" s="31">
        <v>0.660377358490566</v>
      </c>
      <c r="AR10" s="14" t="s">
        <v>52</v>
      </c>
      <c r="AS10" s="14" t="s">
        <v>52</v>
      </c>
      <c r="AT10" s="14" t="s">
        <v>52</v>
      </c>
      <c r="AU10" s="10" t="s">
        <v>52</v>
      </c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</row>
    <row r="11" spans="1:58" s="5" customFormat="1" x14ac:dyDescent="0.25">
      <c r="A11" s="36"/>
      <c r="B11" s="457"/>
      <c r="C11" s="215">
        <v>2014</v>
      </c>
      <c r="D11" s="174">
        <v>54</v>
      </c>
      <c r="E11" s="233">
        <v>529.19999999999993</v>
      </c>
      <c r="F11" s="231">
        <v>0.10204081632653061</v>
      </c>
      <c r="G11" s="343">
        <v>0.72222222222222221</v>
      </c>
      <c r="H11" s="343">
        <v>0.79629629629629628</v>
      </c>
      <c r="I11" s="343">
        <v>0.83333333333333337</v>
      </c>
      <c r="J11" s="343">
        <v>0.85185185185185186</v>
      </c>
      <c r="K11" s="343">
        <v>0.72222222222222221</v>
      </c>
      <c r="L11" s="343">
        <v>0.62962962962962965</v>
      </c>
      <c r="M11" s="343">
        <v>0.61111111111111116</v>
      </c>
      <c r="N11" s="343">
        <v>0.84</v>
      </c>
      <c r="O11" s="343">
        <v>0.66666666666666663</v>
      </c>
      <c r="P11" s="343">
        <v>0.81132075471698117</v>
      </c>
      <c r="Q11" s="343">
        <v>0.51923076923076927</v>
      </c>
      <c r="R11" s="343">
        <v>0.73076923076923073</v>
      </c>
      <c r="S11" s="343">
        <v>0.67307692307692313</v>
      </c>
      <c r="T11" s="343">
        <v>0.71153846153846156</v>
      </c>
      <c r="U11" s="343">
        <v>0.51923076923076927</v>
      </c>
      <c r="V11" s="343">
        <v>0.5490196078431373</v>
      </c>
      <c r="W11" s="343">
        <v>0.625</v>
      </c>
      <c r="X11" s="343">
        <v>0.67391304347826086</v>
      </c>
      <c r="Y11" s="343">
        <v>0.85106382978723405</v>
      </c>
      <c r="Z11" s="343">
        <v>0.81818181818181823</v>
      </c>
      <c r="AA11" s="343">
        <v>0.62962962962962965</v>
      </c>
      <c r="AB11" s="343">
        <v>0.68627450980392157</v>
      </c>
      <c r="AC11" s="343">
        <v>0.58490566037735847</v>
      </c>
      <c r="AD11" s="343">
        <v>0.57692307692307687</v>
      </c>
      <c r="AE11" s="343">
        <v>0.55769230769230771</v>
      </c>
      <c r="AF11" s="343">
        <v>0.84</v>
      </c>
      <c r="AG11" s="348" t="s">
        <v>52</v>
      </c>
      <c r="AH11" s="343">
        <v>0.79629629629629628</v>
      </c>
      <c r="AI11" s="343">
        <v>0.73584905660377353</v>
      </c>
      <c r="AJ11" s="348" t="s">
        <v>52</v>
      </c>
      <c r="AK11" s="343">
        <v>0.75510204081632648</v>
      </c>
      <c r="AL11" s="348" t="s">
        <v>52</v>
      </c>
      <c r="AM11" s="348" t="s">
        <v>52</v>
      </c>
      <c r="AN11" s="348" t="s">
        <v>52</v>
      </c>
      <c r="AO11" s="343">
        <v>0.7592592592592593</v>
      </c>
      <c r="AP11" s="343">
        <v>0.71698113207547165</v>
      </c>
      <c r="AQ11" s="343">
        <v>0.7407407407407407</v>
      </c>
      <c r="AR11" s="343">
        <v>0.55555555555555558</v>
      </c>
      <c r="AS11" s="343">
        <v>0.62264150943396224</v>
      </c>
      <c r="AT11" s="343">
        <v>0.75</v>
      </c>
      <c r="AU11" s="343">
        <v>0.70370370370370372</v>
      </c>
      <c r="AV11" s="407" t="s">
        <v>54</v>
      </c>
      <c r="AW11" s="408"/>
      <c r="AX11" s="408"/>
      <c r="AY11" s="409"/>
      <c r="AZ11" s="295"/>
      <c r="BA11" s="295"/>
      <c r="BB11" s="295"/>
      <c r="BC11" s="295"/>
      <c r="BD11" s="295"/>
      <c r="BE11" s="295"/>
      <c r="BF11" s="295"/>
    </row>
    <row r="12" spans="1:58" s="23" customFormat="1" ht="15.75" x14ac:dyDescent="0.25">
      <c r="A12" s="21"/>
      <c r="B12" s="457"/>
      <c r="C12" s="215">
        <v>2015</v>
      </c>
      <c r="D12" s="178">
        <v>49</v>
      </c>
      <c r="E12" s="178">
        <v>131</v>
      </c>
      <c r="F12" s="230">
        <v>0.37404580152671757</v>
      </c>
      <c r="G12" s="379">
        <v>0.73469387755102045</v>
      </c>
      <c r="H12" s="379">
        <v>0.79591836734693877</v>
      </c>
      <c r="I12" s="379">
        <v>0.65306122448979587</v>
      </c>
      <c r="J12" s="379">
        <v>0.79591836734693877</v>
      </c>
      <c r="K12" s="379">
        <v>0.67346938775510201</v>
      </c>
      <c r="L12" s="379">
        <v>0.54166666666666663</v>
      </c>
      <c r="M12" s="379">
        <v>0.58333333333333337</v>
      </c>
      <c r="N12" s="379">
        <v>0.70833333333333337</v>
      </c>
      <c r="O12" s="379">
        <v>0.60416666666666663</v>
      </c>
      <c r="P12" s="379">
        <v>0.64583333333333337</v>
      </c>
      <c r="Q12" s="379">
        <v>0.60416666666666663</v>
      </c>
      <c r="R12" s="379">
        <v>0.64583333333333337</v>
      </c>
      <c r="S12" s="379">
        <v>0.69387755102040816</v>
      </c>
      <c r="T12" s="379">
        <v>0.60416666666666663</v>
      </c>
      <c r="U12" s="379">
        <v>0.46938775510204084</v>
      </c>
      <c r="V12" s="379">
        <v>0.5714285714285714</v>
      </c>
      <c r="W12" s="379">
        <v>0.5641025641025641</v>
      </c>
      <c r="X12" s="379">
        <v>0.5</v>
      </c>
      <c r="Y12" s="379">
        <v>0.77500000000000002</v>
      </c>
      <c r="Z12" s="379">
        <v>0.56756756756756754</v>
      </c>
      <c r="AA12" s="379">
        <v>0.63829787234042556</v>
      </c>
      <c r="AB12" s="379">
        <v>0.70833333333333337</v>
      </c>
      <c r="AC12" s="379">
        <v>0.77551020408163263</v>
      </c>
      <c r="AD12" s="379">
        <v>0.67346938775510201</v>
      </c>
      <c r="AE12" s="379">
        <v>0.39583333333333331</v>
      </c>
      <c r="AF12" s="379">
        <v>0.74468085106382975</v>
      </c>
      <c r="AG12" s="348" t="s">
        <v>52</v>
      </c>
      <c r="AH12" s="379">
        <v>0.7142857142857143</v>
      </c>
      <c r="AI12" s="379">
        <v>0.72916666666666663</v>
      </c>
      <c r="AJ12" s="348" t="s">
        <v>52</v>
      </c>
      <c r="AK12" s="379">
        <v>0.68085106382978722</v>
      </c>
      <c r="AL12" s="348" t="s">
        <v>52</v>
      </c>
      <c r="AM12" s="348" t="s">
        <v>52</v>
      </c>
      <c r="AN12" s="348" t="s">
        <v>52</v>
      </c>
      <c r="AO12" s="379">
        <v>0.70833333333333337</v>
      </c>
      <c r="AP12" s="379">
        <v>0.66666666666666663</v>
      </c>
      <c r="AQ12" s="379">
        <v>0.51063829787234039</v>
      </c>
      <c r="AR12" s="379">
        <v>0.45833333333333331</v>
      </c>
      <c r="AS12" s="379">
        <v>0.53061224489795922</v>
      </c>
      <c r="AT12" s="379">
        <v>0.5957446808510638</v>
      </c>
      <c r="AU12" s="379">
        <v>0.73469387755102045</v>
      </c>
      <c r="AV12" s="410"/>
      <c r="AW12" s="411"/>
      <c r="AX12" s="411"/>
      <c r="AY12" s="412"/>
      <c r="AZ12" s="22"/>
      <c r="BA12" s="22"/>
      <c r="BB12" s="22"/>
      <c r="BC12" s="22"/>
      <c r="BD12" s="22"/>
      <c r="BE12" s="22"/>
      <c r="BF12" s="22"/>
    </row>
    <row r="13" spans="1:58" s="23" customFormat="1" ht="15.75" x14ac:dyDescent="0.25">
      <c r="A13" s="21"/>
      <c r="B13" s="457"/>
      <c r="C13" s="215">
        <v>2016</v>
      </c>
      <c r="D13" s="178">
        <v>77</v>
      </c>
      <c r="E13" s="178">
        <v>144</v>
      </c>
      <c r="F13" s="230">
        <v>0.53472222222222221</v>
      </c>
      <c r="G13" s="350">
        <v>0.81578947368421051</v>
      </c>
      <c r="H13" s="350">
        <v>0.85526315789473684</v>
      </c>
      <c r="I13" s="350">
        <v>0.73684210526315785</v>
      </c>
      <c r="J13" s="350">
        <v>0.81578947368421051</v>
      </c>
      <c r="K13" s="350">
        <v>0.8</v>
      </c>
      <c r="L13" s="350">
        <v>0.60526315789473684</v>
      </c>
      <c r="M13" s="350">
        <v>0.67105263157894735</v>
      </c>
      <c r="N13" s="350">
        <v>0.79220779220779225</v>
      </c>
      <c r="O13" s="350">
        <v>0.76315789473684215</v>
      </c>
      <c r="P13" s="350">
        <v>0.78947368421052633</v>
      </c>
      <c r="Q13" s="350">
        <v>0.59459459459459463</v>
      </c>
      <c r="R13" s="350">
        <v>0.76315789473684215</v>
      </c>
      <c r="S13" s="350">
        <v>0.77631578947368418</v>
      </c>
      <c r="T13" s="350">
        <v>0.72</v>
      </c>
      <c r="U13" s="350">
        <v>0.52631578947368418</v>
      </c>
      <c r="V13" s="350">
        <v>0.60526315789473684</v>
      </c>
      <c r="W13" s="350">
        <v>0.74603174603174605</v>
      </c>
      <c r="X13" s="350">
        <v>0.68852459016393441</v>
      </c>
      <c r="Y13" s="350">
        <v>0.86885245901639341</v>
      </c>
      <c r="Z13" s="350">
        <v>0.83050847457627119</v>
      </c>
      <c r="AA13" s="350">
        <v>0.61842105263157898</v>
      </c>
      <c r="AB13" s="350">
        <v>0.69736842105263153</v>
      </c>
      <c r="AC13" s="350">
        <v>0.60526315789473684</v>
      </c>
      <c r="AD13" s="350">
        <v>0.59210526315789469</v>
      </c>
      <c r="AE13" s="350">
        <v>0.52</v>
      </c>
      <c r="AF13" s="350">
        <v>0.82432432432432434</v>
      </c>
      <c r="AG13" s="348" t="s">
        <v>52</v>
      </c>
      <c r="AH13" s="350">
        <v>0.88157894736842102</v>
      </c>
      <c r="AI13" s="350">
        <v>0.80519480519480524</v>
      </c>
      <c r="AJ13" s="348" t="s">
        <v>52</v>
      </c>
      <c r="AK13" s="350">
        <v>0.65789473684210531</v>
      </c>
      <c r="AL13" s="348" t="s">
        <v>52</v>
      </c>
      <c r="AM13" s="348" t="s">
        <v>52</v>
      </c>
      <c r="AN13" s="348" t="s">
        <v>52</v>
      </c>
      <c r="AO13" s="350">
        <v>0.76</v>
      </c>
      <c r="AP13" s="350">
        <v>0.72368421052631582</v>
      </c>
      <c r="AQ13" s="350">
        <v>0.69736842105263153</v>
      </c>
      <c r="AR13" s="350">
        <v>0.66666666666666663</v>
      </c>
      <c r="AS13" s="350">
        <v>0.63157894736842102</v>
      </c>
      <c r="AT13" s="350">
        <v>0.73684210526315785</v>
      </c>
      <c r="AU13" s="350">
        <v>0.76315789473684215</v>
      </c>
      <c r="AV13" s="410"/>
      <c r="AW13" s="411"/>
      <c r="AX13" s="411"/>
      <c r="AY13" s="412"/>
      <c r="AZ13" s="22"/>
      <c r="BA13" s="22"/>
      <c r="BB13" s="22"/>
      <c r="BC13" s="22"/>
      <c r="BD13" s="22"/>
      <c r="BE13" s="22"/>
      <c r="BF13" s="22"/>
    </row>
    <row r="14" spans="1:58" s="23" customFormat="1" ht="15.75" x14ac:dyDescent="0.25">
      <c r="A14" s="21"/>
      <c r="B14" s="457"/>
      <c r="C14" s="215">
        <v>2017</v>
      </c>
      <c r="D14" s="178">
        <v>73</v>
      </c>
      <c r="E14" s="178">
        <v>155</v>
      </c>
      <c r="F14" s="230">
        <v>0.47096774193548385</v>
      </c>
      <c r="G14" s="350">
        <v>0.83098591549295775</v>
      </c>
      <c r="H14" s="350">
        <v>0.78873239436619713</v>
      </c>
      <c r="I14" s="350">
        <v>0.84507042253521125</v>
      </c>
      <c r="J14" s="350">
        <v>0.84507042253521125</v>
      </c>
      <c r="K14" s="350">
        <v>0.80281690140845074</v>
      </c>
      <c r="L14" s="350">
        <v>0.69444444444444442</v>
      </c>
      <c r="M14" s="350">
        <v>0.6619718309859155</v>
      </c>
      <c r="N14" s="350">
        <v>0.78873239436619713</v>
      </c>
      <c r="O14" s="350">
        <v>0.71830985915492962</v>
      </c>
      <c r="P14" s="350">
        <v>0.80281690140845074</v>
      </c>
      <c r="Q14" s="350">
        <v>0.66666666666666663</v>
      </c>
      <c r="R14" s="350">
        <v>0.75714285714285712</v>
      </c>
      <c r="S14" s="350">
        <v>0.71830985915492962</v>
      </c>
      <c r="T14" s="350">
        <v>0.74647887323943662</v>
      </c>
      <c r="U14" s="350">
        <v>0.49295774647887325</v>
      </c>
      <c r="V14" s="350">
        <v>0.75714285714285712</v>
      </c>
      <c r="W14" s="350">
        <v>0.74285714285714288</v>
      </c>
      <c r="X14" s="350">
        <v>0.75714285714285712</v>
      </c>
      <c r="Y14" s="350">
        <v>0.89552238805970152</v>
      </c>
      <c r="Z14" s="350">
        <v>0.81967213114754101</v>
      </c>
      <c r="AA14" s="350">
        <v>0.6</v>
      </c>
      <c r="AB14" s="350">
        <v>0.77142857142857146</v>
      </c>
      <c r="AC14" s="350">
        <v>0.647887323943662</v>
      </c>
      <c r="AD14" s="350">
        <v>0.70422535211267601</v>
      </c>
      <c r="AE14" s="350">
        <v>0.61764705882352944</v>
      </c>
      <c r="AF14" s="350">
        <v>0.69117647058823528</v>
      </c>
      <c r="AG14" s="348" t="s">
        <v>52</v>
      </c>
      <c r="AH14" s="350">
        <v>0.84285714285714286</v>
      </c>
      <c r="AI14" s="350">
        <v>0.7857142857142857</v>
      </c>
      <c r="AJ14" s="348" t="s">
        <v>52</v>
      </c>
      <c r="AK14" s="350">
        <v>0.67142857142857137</v>
      </c>
      <c r="AL14" s="348" t="s">
        <v>52</v>
      </c>
      <c r="AM14" s="348" t="s">
        <v>52</v>
      </c>
      <c r="AN14" s="348" t="s">
        <v>52</v>
      </c>
      <c r="AO14" s="350">
        <v>0.76056338028169013</v>
      </c>
      <c r="AP14" s="350">
        <v>0.72857142857142854</v>
      </c>
      <c r="AQ14" s="350">
        <v>0.81690140845070425</v>
      </c>
      <c r="AR14" s="350">
        <v>0.69565217391304346</v>
      </c>
      <c r="AS14" s="350">
        <v>0.66176470588235292</v>
      </c>
      <c r="AT14" s="350">
        <v>0.75714285714285712</v>
      </c>
      <c r="AU14" s="350">
        <v>0.76056338028169013</v>
      </c>
      <c r="AV14" s="413"/>
      <c r="AW14" s="414"/>
      <c r="AX14" s="414"/>
      <c r="AY14" s="415"/>
      <c r="AZ14" s="22"/>
      <c r="BA14" s="22"/>
      <c r="BB14" s="22"/>
      <c r="BC14" s="22"/>
      <c r="BD14" s="22"/>
      <c r="BE14" s="22"/>
      <c r="BF14" s="22"/>
    </row>
    <row r="15" spans="1:58" s="23" customFormat="1" ht="15.75" x14ac:dyDescent="0.25">
      <c r="A15" s="21"/>
      <c r="B15" s="457"/>
      <c r="C15" s="215">
        <v>2018</v>
      </c>
      <c r="D15" s="178">
        <v>81</v>
      </c>
      <c r="E15" s="178">
        <v>279</v>
      </c>
      <c r="F15" s="230">
        <v>0.29032258064516131</v>
      </c>
      <c r="G15" s="350">
        <v>0.71604938271604934</v>
      </c>
      <c r="H15" s="350">
        <v>0.79012345679012341</v>
      </c>
      <c r="I15" s="350">
        <v>0.8271604938271605</v>
      </c>
      <c r="J15" s="350">
        <v>0.77777777777777779</v>
      </c>
      <c r="K15" s="350">
        <v>0.70370370370370372</v>
      </c>
      <c r="L15" s="350">
        <v>0.58024691358024694</v>
      </c>
      <c r="M15" s="350">
        <v>0.61728395061728392</v>
      </c>
      <c r="N15" s="350">
        <v>0.77500000000000002</v>
      </c>
      <c r="O15" s="350">
        <v>0.72839506172839508</v>
      </c>
      <c r="P15" s="350">
        <v>0.80246913580246915</v>
      </c>
      <c r="Q15" s="350">
        <v>0.61728395061728392</v>
      </c>
      <c r="R15" s="350">
        <v>0.65822784810126578</v>
      </c>
      <c r="S15" s="350">
        <v>0.70370370370370372</v>
      </c>
      <c r="T15" s="350">
        <v>0.72499999999999998</v>
      </c>
      <c r="U15" s="350">
        <v>0.51851851851851849</v>
      </c>
      <c r="V15" s="350">
        <v>0.70370370370370372</v>
      </c>
      <c r="W15" s="350">
        <v>0.56060606060606055</v>
      </c>
      <c r="X15" s="350">
        <v>0.54411764705882348</v>
      </c>
      <c r="Y15" s="350">
        <v>0.73770491803278693</v>
      </c>
      <c r="Z15" s="350">
        <v>0.74137931034482762</v>
      </c>
      <c r="AA15" s="350">
        <v>0.58024691358024694</v>
      </c>
      <c r="AB15" s="350">
        <v>0.67901234567901236</v>
      </c>
      <c r="AC15" s="350">
        <v>0.49382716049382713</v>
      </c>
      <c r="AD15" s="350">
        <v>0.48749999999999999</v>
      </c>
      <c r="AE15" s="350">
        <v>0.48101265822784811</v>
      </c>
      <c r="AF15" s="350">
        <v>0.82499999999999996</v>
      </c>
      <c r="AG15" s="348" t="s">
        <v>52</v>
      </c>
      <c r="AH15" s="350">
        <v>0.83750000000000002</v>
      </c>
      <c r="AI15" s="350">
        <v>0.79012345679012341</v>
      </c>
      <c r="AJ15" s="348" t="s">
        <v>52</v>
      </c>
      <c r="AK15" s="350">
        <v>0.7</v>
      </c>
      <c r="AL15" s="348" t="s">
        <v>52</v>
      </c>
      <c r="AM15" s="348" t="s">
        <v>52</v>
      </c>
      <c r="AN15" s="348" t="s">
        <v>52</v>
      </c>
      <c r="AO15" s="350">
        <v>0.79012345679012341</v>
      </c>
      <c r="AP15" s="350">
        <v>0.70370370370370372</v>
      </c>
      <c r="AQ15" s="350">
        <v>0.72151898734177211</v>
      </c>
      <c r="AR15" s="350">
        <v>0.59259259259259256</v>
      </c>
      <c r="AS15" s="350">
        <v>0.65</v>
      </c>
      <c r="AT15" s="350">
        <v>0.6875</v>
      </c>
      <c r="AU15" s="350">
        <v>0.58024691358024694</v>
      </c>
      <c r="AV15" s="350">
        <v>0.75324675324675328</v>
      </c>
      <c r="AW15" s="350">
        <v>0.75</v>
      </c>
      <c r="AX15" s="350">
        <v>0.59459459459459463</v>
      </c>
      <c r="AY15" s="350">
        <v>0.375</v>
      </c>
      <c r="AZ15" s="22"/>
      <c r="BA15" s="22"/>
      <c r="BB15" s="22"/>
      <c r="BC15" s="22"/>
      <c r="BD15" s="22"/>
      <c r="BE15" s="22"/>
      <c r="BF15" s="22"/>
    </row>
    <row r="16" spans="1:58" s="23" customFormat="1" ht="15.75" x14ac:dyDescent="0.25">
      <c r="A16" s="21"/>
      <c r="B16" s="457"/>
      <c r="C16" s="215">
        <v>2019</v>
      </c>
      <c r="D16" s="178">
        <v>89</v>
      </c>
      <c r="E16" s="178">
        <v>298</v>
      </c>
      <c r="F16" s="230">
        <f>D16/E16</f>
        <v>0.29865771812080538</v>
      </c>
      <c r="G16" s="350">
        <v>0.6966292134831461</v>
      </c>
      <c r="H16" s="350">
        <v>0.6067415730337079</v>
      </c>
      <c r="I16" s="350">
        <v>0.7528089887640449</v>
      </c>
      <c r="J16" s="350">
        <v>0.7528089887640449</v>
      </c>
      <c r="K16" s="350">
        <v>0.6404494382022472</v>
      </c>
      <c r="L16" s="350">
        <v>0.46590909090909088</v>
      </c>
      <c r="M16" s="350">
        <v>0.5842696629213483</v>
      </c>
      <c r="N16" s="350">
        <v>0.7303370786516854</v>
      </c>
      <c r="O16" s="350">
        <v>0.7078651685393258</v>
      </c>
      <c r="P16" s="350">
        <v>0.6629213483146067</v>
      </c>
      <c r="Q16" s="350">
        <v>0.52272727272727271</v>
      </c>
      <c r="R16" s="350">
        <v>0.65909090909090906</v>
      </c>
      <c r="S16" s="350">
        <v>0.6067415730337079</v>
      </c>
      <c r="T16" s="350">
        <v>0.6629213483146067</v>
      </c>
      <c r="U16" s="350">
        <v>0.45454545454545453</v>
      </c>
      <c r="V16" s="350">
        <v>0.5617977528089888</v>
      </c>
      <c r="W16" s="350">
        <v>0.59740259740259738</v>
      </c>
      <c r="X16" s="350">
        <v>0.58108108108108103</v>
      </c>
      <c r="Y16" s="350">
        <v>0.80821917808219179</v>
      </c>
      <c r="Z16" s="350">
        <v>0.72857142857142854</v>
      </c>
      <c r="AA16" s="350">
        <v>0.625</v>
      </c>
      <c r="AB16" s="350">
        <v>0.56818181818181823</v>
      </c>
      <c r="AC16" s="350">
        <v>0.52272727272727271</v>
      </c>
      <c r="AD16" s="350">
        <v>0.50574712643678166</v>
      </c>
      <c r="AE16" s="350">
        <v>0.42045454545454547</v>
      </c>
      <c r="AF16" s="350">
        <v>0.67816091954022983</v>
      </c>
      <c r="AG16" s="348" t="s">
        <v>52</v>
      </c>
      <c r="AH16" s="350">
        <v>0.7752808988764045</v>
      </c>
      <c r="AI16" s="350">
        <v>0.68181818181818177</v>
      </c>
      <c r="AJ16" s="348" t="s">
        <v>52</v>
      </c>
      <c r="AK16" s="350">
        <v>0.62068965517241381</v>
      </c>
      <c r="AL16" s="348" t="s">
        <v>52</v>
      </c>
      <c r="AM16" s="348" t="s">
        <v>52</v>
      </c>
      <c r="AN16" s="348" t="s">
        <v>52</v>
      </c>
      <c r="AO16" s="350">
        <v>0.75</v>
      </c>
      <c r="AP16" s="350">
        <v>0.6629213483146067</v>
      </c>
      <c r="AQ16" s="350">
        <v>0.68965517241379315</v>
      </c>
      <c r="AR16" s="350">
        <v>0.5056179775280899</v>
      </c>
      <c r="AS16" s="350">
        <v>0.60227272727272729</v>
      </c>
      <c r="AT16" s="350">
        <v>0.625</v>
      </c>
      <c r="AU16" s="350">
        <v>0.5730337078651685</v>
      </c>
      <c r="AV16" s="350">
        <v>0.65517241379310343</v>
      </c>
      <c r="AW16" s="350">
        <v>0.67441860465116277</v>
      </c>
      <c r="AX16" s="350">
        <v>0.55681818181818177</v>
      </c>
      <c r="AY16" s="350">
        <v>0.43773333749163829</v>
      </c>
      <c r="AZ16" s="22"/>
      <c r="BA16" s="22"/>
      <c r="BB16" s="22"/>
      <c r="BC16" s="22"/>
      <c r="BD16" s="22"/>
      <c r="BE16" s="22"/>
      <c r="BF16" s="22"/>
    </row>
    <row r="17" spans="1:59" s="23" customFormat="1" ht="15.75" x14ac:dyDescent="0.25">
      <c r="A17" s="21"/>
      <c r="B17" s="457"/>
      <c r="C17" s="215">
        <v>2020</v>
      </c>
      <c r="D17" s="178">
        <v>86</v>
      </c>
      <c r="E17" s="178">
        <v>386</v>
      </c>
      <c r="F17" s="230">
        <f>D17/E17</f>
        <v>0.22279792746113988</v>
      </c>
      <c r="G17" s="350">
        <v>0.70899999999999996</v>
      </c>
      <c r="H17" s="350">
        <v>0.75580000000000003</v>
      </c>
      <c r="I17" s="350">
        <v>0.73260000000000003</v>
      </c>
      <c r="J17" s="350">
        <v>0.69769999999999999</v>
      </c>
      <c r="K17" s="350">
        <v>0.70799999999999996</v>
      </c>
      <c r="L17" s="350">
        <v>0.61180000000000001</v>
      </c>
      <c r="M17" s="350">
        <v>0.56469999999999998</v>
      </c>
      <c r="N17" s="350">
        <v>0.83699999999999997</v>
      </c>
      <c r="O17" s="350">
        <v>0.72089999999999999</v>
      </c>
      <c r="P17" s="350">
        <v>0.69769999999999999</v>
      </c>
      <c r="Q17" s="350">
        <v>0.62350000000000005</v>
      </c>
      <c r="R17" s="350">
        <v>0.70899999999999996</v>
      </c>
      <c r="S17" s="350">
        <v>0.74399999999999999</v>
      </c>
      <c r="T17" s="350">
        <v>0.60470000000000002</v>
      </c>
      <c r="U17" s="350">
        <v>0.60470000000000002</v>
      </c>
      <c r="V17" s="350">
        <v>0.61599999999999999</v>
      </c>
      <c r="W17" s="350">
        <v>0.69569999999999999</v>
      </c>
      <c r="X17" s="350">
        <v>0.69569999999999999</v>
      </c>
      <c r="Y17" s="350">
        <v>0.79400000000000004</v>
      </c>
      <c r="Z17" s="350">
        <v>0.72060000000000002</v>
      </c>
      <c r="AA17" s="350">
        <v>0.61180000000000001</v>
      </c>
      <c r="AB17" s="350">
        <v>0.70899999999999996</v>
      </c>
      <c r="AC17" s="350">
        <v>0.57650000000000001</v>
      </c>
      <c r="AD17" s="350">
        <v>0.56979999999999997</v>
      </c>
      <c r="AE17" s="350">
        <v>0.52900000000000003</v>
      </c>
      <c r="AF17" s="350">
        <v>0.83299999999999996</v>
      </c>
      <c r="AG17" s="348" t="s">
        <v>52</v>
      </c>
      <c r="AH17" s="350">
        <v>0.83499999999999996</v>
      </c>
      <c r="AI17" s="350">
        <v>0.81394999999999995</v>
      </c>
      <c r="AJ17" s="348" t="s">
        <v>52</v>
      </c>
      <c r="AK17" s="350">
        <v>0.68200000000000005</v>
      </c>
      <c r="AL17" s="348" t="s">
        <v>52</v>
      </c>
      <c r="AM17" s="348" t="s">
        <v>52</v>
      </c>
      <c r="AN17" s="348" t="s">
        <v>52</v>
      </c>
      <c r="AO17" s="350">
        <v>0.69769999999999999</v>
      </c>
      <c r="AP17" s="350">
        <v>0.62350000000000005</v>
      </c>
      <c r="AQ17" s="350">
        <v>0.67400000000000004</v>
      </c>
      <c r="AR17" s="350">
        <v>0.55289999999999995</v>
      </c>
      <c r="AS17" s="350">
        <v>0.62350000000000005</v>
      </c>
      <c r="AT17" s="350">
        <v>0.69769999999999999</v>
      </c>
      <c r="AU17" s="350">
        <v>0.61599999999999999</v>
      </c>
      <c r="AV17" s="350">
        <v>0.73799999999999999</v>
      </c>
      <c r="AW17" s="350">
        <v>0.7349</v>
      </c>
      <c r="AX17" s="350">
        <v>0.62649999999999995</v>
      </c>
      <c r="AY17" s="350">
        <v>0.625</v>
      </c>
      <c r="AZ17" s="22"/>
      <c r="BA17" s="22"/>
      <c r="BB17" s="22"/>
      <c r="BC17" s="22"/>
      <c r="BD17" s="22"/>
      <c r="BE17" s="22"/>
      <c r="BF17" s="22"/>
    </row>
    <row r="18" spans="1:59" s="23" customFormat="1" ht="15.75" x14ac:dyDescent="0.25">
      <c r="A18" s="21"/>
      <c r="B18" s="457"/>
      <c r="C18" s="215">
        <v>2021</v>
      </c>
      <c r="D18" s="178">
        <v>131</v>
      </c>
      <c r="E18" s="178">
        <v>612</v>
      </c>
      <c r="F18" s="230">
        <f>D18/E18</f>
        <v>0.21405228758169934</v>
      </c>
      <c r="G18" s="350">
        <v>0.67200000000000004</v>
      </c>
      <c r="H18" s="350">
        <v>0.67200000000000004</v>
      </c>
      <c r="I18" s="350">
        <v>0.72299999999999998</v>
      </c>
      <c r="J18" s="350">
        <v>0.69499999999999995</v>
      </c>
      <c r="K18" s="350">
        <v>0.61099999999999999</v>
      </c>
      <c r="L18" s="350">
        <v>0.41899999999999998</v>
      </c>
      <c r="M18" s="350">
        <v>0.442</v>
      </c>
      <c r="N18" s="350">
        <v>0.69499999999999995</v>
      </c>
      <c r="O18" s="350">
        <v>0.38500000000000001</v>
      </c>
      <c r="P18" s="350">
        <v>0.64100000000000001</v>
      </c>
      <c r="Q18" s="350">
        <v>0.41899999999999998</v>
      </c>
      <c r="R18" s="350">
        <v>0.56899999999999995</v>
      </c>
      <c r="S18" s="350">
        <v>0.66900000000000004</v>
      </c>
      <c r="T18" s="350">
        <v>0.66400000000000003</v>
      </c>
      <c r="U18" s="350">
        <v>0.41899999999999998</v>
      </c>
      <c r="V18" s="350">
        <v>0.53500000000000003</v>
      </c>
      <c r="W18" s="350">
        <v>0.748</v>
      </c>
      <c r="X18" s="350">
        <v>0.61499999999999999</v>
      </c>
      <c r="Y18" s="350">
        <v>0.76200000000000001</v>
      </c>
      <c r="Z18" s="350">
        <v>0.74</v>
      </c>
      <c r="AA18" s="350">
        <v>0.626</v>
      </c>
      <c r="AB18" s="350">
        <v>0.61199999999999999</v>
      </c>
      <c r="AC18" s="350">
        <v>0.51500000000000001</v>
      </c>
      <c r="AD18" s="350">
        <v>0.45700000000000002</v>
      </c>
      <c r="AE18" s="350">
        <v>0.40799999999999997</v>
      </c>
      <c r="AF18" s="350">
        <v>0.505</v>
      </c>
      <c r="AG18" s="350">
        <v>0.69499999999999995</v>
      </c>
      <c r="AH18" s="350">
        <v>0.56699999999999995</v>
      </c>
      <c r="AI18" s="350">
        <v>0.56799999999999995</v>
      </c>
      <c r="AJ18" s="350">
        <v>0.68200000000000005</v>
      </c>
      <c r="AK18" s="348" t="s">
        <v>52</v>
      </c>
      <c r="AL18" s="350">
        <v>0.57399999999999995</v>
      </c>
      <c r="AM18" s="350">
        <v>0.64200000000000002</v>
      </c>
      <c r="AN18" s="350">
        <v>0.48799999999999999</v>
      </c>
      <c r="AO18" s="350">
        <v>0.67400000000000004</v>
      </c>
      <c r="AP18" s="350">
        <v>0.52300000000000002</v>
      </c>
      <c r="AQ18" s="350">
        <v>0.61499999999999999</v>
      </c>
      <c r="AR18" s="350">
        <v>0.496</v>
      </c>
      <c r="AS18" s="350">
        <v>0.58899999999999997</v>
      </c>
      <c r="AT18" s="350">
        <v>0.59399999999999997</v>
      </c>
      <c r="AU18" s="350">
        <v>0.54600000000000004</v>
      </c>
      <c r="AV18" s="350" t="s">
        <v>54</v>
      </c>
      <c r="AW18" s="350" t="s">
        <v>54</v>
      </c>
      <c r="AX18" s="350" t="s">
        <v>54</v>
      </c>
      <c r="AY18" s="350" t="s">
        <v>54</v>
      </c>
      <c r="AZ18" s="22"/>
      <c r="BA18" s="22"/>
      <c r="BB18" s="22"/>
      <c r="BC18" s="22"/>
      <c r="BD18" s="22"/>
      <c r="BE18" s="22"/>
      <c r="BF18" s="22"/>
    </row>
    <row r="19" spans="1:59" ht="15.6" customHeight="1" x14ac:dyDescent="0.25">
      <c r="B19" s="458"/>
      <c r="C19" s="449" t="s">
        <v>154</v>
      </c>
      <c r="D19" s="450"/>
      <c r="E19" s="450"/>
      <c r="F19" s="450"/>
      <c r="G19" s="343">
        <f>G18-G17</f>
        <v>-3.6999999999999922E-2</v>
      </c>
      <c r="H19" s="343">
        <f t="shared" ref="H19:AU19" si="0">H18-H17</f>
        <v>-8.3799999999999986E-2</v>
      </c>
      <c r="I19" s="343">
        <f t="shared" si="0"/>
        <v>-9.6000000000000529E-3</v>
      </c>
      <c r="J19" s="343">
        <f t="shared" si="0"/>
        <v>-2.7000000000000357E-3</v>
      </c>
      <c r="K19" s="343">
        <f t="shared" si="0"/>
        <v>-9.6999999999999975E-2</v>
      </c>
      <c r="L19" s="343">
        <f t="shared" si="0"/>
        <v>-0.19280000000000003</v>
      </c>
      <c r="M19" s="343">
        <f t="shared" si="0"/>
        <v>-0.12269999999999998</v>
      </c>
      <c r="N19" s="343">
        <f t="shared" si="0"/>
        <v>-0.14200000000000002</v>
      </c>
      <c r="O19" s="343">
        <f t="shared" si="0"/>
        <v>-0.33589999999999998</v>
      </c>
      <c r="P19" s="343">
        <f t="shared" si="0"/>
        <v>-5.6699999999999973E-2</v>
      </c>
      <c r="Q19" s="343">
        <f t="shared" si="0"/>
        <v>-0.20450000000000007</v>
      </c>
      <c r="R19" s="343">
        <f t="shared" si="0"/>
        <v>-0.14000000000000001</v>
      </c>
      <c r="S19" s="343">
        <f t="shared" si="0"/>
        <v>-7.4999999999999956E-2</v>
      </c>
      <c r="T19" s="343">
        <f t="shared" si="0"/>
        <v>5.9300000000000019E-2</v>
      </c>
      <c r="U19" s="343">
        <f t="shared" si="0"/>
        <v>-0.18570000000000003</v>
      </c>
      <c r="V19" s="343">
        <f t="shared" si="0"/>
        <v>-8.0999999999999961E-2</v>
      </c>
      <c r="W19" s="343">
        <f t="shared" si="0"/>
        <v>5.2300000000000013E-2</v>
      </c>
      <c r="X19" s="343">
        <f t="shared" si="0"/>
        <v>-8.0699999999999994E-2</v>
      </c>
      <c r="Y19" s="343">
        <f t="shared" si="0"/>
        <v>-3.2000000000000028E-2</v>
      </c>
      <c r="Z19" s="343">
        <f t="shared" si="0"/>
        <v>1.9399999999999973E-2</v>
      </c>
      <c r="AA19" s="343">
        <f t="shared" si="0"/>
        <v>1.419999999999999E-2</v>
      </c>
      <c r="AB19" s="343">
        <f t="shared" si="0"/>
        <v>-9.6999999999999975E-2</v>
      </c>
      <c r="AC19" s="343">
        <f t="shared" si="0"/>
        <v>-6.1499999999999999E-2</v>
      </c>
      <c r="AD19" s="343">
        <f t="shared" si="0"/>
        <v>-0.11279999999999996</v>
      </c>
      <c r="AE19" s="343">
        <f t="shared" si="0"/>
        <v>-0.12100000000000005</v>
      </c>
      <c r="AF19" s="343">
        <f t="shared" si="0"/>
        <v>-0.32799999999999996</v>
      </c>
      <c r="AG19" s="348" t="s">
        <v>52</v>
      </c>
      <c r="AH19" s="343">
        <f t="shared" si="0"/>
        <v>-0.26800000000000002</v>
      </c>
      <c r="AI19" s="343">
        <f t="shared" si="0"/>
        <v>-0.24595</v>
      </c>
      <c r="AJ19" s="348" t="s">
        <v>52</v>
      </c>
      <c r="AK19" s="348" t="s">
        <v>52</v>
      </c>
      <c r="AL19" s="348" t="s">
        <v>52</v>
      </c>
      <c r="AM19" s="348" t="s">
        <v>52</v>
      </c>
      <c r="AN19" s="348" t="s">
        <v>52</v>
      </c>
      <c r="AO19" s="343">
        <f t="shared" si="0"/>
        <v>-2.3699999999999943E-2</v>
      </c>
      <c r="AP19" s="343">
        <f t="shared" si="0"/>
        <v>-0.10050000000000003</v>
      </c>
      <c r="AQ19" s="343">
        <f t="shared" si="0"/>
        <v>-5.9000000000000052E-2</v>
      </c>
      <c r="AR19" s="343">
        <f t="shared" si="0"/>
        <v>-5.6899999999999951E-2</v>
      </c>
      <c r="AS19" s="343">
        <f t="shared" si="0"/>
        <v>-3.4500000000000086E-2</v>
      </c>
      <c r="AT19" s="343">
        <f t="shared" si="0"/>
        <v>-0.10370000000000001</v>
      </c>
      <c r="AU19" s="343">
        <f t="shared" si="0"/>
        <v>-6.9999999999999951E-2</v>
      </c>
      <c r="AV19" s="350" t="s">
        <v>54</v>
      </c>
      <c r="AW19" s="350" t="s">
        <v>54</v>
      </c>
      <c r="AX19" s="350" t="s">
        <v>54</v>
      </c>
      <c r="AY19" s="350" t="s">
        <v>54</v>
      </c>
      <c r="BE19" s="72"/>
      <c r="BF19" s="72"/>
      <c r="BG19" s="72"/>
    </row>
    <row r="20" spans="1:59" s="86" customFormat="1" ht="15.75" x14ac:dyDescent="0.25">
      <c r="A20" s="83"/>
      <c r="B20" s="90"/>
      <c r="C20" s="84"/>
      <c r="D20" s="87"/>
      <c r="E20" s="87"/>
      <c r="F20" s="148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1"/>
      <c r="AW20" s="381"/>
      <c r="AX20" s="381"/>
      <c r="AY20" s="381"/>
      <c r="AZ20" s="85"/>
      <c r="BA20" s="85"/>
      <c r="BB20" s="85"/>
      <c r="BC20" s="85"/>
      <c r="BD20" s="85"/>
      <c r="BE20" s="85"/>
      <c r="BF20" s="85"/>
    </row>
    <row r="21" spans="1:59" s="5" customFormat="1" hidden="1" x14ac:dyDescent="0.25">
      <c r="A21" s="36"/>
      <c r="B21" s="89"/>
      <c r="C21" s="44">
        <v>2010</v>
      </c>
      <c r="D21" s="44"/>
      <c r="E21" s="44"/>
      <c r="F21" s="149"/>
      <c r="G21" s="354">
        <v>0.83333333333333337</v>
      </c>
      <c r="H21" s="354">
        <v>0.83333333333333337</v>
      </c>
      <c r="I21" s="354">
        <v>0.66666666666666663</v>
      </c>
      <c r="J21" s="361" t="s">
        <v>52</v>
      </c>
      <c r="K21" s="348" t="s">
        <v>52</v>
      </c>
      <c r="L21" s="354">
        <v>0.66666666666666663</v>
      </c>
      <c r="M21" s="354">
        <v>0.83333333333333337</v>
      </c>
      <c r="N21" s="361" t="s">
        <v>52</v>
      </c>
      <c r="O21" s="361" t="s">
        <v>52</v>
      </c>
      <c r="P21" s="361" t="s">
        <v>52</v>
      </c>
      <c r="Q21" s="361" t="s">
        <v>52</v>
      </c>
      <c r="R21" s="361" t="s">
        <v>52</v>
      </c>
      <c r="S21" s="354">
        <v>0.5</v>
      </c>
      <c r="T21" s="354">
        <v>0.66666666666666663</v>
      </c>
      <c r="U21" s="354">
        <v>0.33333333333333331</v>
      </c>
      <c r="V21" s="348" t="s">
        <v>52</v>
      </c>
      <c r="W21" s="354">
        <v>0.5</v>
      </c>
      <c r="X21" s="361" t="s">
        <v>52</v>
      </c>
      <c r="Y21" s="354">
        <v>0.83333333333333337</v>
      </c>
      <c r="Z21" s="354">
        <v>0.66666666666666663</v>
      </c>
      <c r="AA21" s="354">
        <v>1</v>
      </c>
      <c r="AB21" s="354">
        <v>0.83333333333333337</v>
      </c>
      <c r="AC21" s="354">
        <v>1</v>
      </c>
      <c r="AD21" s="361" t="s">
        <v>52</v>
      </c>
      <c r="AE21" s="361" t="s">
        <v>52</v>
      </c>
      <c r="AF21" s="354">
        <v>1</v>
      </c>
      <c r="AG21" s="354"/>
      <c r="AH21" s="354">
        <v>1</v>
      </c>
      <c r="AI21" s="354">
        <v>0.66666666666666663</v>
      </c>
      <c r="AJ21" s="354"/>
      <c r="AK21" s="361" t="s">
        <v>52</v>
      </c>
      <c r="AL21" s="361"/>
      <c r="AM21" s="361"/>
      <c r="AN21" s="361"/>
      <c r="AO21" s="354">
        <v>0.66666666666666663</v>
      </c>
      <c r="AP21" s="361" t="s">
        <v>52</v>
      </c>
      <c r="AQ21" s="354">
        <v>0.5</v>
      </c>
      <c r="AR21" s="361" t="s">
        <v>52</v>
      </c>
      <c r="AS21" s="361" t="s">
        <v>52</v>
      </c>
      <c r="AT21" s="361" t="s">
        <v>52</v>
      </c>
      <c r="AU21" s="348" t="s">
        <v>52</v>
      </c>
      <c r="AV21" s="382"/>
      <c r="AW21" s="382"/>
      <c r="AX21" s="382"/>
      <c r="AY21" s="382"/>
      <c r="AZ21" s="295"/>
      <c r="BA21" s="295"/>
      <c r="BB21" s="295"/>
      <c r="BC21" s="295"/>
      <c r="BD21" s="295"/>
      <c r="BE21" s="295"/>
      <c r="BF21" s="295"/>
      <c r="BG21" s="295"/>
    </row>
    <row r="22" spans="1:59" s="5" customFormat="1" ht="14.45" hidden="1" customHeight="1" x14ac:dyDescent="0.25">
      <c r="A22" s="36"/>
      <c r="B22" s="193" t="s">
        <v>84</v>
      </c>
      <c r="C22" s="215">
        <v>2011</v>
      </c>
      <c r="D22" s="174">
        <v>5</v>
      </c>
      <c r="E22" s="174"/>
      <c r="F22" s="147" t="s">
        <v>52</v>
      </c>
      <c r="G22" s="354">
        <v>1</v>
      </c>
      <c r="H22" s="354">
        <v>1</v>
      </c>
      <c r="I22" s="354">
        <v>1</v>
      </c>
      <c r="J22" s="361" t="s">
        <v>52</v>
      </c>
      <c r="K22" s="348" t="s">
        <v>52</v>
      </c>
      <c r="L22" s="354">
        <v>0.8</v>
      </c>
      <c r="M22" s="354">
        <v>1</v>
      </c>
      <c r="N22" s="361" t="s">
        <v>52</v>
      </c>
      <c r="O22" s="361" t="s">
        <v>52</v>
      </c>
      <c r="P22" s="361" t="s">
        <v>52</v>
      </c>
      <c r="Q22" s="361" t="s">
        <v>52</v>
      </c>
      <c r="R22" s="361" t="s">
        <v>52</v>
      </c>
      <c r="S22" s="354">
        <v>0.6</v>
      </c>
      <c r="T22" s="354">
        <v>0.8</v>
      </c>
      <c r="U22" s="354">
        <v>1</v>
      </c>
      <c r="V22" s="348" t="s">
        <v>52</v>
      </c>
      <c r="W22" s="354">
        <v>0.75</v>
      </c>
      <c r="X22" s="361" t="s">
        <v>52</v>
      </c>
      <c r="Y22" s="354">
        <v>1</v>
      </c>
      <c r="Z22" s="354">
        <v>0.25</v>
      </c>
      <c r="AA22" s="354">
        <v>0.8</v>
      </c>
      <c r="AB22" s="354">
        <v>1</v>
      </c>
      <c r="AC22" s="354">
        <v>1</v>
      </c>
      <c r="AD22" s="361" t="s">
        <v>52</v>
      </c>
      <c r="AE22" s="361" t="s">
        <v>52</v>
      </c>
      <c r="AF22" s="354">
        <v>0.8</v>
      </c>
      <c r="AG22" s="354"/>
      <c r="AH22" s="354">
        <v>0.4</v>
      </c>
      <c r="AI22" s="354">
        <v>0.4</v>
      </c>
      <c r="AJ22" s="354"/>
      <c r="AK22" s="361" t="s">
        <v>52</v>
      </c>
      <c r="AL22" s="361"/>
      <c r="AM22" s="361"/>
      <c r="AN22" s="361"/>
      <c r="AO22" s="354">
        <v>0.8</v>
      </c>
      <c r="AP22" s="361" t="s">
        <v>52</v>
      </c>
      <c r="AQ22" s="354">
        <v>0.8</v>
      </c>
      <c r="AR22" s="361" t="s">
        <v>52</v>
      </c>
      <c r="AS22" s="361" t="s">
        <v>52</v>
      </c>
      <c r="AT22" s="361" t="s">
        <v>52</v>
      </c>
      <c r="AU22" s="348" t="s">
        <v>52</v>
      </c>
      <c r="AV22" s="382"/>
      <c r="AW22" s="382"/>
      <c r="AX22" s="382"/>
      <c r="AY22" s="382"/>
      <c r="AZ22" s="295"/>
      <c r="BA22" s="295"/>
      <c r="BB22" s="295"/>
      <c r="BC22" s="295"/>
      <c r="BD22" s="295"/>
      <c r="BE22" s="295"/>
      <c r="BF22" s="295"/>
      <c r="BG22" s="295"/>
    </row>
    <row r="23" spans="1:59" s="197" customFormat="1" hidden="1" x14ac:dyDescent="0.25">
      <c r="A23" s="194"/>
      <c r="B23" s="456" t="s">
        <v>84</v>
      </c>
      <c r="C23" s="195">
        <v>2012</v>
      </c>
      <c r="D23" s="196">
        <v>3</v>
      </c>
      <c r="E23" s="196"/>
      <c r="F23" s="147">
        <v>0.3</v>
      </c>
      <c r="G23" s="348">
        <v>1</v>
      </c>
      <c r="H23" s="348">
        <v>1</v>
      </c>
      <c r="I23" s="348">
        <v>1</v>
      </c>
      <c r="J23" s="361" t="s">
        <v>52</v>
      </c>
      <c r="K23" s="348" t="s">
        <v>52</v>
      </c>
      <c r="L23" s="348">
        <v>1</v>
      </c>
      <c r="M23" s="348">
        <v>1</v>
      </c>
      <c r="N23" s="361" t="s">
        <v>52</v>
      </c>
      <c r="O23" s="361" t="s">
        <v>52</v>
      </c>
      <c r="P23" s="361" t="s">
        <v>52</v>
      </c>
      <c r="Q23" s="361" t="s">
        <v>52</v>
      </c>
      <c r="R23" s="361" t="s">
        <v>52</v>
      </c>
      <c r="S23" s="348">
        <v>0.66666666666666663</v>
      </c>
      <c r="T23" s="348">
        <v>1</v>
      </c>
      <c r="U23" s="348">
        <v>1</v>
      </c>
      <c r="V23" s="348" t="s">
        <v>52</v>
      </c>
      <c r="W23" s="348">
        <v>1</v>
      </c>
      <c r="X23" s="361" t="s">
        <v>52</v>
      </c>
      <c r="Y23" s="348">
        <v>1</v>
      </c>
      <c r="Z23" s="348">
        <v>0.66666666666666663</v>
      </c>
      <c r="AA23" s="348">
        <v>1</v>
      </c>
      <c r="AB23" s="348">
        <v>1</v>
      </c>
      <c r="AC23" s="348">
        <v>1</v>
      </c>
      <c r="AD23" s="361" t="s">
        <v>52</v>
      </c>
      <c r="AE23" s="361" t="s">
        <v>52</v>
      </c>
      <c r="AF23" s="348">
        <v>0.66666666666666663</v>
      </c>
      <c r="AG23" s="348"/>
      <c r="AH23" s="348">
        <v>1</v>
      </c>
      <c r="AI23" s="348">
        <v>1</v>
      </c>
      <c r="AJ23" s="348"/>
      <c r="AK23" s="361" t="s">
        <v>52</v>
      </c>
      <c r="AL23" s="361"/>
      <c r="AM23" s="361"/>
      <c r="AN23" s="361"/>
      <c r="AO23" s="348">
        <v>0.66666666666666663</v>
      </c>
      <c r="AP23" s="361" t="s">
        <v>52</v>
      </c>
      <c r="AQ23" s="348">
        <v>1</v>
      </c>
      <c r="AR23" s="361" t="s">
        <v>52</v>
      </c>
      <c r="AS23" s="361" t="s">
        <v>52</v>
      </c>
      <c r="AT23" s="361" t="s">
        <v>52</v>
      </c>
      <c r="AU23" s="348" t="s">
        <v>52</v>
      </c>
      <c r="AV23" s="383"/>
      <c r="AW23" s="383"/>
      <c r="AX23" s="383"/>
      <c r="AY23" s="383"/>
      <c r="AZ23" s="297"/>
      <c r="BA23" s="297"/>
      <c r="BB23" s="297"/>
      <c r="BC23" s="297"/>
      <c r="BD23" s="297"/>
      <c r="BE23" s="297"/>
      <c r="BF23" s="297"/>
      <c r="BG23" s="297"/>
    </row>
    <row r="24" spans="1:59" s="5" customFormat="1" hidden="1" x14ac:dyDescent="0.25">
      <c r="A24" s="36"/>
      <c r="B24" s="457"/>
      <c r="C24" s="215">
        <v>2013</v>
      </c>
      <c r="D24" s="174">
        <v>10</v>
      </c>
      <c r="E24" s="174">
        <v>30</v>
      </c>
      <c r="F24" s="230">
        <v>0.33333333333333331</v>
      </c>
      <c r="G24" s="349">
        <v>0.5</v>
      </c>
      <c r="H24" s="349">
        <v>0.7</v>
      </c>
      <c r="I24" s="349">
        <v>0.3</v>
      </c>
      <c r="J24" s="361" t="s">
        <v>52</v>
      </c>
      <c r="K24" s="361" t="s">
        <v>52</v>
      </c>
      <c r="L24" s="349">
        <v>0.6</v>
      </c>
      <c r="M24" s="349">
        <v>0.5</v>
      </c>
      <c r="N24" s="361" t="s">
        <v>52</v>
      </c>
      <c r="O24" s="361" t="s">
        <v>52</v>
      </c>
      <c r="P24" s="361" t="s">
        <v>52</v>
      </c>
      <c r="Q24" s="361" t="s">
        <v>52</v>
      </c>
      <c r="R24" s="361" t="s">
        <v>52</v>
      </c>
      <c r="S24" s="349">
        <v>0.5</v>
      </c>
      <c r="T24" s="349">
        <v>0.4</v>
      </c>
      <c r="U24" s="349">
        <v>0.7</v>
      </c>
      <c r="V24" s="361" t="s">
        <v>52</v>
      </c>
      <c r="W24" s="349">
        <v>0.5</v>
      </c>
      <c r="X24" s="361" t="s">
        <v>52</v>
      </c>
      <c r="Y24" s="349">
        <v>0.8</v>
      </c>
      <c r="Z24" s="349">
        <v>0.3</v>
      </c>
      <c r="AA24" s="349">
        <v>0.6</v>
      </c>
      <c r="AB24" s="349">
        <v>0.6</v>
      </c>
      <c r="AC24" s="349">
        <v>0.7</v>
      </c>
      <c r="AD24" s="361" t="s">
        <v>52</v>
      </c>
      <c r="AE24" s="361" t="s">
        <v>52</v>
      </c>
      <c r="AF24" s="349">
        <v>0.66666666666666663</v>
      </c>
      <c r="AG24" s="349"/>
      <c r="AH24" s="349">
        <v>0.7</v>
      </c>
      <c r="AI24" s="349">
        <v>0.5714285714285714</v>
      </c>
      <c r="AJ24" s="349"/>
      <c r="AK24" s="361" t="s">
        <v>52</v>
      </c>
      <c r="AL24" s="361"/>
      <c r="AM24" s="361"/>
      <c r="AN24" s="361"/>
      <c r="AO24" s="343">
        <v>0.6</v>
      </c>
      <c r="AP24" s="361" t="s">
        <v>52</v>
      </c>
      <c r="AQ24" s="343">
        <v>0.5</v>
      </c>
      <c r="AR24" s="361" t="s">
        <v>52</v>
      </c>
      <c r="AS24" s="361" t="s">
        <v>52</v>
      </c>
      <c r="AT24" s="361" t="s">
        <v>52</v>
      </c>
      <c r="AU24" s="361" t="s">
        <v>52</v>
      </c>
      <c r="AV24" s="382"/>
      <c r="AW24" s="382"/>
      <c r="AX24" s="382"/>
      <c r="AY24" s="382"/>
      <c r="AZ24" s="295"/>
      <c r="BA24" s="295"/>
      <c r="BB24" s="295"/>
      <c r="BC24" s="295"/>
      <c r="BD24" s="295"/>
      <c r="BE24" s="295"/>
      <c r="BF24" s="295"/>
      <c r="BG24" s="295"/>
    </row>
    <row r="25" spans="1:59" s="5" customFormat="1" x14ac:dyDescent="0.25">
      <c r="A25" s="36"/>
      <c r="B25" s="457"/>
      <c r="C25" s="215">
        <v>2014</v>
      </c>
      <c r="D25" s="174">
        <v>5</v>
      </c>
      <c r="E25" s="233">
        <v>13.75</v>
      </c>
      <c r="F25" s="230">
        <v>0.36363636363636365</v>
      </c>
      <c r="G25" s="343">
        <v>0.4</v>
      </c>
      <c r="H25" s="343">
        <v>0.4</v>
      </c>
      <c r="I25" s="343">
        <v>0.6</v>
      </c>
      <c r="J25" s="343">
        <v>0.6</v>
      </c>
      <c r="K25" s="343">
        <v>0.6</v>
      </c>
      <c r="L25" s="343">
        <v>0.6</v>
      </c>
      <c r="M25" s="343">
        <v>0.4</v>
      </c>
      <c r="N25" s="343">
        <v>0.4</v>
      </c>
      <c r="O25" s="343">
        <v>0.4</v>
      </c>
      <c r="P25" s="343">
        <v>0.4</v>
      </c>
      <c r="Q25" s="343">
        <v>0.4</v>
      </c>
      <c r="R25" s="343">
        <v>0.2</v>
      </c>
      <c r="S25" s="343">
        <v>0.4</v>
      </c>
      <c r="T25" s="343">
        <v>0.5</v>
      </c>
      <c r="U25" s="343">
        <v>0.6</v>
      </c>
      <c r="V25" s="343">
        <v>0.6</v>
      </c>
      <c r="W25" s="343">
        <v>0.75</v>
      </c>
      <c r="X25" s="343">
        <v>0.33333333333333331</v>
      </c>
      <c r="Y25" s="343">
        <v>0.33333333333333331</v>
      </c>
      <c r="Z25" s="343">
        <v>0.33333333333333331</v>
      </c>
      <c r="AA25" s="343">
        <v>0.4</v>
      </c>
      <c r="AB25" s="343">
        <v>0.6</v>
      </c>
      <c r="AC25" s="343">
        <v>0.6</v>
      </c>
      <c r="AD25" s="343">
        <v>0.2</v>
      </c>
      <c r="AE25" s="343">
        <v>0.4</v>
      </c>
      <c r="AF25" s="343">
        <v>0.6</v>
      </c>
      <c r="AG25" s="348" t="s">
        <v>52</v>
      </c>
      <c r="AH25" s="343">
        <v>0.6</v>
      </c>
      <c r="AI25" s="343">
        <v>0.6</v>
      </c>
      <c r="AJ25" s="348" t="s">
        <v>52</v>
      </c>
      <c r="AK25" s="343">
        <v>0.6</v>
      </c>
      <c r="AL25" s="348" t="s">
        <v>52</v>
      </c>
      <c r="AM25" s="348" t="s">
        <v>52</v>
      </c>
      <c r="AN25" s="348" t="s">
        <v>52</v>
      </c>
      <c r="AO25" s="343">
        <v>0.4</v>
      </c>
      <c r="AP25" s="343">
        <v>0.6</v>
      </c>
      <c r="AQ25" s="343">
        <v>0.2</v>
      </c>
      <c r="AR25" s="343">
        <v>0.2</v>
      </c>
      <c r="AS25" s="343">
        <v>0.25</v>
      </c>
      <c r="AT25" s="343">
        <v>0.5</v>
      </c>
      <c r="AU25" s="343">
        <v>0.6</v>
      </c>
      <c r="AV25" s="407" t="s">
        <v>54</v>
      </c>
      <c r="AW25" s="408"/>
      <c r="AX25" s="408"/>
      <c r="AY25" s="409"/>
      <c r="AZ25" s="295"/>
      <c r="BA25" s="295"/>
      <c r="BB25" s="295"/>
      <c r="BC25" s="295"/>
      <c r="BD25" s="295"/>
      <c r="BE25" s="295"/>
      <c r="BF25" s="295"/>
      <c r="BG25" s="295"/>
    </row>
    <row r="26" spans="1:59" s="23" customFormat="1" ht="15.75" x14ac:dyDescent="0.25">
      <c r="A26" s="21"/>
      <c r="B26" s="457"/>
      <c r="C26" s="215">
        <v>2015</v>
      </c>
      <c r="D26" s="178">
        <v>21</v>
      </c>
      <c r="E26" s="178">
        <v>40</v>
      </c>
      <c r="F26" s="230">
        <v>0.52500000000000002</v>
      </c>
      <c r="G26" s="384">
        <v>0.7142857142857143</v>
      </c>
      <c r="H26" s="384">
        <v>0.7142857142857143</v>
      </c>
      <c r="I26" s="384">
        <v>0.7142857142857143</v>
      </c>
      <c r="J26" s="384">
        <v>0.76190476190476186</v>
      </c>
      <c r="K26" s="384">
        <v>0.65</v>
      </c>
      <c r="L26" s="384">
        <v>0.47619047619047616</v>
      </c>
      <c r="M26" s="384">
        <v>0.61904761904761907</v>
      </c>
      <c r="N26" s="384">
        <v>0.6</v>
      </c>
      <c r="O26" s="384">
        <v>0.52380952380952384</v>
      </c>
      <c r="P26" s="384">
        <v>0.66666666666666663</v>
      </c>
      <c r="Q26" s="384">
        <v>0.5714285714285714</v>
      </c>
      <c r="R26" s="384">
        <v>0.52380952380952384</v>
      </c>
      <c r="S26" s="384">
        <v>0.8</v>
      </c>
      <c r="T26" s="384">
        <v>0.66666666666666663</v>
      </c>
      <c r="U26" s="384">
        <v>0.5714285714285714</v>
      </c>
      <c r="V26" s="384">
        <v>0.65</v>
      </c>
      <c r="W26" s="384">
        <v>0.6470588235294118</v>
      </c>
      <c r="X26" s="384">
        <v>0.76470588235294112</v>
      </c>
      <c r="Y26" s="384">
        <v>0.9375</v>
      </c>
      <c r="Z26" s="384">
        <v>0.84615384615384615</v>
      </c>
      <c r="AA26" s="384">
        <v>0.9</v>
      </c>
      <c r="AB26" s="384">
        <v>0.85</v>
      </c>
      <c r="AC26" s="384">
        <v>0.75</v>
      </c>
      <c r="AD26" s="384">
        <v>0.5714285714285714</v>
      </c>
      <c r="AE26" s="384">
        <v>0.47619047619047616</v>
      </c>
      <c r="AF26" s="384">
        <v>0.66666666666666663</v>
      </c>
      <c r="AG26" s="348" t="s">
        <v>52</v>
      </c>
      <c r="AH26" s="384">
        <v>0.7142857142857143</v>
      </c>
      <c r="AI26" s="384">
        <v>0.90476190476190477</v>
      </c>
      <c r="AJ26" s="348" t="s">
        <v>52</v>
      </c>
      <c r="AK26" s="384">
        <v>0.75</v>
      </c>
      <c r="AL26" s="348" t="s">
        <v>52</v>
      </c>
      <c r="AM26" s="348" t="s">
        <v>52</v>
      </c>
      <c r="AN26" s="348" t="s">
        <v>52</v>
      </c>
      <c r="AO26" s="384">
        <v>0.61904761904761907</v>
      </c>
      <c r="AP26" s="384">
        <v>0.66666666666666663</v>
      </c>
      <c r="AQ26" s="384">
        <v>0.76190476190476186</v>
      </c>
      <c r="AR26" s="384">
        <v>0.75</v>
      </c>
      <c r="AS26" s="384">
        <v>0.65</v>
      </c>
      <c r="AT26" s="384">
        <v>0.72222222222222221</v>
      </c>
      <c r="AU26" s="384">
        <v>0.76190476190476186</v>
      </c>
      <c r="AV26" s="410"/>
      <c r="AW26" s="411"/>
      <c r="AX26" s="411"/>
      <c r="AY26" s="412"/>
      <c r="AZ26" s="22"/>
      <c r="BA26" s="22"/>
      <c r="BB26" s="22"/>
      <c r="BC26" s="22"/>
      <c r="BD26" s="22"/>
      <c r="BE26" s="22"/>
      <c r="BF26" s="22"/>
    </row>
    <row r="27" spans="1:59" s="23" customFormat="1" ht="15.75" x14ac:dyDescent="0.25">
      <c r="A27" s="21"/>
      <c r="B27" s="457"/>
      <c r="C27" s="215">
        <v>2016</v>
      </c>
      <c r="D27" s="178">
        <v>31</v>
      </c>
      <c r="E27" s="178">
        <v>50</v>
      </c>
      <c r="F27" s="230">
        <v>0.62</v>
      </c>
      <c r="G27" s="350">
        <v>0.93548387096774188</v>
      </c>
      <c r="H27" s="350">
        <v>0.90322580645161288</v>
      </c>
      <c r="I27" s="350">
        <v>0.90322580645161288</v>
      </c>
      <c r="J27" s="350">
        <v>1</v>
      </c>
      <c r="K27" s="350">
        <v>0.93548387096774188</v>
      </c>
      <c r="L27" s="350">
        <v>0.80645161290322576</v>
      </c>
      <c r="M27" s="350">
        <v>0.967741935483871</v>
      </c>
      <c r="N27" s="350">
        <v>0.90322580645161288</v>
      </c>
      <c r="O27" s="350">
        <v>0.74193548387096775</v>
      </c>
      <c r="P27" s="350">
        <v>0.967741935483871</v>
      </c>
      <c r="Q27" s="350">
        <v>0.77419354838709675</v>
      </c>
      <c r="R27" s="350">
        <v>0.80645161290322576</v>
      </c>
      <c r="S27" s="350">
        <v>0.77419354838709675</v>
      </c>
      <c r="T27" s="350">
        <v>0.74193548387096775</v>
      </c>
      <c r="U27" s="350">
        <v>0.67741935483870963</v>
      </c>
      <c r="V27" s="350">
        <v>0.67741935483870963</v>
      </c>
      <c r="W27" s="350">
        <v>0.8214285714285714</v>
      </c>
      <c r="X27" s="350">
        <v>0.8214285714285714</v>
      </c>
      <c r="Y27" s="350">
        <v>0.88888888888888884</v>
      </c>
      <c r="Z27" s="350">
        <v>0.84</v>
      </c>
      <c r="AA27" s="350">
        <v>0.67741935483870963</v>
      </c>
      <c r="AB27" s="350">
        <v>0.87096774193548387</v>
      </c>
      <c r="AC27" s="350">
        <v>0.87096774193548387</v>
      </c>
      <c r="AD27" s="350">
        <v>0.93548387096774188</v>
      </c>
      <c r="AE27" s="350">
        <v>0.77419354838709675</v>
      </c>
      <c r="AF27" s="350">
        <v>0.77419354838709675</v>
      </c>
      <c r="AG27" s="348" t="s">
        <v>52</v>
      </c>
      <c r="AH27" s="350">
        <v>0.80645161290322576</v>
      </c>
      <c r="AI27" s="350">
        <v>0.80645161290322576</v>
      </c>
      <c r="AJ27" s="348" t="s">
        <v>52</v>
      </c>
      <c r="AK27" s="350">
        <v>0.76666666666666672</v>
      </c>
      <c r="AL27" s="348" t="s">
        <v>52</v>
      </c>
      <c r="AM27" s="348" t="s">
        <v>52</v>
      </c>
      <c r="AN27" s="348" t="s">
        <v>52</v>
      </c>
      <c r="AO27" s="350">
        <v>0.80645161290322576</v>
      </c>
      <c r="AP27" s="350">
        <v>0.77419354838709675</v>
      </c>
      <c r="AQ27" s="350">
        <v>0.82758620689655171</v>
      </c>
      <c r="AR27" s="350">
        <v>0.70967741935483875</v>
      </c>
      <c r="AS27" s="350">
        <v>0.74193548387096775</v>
      </c>
      <c r="AT27" s="350">
        <v>0.90322580645161288</v>
      </c>
      <c r="AU27" s="350">
        <v>0.967741935483871</v>
      </c>
      <c r="AV27" s="410"/>
      <c r="AW27" s="411"/>
      <c r="AX27" s="411"/>
      <c r="AY27" s="412"/>
      <c r="AZ27" s="22"/>
      <c r="BA27" s="22"/>
      <c r="BB27" s="22"/>
      <c r="BC27" s="22"/>
      <c r="BD27" s="22"/>
      <c r="BE27" s="22"/>
      <c r="BF27" s="22"/>
    </row>
    <row r="28" spans="1:59" s="23" customFormat="1" ht="15.75" x14ac:dyDescent="0.25">
      <c r="A28" s="21"/>
      <c r="B28" s="457"/>
      <c r="C28" s="215">
        <v>2017</v>
      </c>
      <c r="D28" s="178">
        <v>33</v>
      </c>
      <c r="E28" s="178">
        <v>62</v>
      </c>
      <c r="F28" s="230">
        <v>0.532258064516129</v>
      </c>
      <c r="G28" s="350">
        <v>0.90909090909090906</v>
      </c>
      <c r="H28" s="350">
        <v>0.93939393939393945</v>
      </c>
      <c r="I28" s="350">
        <v>0.90322580645161288</v>
      </c>
      <c r="J28" s="350">
        <v>0.90909090909090906</v>
      </c>
      <c r="K28" s="350">
        <v>0.93939393939393945</v>
      </c>
      <c r="L28" s="350">
        <v>0.93939393939393945</v>
      </c>
      <c r="M28" s="350">
        <v>0.93939393939393945</v>
      </c>
      <c r="N28" s="350">
        <v>0.78787878787878785</v>
      </c>
      <c r="O28" s="350">
        <v>0.81818181818181823</v>
      </c>
      <c r="P28" s="350">
        <v>0.78787878787878785</v>
      </c>
      <c r="Q28" s="350">
        <v>0.78787878787878785</v>
      </c>
      <c r="R28" s="350">
        <v>0.66666666666666663</v>
      </c>
      <c r="S28" s="350">
        <v>0.81818181818181823</v>
      </c>
      <c r="T28" s="350">
        <v>0.84848484848484851</v>
      </c>
      <c r="U28" s="350">
        <v>0.54545454545454541</v>
      </c>
      <c r="V28" s="350">
        <v>0.78125</v>
      </c>
      <c r="W28" s="350">
        <v>0.83333333333333337</v>
      </c>
      <c r="X28" s="350">
        <v>0.73913043478260865</v>
      </c>
      <c r="Y28" s="350">
        <v>0.91304347826086951</v>
      </c>
      <c r="Z28" s="350">
        <v>0.8571428571428571</v>
      </c>
      <c r="AA28" s="350">
        <v>0.72727272727272729</v>
      </c>
      <c r="AB28" s="350">
        <v>0.75757575757575757</v>
      </c>
      <c r="AC28" s="350">
        <v>0.87878787878787878</v>
      </c>
      <c r="AD28" s="350">
        <v>0.78787878787878785</v>
      </c>
      <c r="AE28" s="350">
        <v>0.60606060606060608</v>
      </c>
      <c r="AF28" s="350">
        <v>0.74193548387096775</v>
      </c>
      <c r="AG28" s="348" t="s">
        <v>52</v>
      </c>
      <c r="AH28" s="350">
        <v>0.81818181818181823</v>
      </c>
      <c r="AI28" s="350">
        <v>0.875</v>
      </c>
      <c r="AJ28" s="348" t="s">
        <v>52</v>
      </c>
      <c r="AK28" s="350">
        <v>0.75757575757575757</v>
      </c>
      <c r="AL28" s="348" t="s">
        <v>52</v>
      </c>
      <c r="AM28" s="348" t="s">
        <v>52</v>
      </c>
      <c r="AN28" s="348" t="s">
        <v>52</v>
      </c>
      <c r="AO28" s="350">
        <v>0.78787878787878785</v>
      </c>
      <c r="AP28" s="350">
        <v>0.69696969696969702</v>
      </c>
      <c r="AQ28" s="350">
        <v>0.75757575757575757</v>
      </c>
      <c r="AR28" s="350">
        <v>0.72727272727272729</v>
      </c>
      <c r="AS28" s="350">
        <v>0.81818181818181823</v>
      </c>
      <c r="AT28" s="350">
        <v>0.75757575757575757</v>
      </c>
      <c r="AU28" s="350">
        <v>0.90909090909090906</v>
      </c>
      <c r="AV28" s="413"/>
      <c r="AW28" s="414"/>
      <c r="AX28" s="414"/>
      <c r="AY28" s="415"/>
      <c r="AZ28" s="22"/>
      <c r="BA28" s="22"/>
      <c r="BB28" s="22"/>
      <c r="BC28" s="22"/>
      <c r="BD28" s="22"/>
      <c r="BE28" s="22"/>
      <c r="BF28" s="22"/>
    </row>
    <row r="29" spans="1:59" s="23" customFormat="1" ht="15.75" x14ac:dyDescent="0.25">
      <c r="A29" s="21"/>
      <c r="B29" s="457"/>
      <c r="C29" s="215">
        <v>2018</v>
      </c>
      <c r="D29" s="178">
        <v>14</v>
      </c>
      <c r="E29" s="178">
        <v>37</v>
      </c>
      <c r="F29" s="230">
        <v>0.3783783783783784</v>
      </c>
      <c r="G29" s="350">
        <v>0.8571428571428571</v>
      </c>
      <c r="H29" s="350">
        <v>0.6428571428571429</v>
      </c>
      <c r="I29" s="350">
        <v>0.8571428571428571</v>
      </c>
      <c r="J29" s="350">
        <v>0.8571428571428571</v>
      </c>
      <c r="K29" s="350">
        <v>0.5714285714285714</v>
      </c>
      <c r="L29" s="350">
        <v>0.5</v>
      </c>
      <c r="M29" s="350">
        <v>0.5714285714285714</v>
      </c>
      <c r="N29" s="350">
        <v>0.6428571428571429</v>
      </c>
      <c r="O29" s="350">
        <v>0.5714285714285714</v>
      </c>
      <c r="P29" s="350">
        <v>0.7142857142857143</v>
      </c>
      <c r="Q29" s="350">
        <v>0.35714285714285715</v>
      </c>
      <c r="R29" s="350">
        <v>0.5714285714285714</v>
      </c>
      <c r="S29" s="350">
        <v>0.7857142857142857</v>
      </c>
      <c r="T29" s="350">
        <v>0.7857142857142857</v>
      </c>
      <c r="U29" s="350">
        <v>0.6428571428571429</v>
      </c>
      <c r="V29" s="350">
        <v>0.7142857142857143</v>
      </c>
      <c r="W29" s="350">
        <v>0.63636363636363635</v>
      </c>
      <c r="X29" s="350">
        <v>0.7</v>
      </c>
      <c r="Y29" s="350">
        <v>0.9</v>
      </c>
      <c r="Z29" s="350">
        <v>0.7</v>
      </c>
      <c r="AA29" s="350">
        <v>0.5714285714285714</v>
      </c>
      <c r="AB29" s="350">
        <v>0.7142857142857143</v>
      </c>
      <c r="AC29" s="350">
        <v>0.8571428571428571</v>
      </c>
      <c r="AD29" s="350">
        <v>0.7142857142857143</v>
      </c>
      <c r="AE29" s="350">
        <v>0.42857142857142855</v>
      </c>
      <c r="AF29" s="350">
        <v>0.7857142857142857</v>
      </c>
      <c r="AG29" s="348" t="s">
        <v>52</v>
      </c>
      <c r="AH29" s="350">
        <v>0.8571428571428571</v>
      </c>
      <c r="AI29" s="350">
        <v>0.7857142857142857</v>
      </c>
      <c r="AJ29" s="348" t="s">
        <v>52</v>
      </c>
      <c r="AK29" s="350">
        <v>0.76923076923076927</v>
      </c>
      <c r="AL29" s="348" t="s">
        <v>52</v>
      </c>
      <c r="AM29" s="348" t="s">
        <v>52</v>
      </c>
      <c r="AN29" s="348" t="s">
        <v>52</v>
      </c>
      <c r="AO29" s="350">
        <v>0.6428571428571429</v>
      </c>
      <c r="AP29" s="350">
        <v>0.5714285714285714</v>
      </c>
      <c r="AQ29" s="350">
        <v>0.69230769230769229</v>
      </c>
      <c r="AR29" s="350">
        <v>0.61538461538461542</v>
      </c>
      <c r="AS29" s="350">
        <v>0.61538461538461542</v>
      </c>
      <c r="AT29" s="350">
        <v>0.6428571428571429</v>
      </c>
      <c r="AU29" s="350">
        <v>0.7142857142857143</v>
      </c>
      <c r="AV29" s="350">
        <v>0.7857142857142857</v>
      </c>
      <c r="AW29" s="350">
        <v>0.8571428571428571</v>
      </c>
      <c r="AX29" s="350">
        <v>0.8571428571428571</v>
      </c>
      <c r="AY29" s="350">
        <v>0</v>
      </c>
      <c r="AZ29" s="22"/>
      <c r="BA29" s="22"/>
      <c r="BB29" s="22"/>
      <c r="BC29" s="22"/>
      <c r="BD29" s="22"/>
      <c r="BE29" s="22"/>
      <c r="BF29" s="22"/>
    </row>
    <row r="30" spans="1:59" s="23" customFormat="1" ht="15.75" x14ac:dyDescent="0.25">
      <c r="A30" s="21"/>
      <c r="B30" s="457"/>
      <c r="C30" s="215">
        <v>2019</v>
      </c>
      <c r="D30" s="178">
        <v>12</v>
      </c>
      <c r="E30" s="178">
        <v>43</v>
      </c>
      <c r="F30" s="230">
        <f>D30/E30</f>
        <v>0.27906976744186046</v>
      </c>
      <c r="G30" s="350">
        <v>0.83333333333333337</v>
      </c>
      <c r="H30" s="350">
        <v>0.75</v>
      </c>
      <c r="I30" s="350">
        <v>0.83333333333333337</v>
      </c>
      <c r="J30" s="350">
        <v>1</v>
      </c>
      <c r="K30" s="350">
        <v>0.83333333333333337</v>
      </c>
      <c r="L30" s="350">
        <v>0.72727272727272729</v>
      </c>
      <c r="M30" s="350">
        <v>0.75</v>
      </c>
      <c r="N30" s="350">
        <v>0.83333333333333337</v>
      </c>
      <c r="O30" s="350">
        <v>0.58333333333333337</v>
      </c>
      <c r="P30" s="350">
        <v>0.83333333333333337</v>
      </c>
      <c r="Q30" s="350">
        <v>0.66666666666666663</v>
      </c>
      <c r="R30" s="350">
        <v>0.58333333333333337</v>
      </c>
      <c r="S30" s="350">
        <v>0.66666666666666663</v>
      </c>
      <c r="T30" s="350">
        <v>0.72727272727272729</v>
      </c>
      <c r="U30" s="350">
        <v>0.33333333333333331</v>
      </c>
      <c r="V30" s="350">
        <v>0.66666666666666663</v>
      </c>
      <c r="W30" s="350">
        <v>0.81818181818181823</v>
      </c>
      <c r="X30" s="350">
        <v>0.72727272727272729</v>
      </c>
      <c r="Y30" s="350">
        <v>0.90909090909090906</v>
      </c>
      <c r="Z30" s="350">
        <v>0.75</v>
      </c>
      <c r="AA30" s="350">
        <v>0.66666666666666663</v>
      </c>
      <c r="AB30" s="350">
        <v>0.66666666666666663</v>
      </c>
      <c r="AC30" s="350">
        <v>0.83333333333333337</v>
      </c>
      <c r="AD30" s="350">
        <v>0.58333333333333337</v>
      </c>
      <c r="AE30" s="350">
        <v>0.5</v>
      </c>
      <c r="AF30" s="350">
        <v>0.75</v>
      </c>
      <c r="AG30" s="348" t="s">
        <v>52</v>
      </c>
      <c r="AH30" s="350">
        <v>0.66666666666666663</v>
      </c>
      <c r="AI30" s="350">
        <v>0.75</v>
      </c>
      <c r="AJ30" s="348" t="s">
        <v>52</v>
      </c>
      <c r="AK30" s="350">
        <v>0.83333333333333337</v>
      </c>
      <c r="AL30" s="348" t="s">
        <v>52</v>
      </c>
      <c r="AM30" s="348" t="s">
        <v>52</v>
      </c>
      <c r="AN30" s="348" t="s">
        <v>52</v>
      </c>
      <c r="AO30" s="350">
        <v>1</v>
      </c>
      <c r="AP30" s="350">
        <v>0.5</v>
      </c>
      <c r="AQ30" s="350">
        <v>0.83333333333333337</v>
      </c>
      <c r="AR30" s="350">
        <v>0.75</v>
      </c>
      <c r="AS30" s="350">
        <v>0.91666666666666663</v>
      </c>
      <c r="AT30" s="350">
        <v>1</v>
      </c>
      <c r="AU30" s="350">
        <v>0.81818181818181823</v>
      </c>
      <c r="AV30" s="350">
        <v>0.91666666666666663</v>
      </c>
      <c r="AW30" s="350">
        <v>0.83333333333333337</v>
      </c>
      <c r="AX30" s="350">
        <v>0.83333333333333337</v>
      </c>
      <c r="AY30" s="350" t="s">
        <v>65</v>
      </c>
      <c r="AZ30" s="22"/>
      <c r="BA30" s="22"/>
      <c r="BB30" s="22"/>
      <c r="BC30" s="22"/>
      <c r="BD30" s="22"/>
      <c r="BE30" s="22"/>
      <c r="BF30" s="22"/>
    </row>
    <row r="31" spans="1:59" s="23" customFormat="1" ht="15.75" x14ac:dyDescent="0.25">
      <c r="A31" s="21"/>
      <c r="B31" s="457"/>
      <c r="C31" s="215">
        <v>2020</v>
      </c>
      <c r="D31" s="178">
        <v>20</v>
      </c>
      <c r="E31" s="178">
        <v>101</v>
      </c>
      <c r="F31" s="230">
        <f>D31/E31</f>
        <v>0.19801980198019803</v>
      </c>
      <c r="G31" s="350">
        <v>0.75</v>
      </c>
      <c r="H31" s="350">
        <v>0.85</v>
      </c>
      <c r="I31" s="350">
        <v>0.85</v>
      </c>
      <c r="J31" s="350">
        <v>0.8</v>
      </c>
      <c r="K31" s="350">
        <v>0.75</v>
      </c>
      <c r="L31" s="350">
        <v>0.65</v>
      </c>
      <c r="M31" s="350">
        <v>0.7</v>
      </c>
      <c r="N31" s="350">
        <v>0.85</v>
      </c>
      <c r="O31" s="350">
        <v>0.6</v>
      </c>
      <c r="P31" s="350">
        <v>0.7</v>
      </c>
      <c r="Q31" s="350">
        <v>0.55000000000000004</v>
      </c>
      <c r="R31" s="350">
        <v>0.85</v>
      </c>
      <c r="S31" s="350">
        <v>0.6</v>
      </c>
      <c r="T31" s="350">
        <v>0.65</v>
      </c>
      <c r="U31" s="350">
        <v>0.5</v>
      </c>
      <c r="V31" s="350">
        <v>0.68400000000000005</v>
      </c>
      <c r="W31" s="350">
        <v>0.5</v>
      </c>
      <c r="X31" s="350">
        <v>0.70589999999999997</v>
      </c>
      <c r="Y31" s="350">
        <v>0.94399999999999995</v>
      </c>
      <c r="Z31" s="350">
        <v>0.78569999999999995</v>
      </c>
      <c r="AA31" s="350">
        <v>0.55000000000000004</v>
      </c>
      <c r="AB31" s="350">
        <v>0.55000000000000004</v>
      </c>
      <c r="AC31" s="350">
        <v>0.36799999999999999</v>
      </c>
      <c r="AD31" s="350">
        <v>0.35</v>
      </c>
      <c r="AE31" s="350">
        <v>0.7</v>
      </c>
      <c r="AF31" s="350">
        <v>0.78949999999999998</v>
      </c>
      <c r="AG31" s="348" t="s">
        <v>52</v>
      </c>
      <c r="AH31" s="350">
        <v>0.85</v>
      </c>
      <c r="AI31" s="350">
        <v>0.85</v>
      </c>
      <c r="AJ31" s="348" t="s">
        <v>52</v>
      </c>
      <c r="AK31" s="350">
        <v>0.8</v>
      </c>
      <c r="AL31" s="348" t="s">
        <v>52</v>
      </c>
      <c r="AM31" s="348" t="s">
        <v>52</v>
      </c>
      <c r="AN31" s="348" t="s">
        <v>52</v>
      </c>
      <c r="AO31" s="350">
        <v>0.8</v>
      </c>
      <c r="AP31" s="350">
        <v>0.65</v>
      </c>
      <c r="AQ31" s="350">
        <v>0.84199999999999997</v>
      </c>
      <c r="AR31" s="350">
        <v>0.65</v>
      </c>
      <c r="AS31" s="350">
        <v>0.73680000000000001</v>
      </c>
      <c r="AT31" s="350">
        <v>0.78949999999999998</v>
      </c>
      <c r="AU31" s="350">
        <v>0.65</v>
      </c>
      <c r="AV31" s="350">
        <v>0.95</v>
      </c>
      <c r="AW31" s="350">
        <v>0.75</v>
      </c>
      <c r="AX31" s="350">
        <v>0.5</v>
      </c>
      <c r="AY31" s="350" t="s">
        <v>65</v>
      </c>
      <c r="AZ31" s="22"/>
      <c r="BA31" s="22"/>
      <c r="BB31" s="22"/>
      <c r="BC31" s="22"/>
      <c r="BD31" s="22"/>
      <c r="BE31" s="22"/>
      <c r="BF31" s="22"/>
    </row>
    <row r="32" spans="1:59" s="23" customFormat="1" ht="15.75" x14ac:dyDescent="0.25">
      <c r="A32" s="21"/>
      <c r="B32" s="457"/>
      <c r="C32" s="215">
        <v>2021</v>
      </c>
      <c r="D32" s="178">
        <v>22</v>
      </c>
      <c r="E32" s="178">
        <v>129</v>
      </c>
      <c r="F32" s="230">
        <f>D32/E32</f>
        <v>0.17054263565891473</v>
      </c>
      <c r="G32" s="350">
        <v>0.95499999999999996</v>
      </c>
      <c r="H32" s="350">
        <v>0.95499999999999996</v>
      </c>
      <c r="I32" s="350">
        <v>0.90900000000000003</v>
      </c>
      <c r="J32" s="350">
        <v>0.90900000000000003</v>
      </c>
      <c r="K32" s="350">
        <v>0.86399999999999999</v>
      </c>
      <c r="L32" s="350">
        <v>0.63600000000000001</v>
      </c>
      <c r="M32" s="350">
        <v>0.72699999999999998</v>
      </c>
      <c r="N32" s="350">
        <v>0.77300000000000002</v>
      </c>
      <c r="O32" s="350">
        <v>0.5</v>
      </c>
      <c r="P32" s="350">
        <v>0.72699999999999998</v>
      </c>
      <c r="Q32" s="350">
        <v>0.72699999999999998</v>
      </c>
      <c r="R32" s="350">
        <v>0.72699999999999998</v>
      </c>
      <c r="S32" s="350">
        <v>0.72699999999999998</v>
      </c>
      <c r="T32" s="350">
        <v>0.81799999999999995</v>
      </c>
      <c r="U32" s="350">
        <v>0.54600000000000004</v>
      </c>
      <c r="V32" s="350">
        <v>0.68200000000000005</v>
      </c>
      <c r="W32" s="350">
        <v>0.6</v>
      </c>
      <c r="X32" s="350">
        <v>0.47099999999999997</v>
      </c>
      <c r="Y32" s="350">
        <v>0.86699999999999999</v>
      </c>
      <c r="Z32" s="350">
        <v>0.71399999999999997</v>
      </c>
      <c r="AA32" s="350">
        <v>0.77300000000000002</v>
      </c>
      <c r="AB32" s="350">
        <v>0.86399999999999999</v>
      </c>
      <c r="AC32" s="350">
        <v>0.68200000000000005</v>
      </c>
      <c r="AD32" s="350">
        <v>0.59099999999999997</v>
      </c>
      <c r="AE32" s="350">
        <v>0.5</v>
      </c>
      <c r="AF32" s="350">
        <v>0.6</v>
      </c>
      <c r="AG32" s="350">
        <v>0.76200000000000001</v>
      </c>
      <c r="AH32" s="350">
        <v>0.53900000000000003</v>
      </c>
      <c r="AI32" s="350">
        <v>0.57099999999999995</v>
      </c>
      <c r="AJ32" s="350">
        <v>0.71399999999999997</v>
      </c>
      <c r="AK32" s="348" t="s">
        <v>52</v>
      </c>
      <c r="AL32" s="350">
        <v>0.83299999999999996</v>
      </c>
      <c r="AM32" s="350">
        <v>0.72199999999999998</v>
      </c>
      <c r="AN32" s="350">
        <v>0.52900000000000003</v>
      </c>
      <c r="AO32" s="350">
        <v>0.90500000000000003</v>
      </c>
      <c r="AP32" s="350">
        <v>0.81</v>
      </c>
      <c r="AQ32" s="350">
        <v>0.76200000000000001</v>
      </c>
      <c r="AR32" s="350">
        <v>0.75</v>
      </c>
      <c r="AS32" s="350">
        <v>0.85699999999999998</v>
      </c>
      <c r="AT32" s="350">
        <v>0.8</v>
      </c>
      <c r="AU32" s="350">
        <v>0.72699999999999998</v>
      </c>
      <c r="AV32" s="350" t="s">
        <v>54</v>
      </c>
      <c r="AW32" s="350" t="s">
        <v>54</v>
      </c>
      <c r="AX32" s="350" t="s">
        <v>54</v>
      </c>
      <c r="AY32" s="350" t="s">
        <v>54</v>
      </c>
      <c r="AZ32" s="22"/>
      <c r="BA32" s="22"/>
      <c r="BB32" s="22"/>
      <c r="BC32" s="22"/>
      <c r="BD32" s="22"/>
      <c r="BE32" s="22"/>
      <c r="BF32" s="22"/>
    </row>
    <row r="33" spans="1:59" ht="15.6" customHeight="1" x14ac:dyDescent="0.25">
      <c r="B33" s="458"/>
      <c r="C33" s="449" t="s">
        <v>154</v>
      </c>
      <c r="D33" s="450"/>
      <c r="E33" s="450"/>
      <c r="F33" s="450"/>
      <c r="G33" s="343">
        <f>G32-G31</f>
        <v>0.20499999999999996</v>
      </c>
      <c r="H33" s="343">
        <f t="shared" ref="H33:AU33" si="1">H32-H31</f>
        <v>0.10499999999999998</v>
      </c>
      <c r="I33" s="343">
        <f t="shared" si="1"/>
        <v>5.9000000000000052E-2</v>
      </c>
      <c r="J33" s="343">
        <f t="shared" si="1"/>
        <v>0.10899999999999999</v>
      </c>
      <c r="K33" s="343">
        <f t="shared" si="1"/>
        <v>0.11399999999999999</v>
      </c>
      <c r="L33" s="343">
        <f t="shared" si="1"/>
        <v>-1.4000000000000012E-2</v>
      </c>
      <c r="M33" s="343">
        <f t="shared" si="1"/>
        <v>2.7000000000000024E-2</v>
      </c>
      <c r="N33" s="343">
        <f t="shared" si="1"/>
        <v>-7.6999999999999957E-2</v>
      </c>
      <c r="O33" s="343">
        <f t="shared" si="1"/>
        <v>-9.9999999999999978E-2</v>
      </c>
      <c r="P33" s="343">
        <f t="shared" si="1"/>
        <v>2.7000000000000024E-2</v>
      </c>
      <c r="Q33" s="343">
        <f t="shared" si="1"/>
        <v>0.17699999999999994</v>
      </c>
      <c r="R33" s="343">
        <f t="shared" si="1"/>
        <v>-0.123</v>
      </c>
      <c r="S33" s="343">
        <f t="shared" si="1"/>
        <v>0.127</v>
      </c>
      <c r="T33" s="343">
        <f t="shared" si="1"/>
        <v>0.16799999999999993</v>
      </c>
      <c r="U33" s="343">
        <f t="shared" si="1"/>
        <v>4.6000000000000041E-2</v>
      </c>
      <c r="V33" s="343">
        <f t="shared" si="1"/>
        <v>-2.0000000000000018E-3</v>
      </c>
      <c r="W33" s="343">
        <f t="shared" si="1"/>
        <v>9.9999999999999978E-2</v>
      </c>
      <c r="X33" s="343">
        <f t="shared" si="1"/>
        <v>-0.2349</v>
      </c>
      <c r="Y33" s="343">
        <f t="shared" si="1"/>
        <v>-7.6999999999999957E-2</v>
      </c>
      <c r="Z33" s="343">
        <f t="shared" si="1"/>
        <v>-7.1699999999999986E-2</v>
      </c>
      <c r="AA33" s="343">
        <f t="shared" si="1"/>
        <v>0.22299999999999998</v>
      </c>
      <c r="AB33" s="343">
        <f t="shared" si="1"/>
        <v>0.31399999999999995</v>
      </c>
      <c r="AC33" s="343">
        <f t="shared" si="1"/>
        <v>0.31400000000000006</v>
      </c>
      <c r="AD33" s="343">
        <f t="shared" si="1"/>
        <v>0.24099999999999999</v>
      </c>
      <c r="AE33" s="343">
        <f t="shared" si="1"/>
        <v>-0.19999999999999996</v>
      </c>
      <c r="AF33" s="343">
        <f t="shared" si="1"/>
        <v>-0.1895</v>
      </c>
      <c r="AG33" s="348" t="s">
        <v>52</v>
      </c>
      <c r="AH33" s="343">
        <f t="shared" si="1"/>
        <v>-0.31099999999999994</v>
      </c>
      <c r="AI33" s="343">
        <f t="shared" si="1"/>
        <v>-0.27900000000000003</v>
      </c>
      <c r="AJ33" s="348" t="s">
        <v>52</v>
      </c>
      <c r="AK33" s="348" t="s">
        <v>52</v>
      </c>
      <c r="AL33" s="348" t="s">
        <v>52</v>
      </c>
      <c r="AM33" s="348" t="s">
        <v>52</v>
      </c>
      <c r="AN33" s="348" t="s">
        <v>52</v>
      </c>
      <c r="AO33" s="343">
        <f t="shared" si="1"/>
        <v>0.10499999999999998</v>
      </c>
      <c r="AP33" s="343">
        <f t="shared" si="1"/>
        <v>0.16000000000000003</v>
      </c>
      <c r="AQ33" s="343">
        <f t="shared" si="1"/>
        <v>-7.999999999999996E-2</v>
      </c>
      <c r="AR33" s="343">
        <f t="shared" si="1"/>
        <v>9.9999999999999978E-2</v>
      </c>
      <c r="AS33" s="343">
        <f t="shared" si="1"/>
        <v>0.12019999999999997</v>
      </c>
      <c r="AT33" s="343">
        <f t="shared" si="1"/>
        <v>1.0500000000000065E-2</v>
      </c>
      <c r="AU33" s="343">
        <f t="shared" si="1"/>
        <v>7.6999999999999957E-2</v>
      </c>
      <c r="AV33" s="350" t="s">
        <v>54</v>
      </c>
      <c r="AW33" s="350" t="s">
        <v>54</v>
      </c>
      <c r="AX33" s="350" t="s">
        <v>54</v>
      </c>
      <c r="AY33" s="350" t="s">
        <v>54</v>
      </c>
      <c r="BE33" s="72"/>
      <c r="BF33" s="72"/>
      <c r="BG33" s="72"/>
    </row>
    <row r="34" spans="1:59" s="86" customFormat="1" ht="15.75" x14ac:dyDescent="0.25">
      <c r="A34" s="83"/>
      <c r="B34" s="90"/>
      <c r="C34" s="84"/>
      <c r="D34" s="87"/>
      <c r="E34" s="87"/>
      <c r="F34" s="148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1"/>
      <c r="AW34" s="381"/>
      <c r="AX34" s="381"/>
      <c r="AY34" s="381"/>
      <c r="AZ34" s="85"/>
      <c r="BA34" s="85"/>
      <c r="BB34" s="85"/>
      <c r="BC34" s="85"/>
      <c r="BD34" s="85"/>
      <c r="BE34" s="85"/>
      <c r="BF34" s="85"/>
    </row>
    <row r="35" spans="1:59" s="5" customFormat="1" ht="30" hidden="1" x14ac:dyDescent="0.25">
      <c r="A35" s="36"/>
      <c r="B35" s="89" t="s">
        <v>85</v>
      </c>
      <c r="C35" s="44">
        <v>2010</v>
      </c>
      <c r="D35" s="44"/>
      <c r="E35" s="44"/>
      <c r="F35" s="149"/>
      <c r="G35" s="354">
        <v>0.5</v>
      </c>
      <c r="H35" s="354">
        <v>1</v>
      </c>
      <c r="I35" s="354">
        <v>1</v>
      </c>
      <c r="J35" s="361" t="s">
        <v>52</v>
      </c>
      <c r="K35" s="348" t="s">
        <v>52</v>
      </c>
      <c r="L35" s="354">
        <v>0.5</v>
      </c>
      <c r="M35" s="354">
        <v>0.5</v>
      </c>
      <c r="N35" s="361" t="s">
        <v>52</v>
      </c>
      <c r="O35" s="361" t="s">
        <v>52</v>
      </c>
      <c r="P35" s="361" t="s">
        <v>52</v>
      </c>
      <c r="Q35" s="361" t="s">
        <v>52</v>
      </c>
      <c r="R35" s="361" t="s">
        <v>52</v>
      </c>
      <c r="S35" s="354">
        <v>0.5</v>
      </c>
      <c r="T35" s="354">
        <v>0.5</v>
      </c>
      <c r="U35" s="354">
        <v>0.5</v>
      </c>
      <c r="V35" s="348" t="s">
        <v>52</v>
      </c>
      <c r="W35" s="354">
        <v>0.5</v>
      </c>
      <c r="X35" s="361" t="s">
        <v>52</v>
      </c>
      <c r="Y35" s="354">
        <v>0.5</v>
      </c>
      <c r="Z35" s="354">
        <v>0.5</v>
      </c>
      <c r="AA35" s="354">
        <v>1</v>
      </c>
      <c r="AB35" s="354">
        <v>0.5</v>
      </c>
      <c r="AC35" s="354">
        <v>0.5</v>
      </c>
      <c r="AD35" s="361" t="s">
        <v>52</v>
      </c>
      <c r="AE35" s="361" t="s">
        <v>52</v>
      </c>
      <c r="AF35" s="354">
        <v>1</v>
      </c>
      <c r="AG35" s="354"/>
      <c r="AH35" s="354">
        <v>1</v>
      </c>
      <c r="AI35" s="354">
        <v>1</v>
      </c>
      <c r="AJ35" s="354"/>
      <c r="AK35" s="361" t="s">
        <v>52</v>
      </c>
      <c r="AL35" s="361"/>
      <c r="AM35" s="361"/>
      <c r="AN35" s="361"/>
      <c r="AO35" s="354">
        <v>0.5</v>
      </c>
      <c r="AP35" s="361" t="s">
        <v>52</v>
      </c>
      <c r="AQ35" s="354">
        <v>0.5</v>
      </c>
      <c r="AR35" s="361" t="s">
        <v>52</v>
      </c>
      <c r="AS35" s="361" t="s">
        <v>52</v>
      </c>
      <c r="AT35" s="361" t="s">
        <v>52</v>
      </c>
      <c r="AU35" s="348" t="s">
        <v>52</v>
      </c>
      <c r="AV35" s="382"/>
      <c r="AW35" s="382"/>
      <c r="AX35" s="382"/>
      <c r="AY35" s="382"/>
      <c r="AZ35" s="295"/>
      <c r="BA35" s="295"/>
      <c r="BB35" s="295"/>
      <c r="BC35" s="295"/>
      <c r="BD35" s="295"/>
      <c r="BE35" s="295"/>
      <c r="BF35" s="295"/>
      <c r="BG35" s="295"/>
    </row>
    <row r="36" spans="1:59" s="5" customFormat="1" ht="14.45" hidden="1" customHeight="1" x14ac:dyDescent="0.25">
      <c r="A36" s="36"/>
      <c r="B36" s="193"/>
      <c r="C36" s="215">
        <v>2011</v>
      </c>
      <c r="D36" s="174">
        <v>0</v>
      </c>
      <c r="E36" s="174"/>
      <c r="F36" s="147" t="s">
        <v>52</v>
      </c>
      <c r="G36" s="349" t="s">
        <v>52</v>
      </c>
      <c r="H36" s="349" t="s">
        <v>52</v>
      </c>
      <c r="I36" s="349" t="s">
        <v>52</v>
      </c>
      <c r="J36" s="361" t="s">
        <v>52</v>
      </c>
      <c r="K36" s="348" t="s">
        <v>52</v>
      </c>
      <c r="L36" s="349" t="s">
        <v>52</v>
      </c>
      <c r="M36" s="349" t="s">
        <v>52</v>
      </c>
      <c r="N36" s="361" t="s">
        <v>52</v>
      </c>
      <c r="O36" s="361" t="s">
        <v>52</v>
      </c>
      <c r="P36" s="361" t="s">
        <v>52</v>
      </c>
      <c r="Q36" s="361" t="s">
        <v>52</v>
      </c>
      <c r="R36" s="361" t="s">
        <v>52</v>
      </c>
      <c r="S36" s="349" t="s">
        <v>52</v>
      </c>
      <c r="T36" s="349" t="s">
        <v>52</v>
      </c>
      <c r="U36" s="349" t="s">
        <v>52</v>
      </c>
      <c r="V36" s="348" t="s">
        <v>52</v>
      </c>
      <c r="W36" s="349" t="s">
        <v>52</v>
      </c>
      <c r="X36" s="361" t="s">
        <v>52</v>
      </c>
      <c r="Y36" s="349" t="s">
        <v>52</v>
      </c>
      <c r="Z36" s="349" t="s">
        <v>52</v>
      </c>
      <c r="AA36" s="349" t="s">
        <v>52</v>
      </c>
      <c r="AB36" s="349" t="s">
        <v>52</v>
      </c>
      <c r="AC36" s="349" t="s">
        <v>52</v>
      </c>
      <c r="AD36" s="361" t="s">
        <v>52</v>
      </c>
      <c r="AE36" s="361" t="s">
        <v>52</v>
      </c>
      <c r="AF36" s="349" t="s">
        <v>52</v>
      </c>
      <c r="AG36" s="349"/>
      <c r="AH36" s="349" t="s">
        <v>52</v>
      </c>
      <c r="AI36" s="349" t="s">
        <v>52</v>
      </c>
      <c r="AJ36" s="349"/>
      <c r="AK36" s="361" t="s">
        <v>52</v>
      </c>
      <c r="AL36" s="361"/>
      <c r="AM36" s="361"/>
      <c r="AN36" s="361"/>
      <c r="AO36" s="349" t="s">
        <v>52</v>
      </c>
      <c r="AP36" s="361" t="s">
        <v>52</v>
      </c>
      <c r="AQ36" s="349" t="s">
        <v>52</v>
      </c>
      <c r="AR36" s="361" t="s">
        <v>52</v>
      </c>
      <c r="AS36" s="361" t="s">
        <v>52</v>
      </c>
      <c r="AT36" s="361" t="s">
        <v>52</v>
      </c>
      <c r="AU36" s="348" t="s">
        <v>52</v>
      </c>
      <c r="AV36" s="382"/>
      <c r="AW36" s="382"/>
      <c r="AX36" s="382"/>
      <c r="AY36" s="382"/>
      <c r="AZ36" s="295"/>
      <c r="BA36" s="295"/>
      <c r="BB36" s="295"/>
      <c r="BC36" s="295"/>
      <c r="BD36" s="295"/>
      <c r="BE36" s="295"/>
      <c r="BF36" s="295"/>
      <c r="BG36" s="295"/>
    </row>
    <row r="37" spans="1:59" s="197" customFormat="1" hidden="1" x14ac:dyDescent="0.25">
      <c r="A37" s="194"/>
      <c r="B37" s="456" t="s">
        <v>85</v>
      </c>
      <c r="C37" s="195">
        <v>2012</v>
      </c>
      <c r="D37" s="196">
        <v>11</v>
      </c>
      <c r="E37" s="196"/>
      <c r="F37" s="147">
        <v>0.35483870967741937</v>
      </c>
      <c r="G37" s="348">
        <v>0.81818181818181823</v>
      </c>
      <c r="H37" s="348">
        <v>0.81818181818181823</v>
      </c>
      <c r="I37" s="348">
        <v>0.72727272727272729</v>
      </c>
      <c r="J37" s="361" t="s">
        <v>52</v>
      </c>
      <c r="K37" s="348" t="s">
        <v>52</v>
      </c>
      <c r="L37" s="348">
        <v>0.63636363636363635</v>
      </c>
      <c r="M37" s="348">
        <v>0.63636363636363635</v>
      </c>
      <c r="N37" s="361" t="s">
        <v>52</v>
      </c>
      <c r="O37" s="361" t="s">
        <v>52</v>
      </c>
      <c r="P37" s="361" t="s">
        <v>52</v>
      </c>
      <c r="Q37" s="361" t="s">
        <v>52</v>
      </c>
      <c r="R37" s="361" t="s">
        <v>52</v>
      </c>
      <c r="S37" s="348">
        <v>0.72727272727272729</v>
      </c>
      <c r="T37" s="348">
        <v>0.63636363636363635</v>
      </c>
      <c r="U37" s="348">
        <v>0.72727272727272729</v>
      </c>
      <c r="V37" s="348" t="s">
        <v>52</v>
      </c>
      <c r="W37" s="348">
        <v>0.66666666666666663</v>
      </c>
      <c r="X37" s="361" t="s">
        <v>52</v>
      </c>
      <c r="Y37" s="348">
        <v>0.55555555555555558</v>
      </c>
      <c r="Z37" s="348">
        <v>0.55555555555555558</v>
      </c>
      <c r="AA37" s="348">
        <v>0.81818181818181823</v>
      </c>
      <c r="AB37" s="348">
        <v>1</v>
      </c>
      <c r="AC37" s="348">
        <v>0.90909090909090906</v>
      </c>
      <c r="AD37" s="361" t="s">
        <v>52</v>
      </c>
      <c r="AE37" s="361" t="s">
        <v>52</v>
      </c>
      <c r="AF37" s="348">
        <v>0.81818181818181823</v>
      </c>
      <c r="AG37" s="348"/>
      <c r="AH37" s="348">
        <v>0.72727272727272729</v>
      </c>
      <c r="AI37" s="348">
        <v>0.45454545454545453</v>
      </c>
      <c r="AJ37" s="348"/>
      <c r="AK37" s="361" t="s">
        <v>52</v>
      </c>
      <c r="AL37" s="361"/>
      <c r="AM37" s="361"/>
      <c r="AN37" s="361"/>
      <c r="AO37" s="348">
        <v>0.72727272727272729</v>
      </c>
      <c r="AP37" s="361" t="s">
        <v>52</v>
      </c>
      <c r="AQ37" s="348">
        <v>0.72727272727272729</v>
      </c>
      <c r="AR37" s="361" t="s">
        <v>52</v>
      </c>
      <c r="AS37" s="361" t="s">
        <v>52</v>
      </c>
      <c r="AT37" s="361" t="s">
        <v>52</v>
      </c>
      <c r="AU37" s="348" t="s">
        <v>52</v>
      </c>
      <c r="AV37" s="383"/>
      <c r="AW37" s="383"/>
      <c r="AX37" s="383"/>
      <c r="AY37" s="383"/>
      <c r="AZ37" s="297"/>
      <c r="BA37" s="297"/>
      <c r="BB37" s="297"/>
      <c r="BC37" s="297"/>
      <c r="BD37" s="297"/>
      <c r="BE37" s="297"/>
      <c r="BF37" s="297"/>
      <c r="BG37" s="297"/>
    </row>
    <row r="38" spans="1:59" s="5" customFormat="1" hidden="1" x14ac:dyDescent="0.25">
      <c r="A38" s="36"/>
      <c r="B38" s="457"/>
      <c r="C38" s="215">
        <v>2013</v>
      </c>
      <c r="D38" s="174">
        <v>14</v>
      </c>
      <c r="E38" s="174">
        <v>36</v>
      </c>
      <c r="F38" s="230">
        <v>0.3888888888888889</v>
      </c>
      <c r="G38" s="349">
        <v>0.7857142857142857</v>
      </c>
      <c r="H38" s="349">
        <v>0.8571428571428571</v>
      </c>
      <c r="I38" s="349">
        <v>0.9285714285714286</v>
      </c>
      <c r="J38" s="361" t="s">
        <v>52</v>
      </c>
      <c r="K38" s="361" t="s">
        <v>52</v>
      </c>
      <c r="L38" s="349">
        <v>0.53846153846153844</v>
      </c>
      <c r="M38" s="349">
        <v>0.6428571428571429</v>
      </c>
      <c r="N38" s="361" t="s">
        <v>52</v>
      </c>
      <c r="O38" s="361" t="s">
        <v>52</v>
      </c>
      <c r="P38" s="361" t="s">
        <v>52</v>
      </c>
      <c r="Q38" s="361" t="s">
        <v>52</v>
      </c>
      <c r="R38" s="361" t="s">
        <v>52</v>
      </c>
      <c r="S38" s="349">
        <v>0.7857142857142857</v>
      </c>
      <c r="T38" s="349">
        <v>0.72727272727272729</v>
      </c>
      <c r="U38" s="349">
        <v>0.63636363636363635</v>
      </c>
      <c r="V38" s="361" t="s">
        <v>52</v>
      </c>
      <c r="W38" s="349">
        <v>0.7</v>
      </c>
      <c r="X38" s="361" t="s">
        <v>52</v>
      </c>
      <c r="Y38" s="349">
        <v>0.7</v>
      </c>
      <c r="Z38" s="349">
        <v>0.6</v>
      </c>
      <c r="AA38" s="349">
        <v>1</v>
      </c>
      <c r="AB38" s="349">
        <v>0.92307692307692313</v>
      </c>
      <c r="AC38" s="349">
        <v>0.9285714285714286</v>
      </c>
      <c r="AD38" s="361" t="s">
        <v>52</v>
      </c>
      <c r="AE38" s="361" t="s">
        <v>52</v>
      </c>
      <c r="AF38" s="349">
        <v>0.90909090909090906</v>
      </c>
      <c r="AG38" s="349"/>
      <c r="AH38" s="349">
        <v>0.91666666666666663</v>
      </c>
      <c r="AI38" s="349">
        <v>0.77777777777777779</v>
      </c>
      <c r="AJ38" s="349"/>
      <c r="AK38" s="361" t="s">
        <v>52</v>
      </c>
      <c r="AL38" s="361"/>
      <c r="AM38" s="361"/>
      <c r="AN38" s="361"/>
      <c r="AO38" s="349">
        <v>0.66666666666666663</v>
      </c>
      <c r="AP38" s="361" t="s">
        <v>52</v>
      </c>
      <c r="AQ38" s="349">
        <v>0.75</v>
      </c>
      <c r="AR38" s="361" t="s">
        <v>52</v>
      </c>
      <c r="AS38" s="361" t="s">
        <v>52</v>
      </c>
      <c r="AT38" s="361" t="s">
        <v>52</v>
      </c>
      <c r="AU38" s="361" t="s">
        <v>52</v>
      </c>
      <c r="AV38" s="382"/>
      <c r="AW38" s="382"/>
      <c r="AX38" s="382"/>
      <c r="AY38" s="382"/>
      <c r="AZ38" s="295"/>
      <c r="BA38" s="295"/>
      <c r="BB38" s="295"/>
      <c r="BC38" s="295"/>
      <c r="BD38" s="295"/>
      <c r="BE38" s="295"/>
      <c r="BF38" s="295"/>
      <c r="BG38" s="295"/>
    </row>
    <row r="39" spans="1:59" s="5" customFormat="1" x14ac:dyDescent="0.25">
      <c r="A39" s="36"/>
      <c r="B39" s="457"/>
      <c r="C39" s="215">
        <v>2014</v>
      </c>
      <c r="D39" s="174">
        <v>12</v>
      </c>
      <c r="E39" s="174">
        <v>36</v>
      </c>
      <c r="F39" s="230">
        <v>0.33333333333333331</v>
      </c>
      <c r="G39" s="343">
        <v>0.75</v>
      </c>
      <c r="H39" s="343">
        <v>0.75</v>
      </c>
      <c r="I39" s="343">
        <v>1</v>
      </c>
      <c r="J39" s="343">
        <v>1</v>
      </c>
      <c r="K39" s="343">
        <v>1</v>
      </c>
      <c r="L39" s="343">
        <v>0.66666666666666663</v>
      </c>
      <c r="M39" s="343">
        <v>0.58333333333333337</v>
      </c>
      <c r="N39" s="343">
        <v>0.75</v>
      </c>
      <c r="O39" s="343">
        <v>0.66666666666666663</v>
      </c>
      <c r="P39" s="343">
        <v>0.90909090909090906</v>
      </c>
      <c r="Q39" s="343">
        <v>0.5</v>
      </c>
      <c r="R39" s="343">
        <v>0.66666666666666663</v>
      </c>
      <c r="S39" s="343">
        <v>0.75</v>
      </c>
      <c r="T39" s="343">
        <v>0.66666666666666663</v>
      </c>
      <c r="U39" s="343">
        <v>0.66666666666666663</v>
      </c>
      <c r="V39" s="343">
        <v>1</v>
      </c>
      <c r="W39" s="343">
        <v>0.8</v>
      </c>
      <c r="X39" s="343">
        <v>1</v>
      </c>
      <c r="Y39" s="343">
        <v>1</v>
      </c>
      <c r="Z39" s="343">
        <v>1</v>
      </c>
      <c r="AA39" s="343">
        <v>0.91666666666666663</v>
      </c>
      <c r="AB39" s="343">
        <v>0.83333333333333337</v>
      </c>
      <c r="AC39" s="343">
        <v>1</v>
      </c>
      <c r="AD39" s="343">
        <v>0.83333333333333337</v>
      </c>
      <c r="AE39" s="343">
        <v>0.33333333333333331</v>
      </c>
      <c r="AF39" s="343">
        <v>1</v>
      </c>
      <c r="AG39" s="350" t="s">
        <v>52</v>
      </c>
      <c r="AH39" s="343">
        <v>0.83333333333333337</v>
      </c>
      <c r="AI39" s="343">
        <v>0.90909090909090906</v>
      </c>
      <c r="AJ39" s="350" t="s">
        <v>52</v>
      </c>
      <c r="AK39" s="343">
        <v>0.81818181818181823</v>
      </c>
      <c r="AL39" s="350" t="s">
        <v>52</v>
      </c>
      <c r="AM39" s="350" t="s">
        <v>52</v>
      </c>
      <c r="AN39" s="350" t="s">
        <v>52</v>
      </c>
      <c r="AO39" s="343">
        <v>0.58333333333333337</v>
      </c>
      <c r="AP39" s="343">
        <v>0.7</v>
      </c>
      <c r="AQ39" s="343">
        <v>1</v>
      </c>
      <c r="AR39" s="343">
        <v>0.5</v>
      </c>
      <c r="AS39" s="343">
        <v>0.45454545454545453</v>
      </c>
      <c r="AT39" s="343">
        <v>0.45454545454545453</v>
      </c>
      <c r="AU39" s="343">
        <v>0.75</v>
      </c>
      <c r="AV39" s="407" t="s">
        <v>54</v>
      </c>
      <c r="AW39" s="408"/>
      <c r="AX39" s="408"/>
      <c r="AY39" s="409"/>
      <c r="AZ39" s="295"/>
      <c r="BA39" s="295"/>
      <c r="BB39" s="295"/>
      <c r="BC39" s="295"/>
      <c r="BD39" s="295"/>
      <c r="BE39" s="295"/>
      <c r="BF39" s="295"/>
      <c r="BG39" s="295"/>
    </row>
    <row r="40" spans="1:59" s="23" customFormat="1" ht="15.75" x14ac:dyDescent="0.25">
      <c r="A40" s="21"/>
      <c r="B40" s="457"/>
      <c r="C40" s="215">
        <v>2015</v>
      </c>
      <c r="D40" s="178">
        <v>14</v>
      </c>
      <c r="E40" s="178">
        <v>27</v>
      </c>
      <c r="F40" s="230">
        <v>0.51851851851851849</v>
      </c>
      <c r="G40" s="385">
        <v>0.8571428571428571</v>
      </c>
      <c r="H40" s="385">
        <v>0.7857142857142857</v>
      </c>
      <c r="I40" s="385">
        <v>0.9285714285714286</v>
      </c>
      <c r="J40" s="385">
        <v>0.8571428571428571</v>
      </c>
      <c r="K40" s="385">
        <v>0.9285714285714286</v>
      </c>
      <c r="L40" s="385">
        <v>0.6428571428571429</v>
      </c>
      <c r="M40" s="385">
        <v>0.7857142857142857</v>
      </c>
      <c r="N40" s="385">
        <v>0.8571428571428571</v>
      </c>
      <c r="O40" s="385">
        <v>0.7142857142857143</v>
      </c>
      <c r="P40" s="385">
        <v>0.7857142857142857</v>
      </c>
      <c r="Q40" s="385">
        <v>0.5714285714285714</v>
      </c>
      <c r="R40" s="385">
        <v>0.7857142857142857</v>
      </c>
      <c r="S40" s="385">
        <v>0.8571428571428571</v>
      </c>
      <c r="T40" s="385">
        <v>0.7857142857142857</v>
      </c>
      <c r="U40" s="385">
        <v>0.5</v>
      </c>
      <c r="V40" s="385">
        <v>0.69230769230769229</v>
      </c>
      <c r="W40" s="385">
        <v>0.83333333333333337</v>
      </c>
      <c r="X40" s="385">
        <v>0.72727272727272729</v>
      </c>
      <c r="Y40" s="385">
        <v>1</v>
      </c>
      <c r="Z40" s="385">
        <v>1</v>
      </c>
      <c r="AA40" s="385">
        <v>0.8571428571428571</v>
      </c>
      <c r="AB40" s="385">
        <v>0.7142857142857143</v>
      </c>
      <c r="AC40" s="385">
        <v>0.8571428571428571</v>
      </c>
      <c r="AD40" s="385">
        <v>0.7857142857142857</v>
      </c>
      <c r="AE40" s="385">
        <v>0.7857142857142857</v>
      </c>
      <c r="AF40" s="385">
        <v>0.84615384615384615</v>
      </c>
      <c r="AG40" s="350" t="s">
        <v>52</v>
      </c>
      <c r="AH40" s="385">
        <v>0.7857142857142857</v>
      </c>
      <c r="AI40" s="385">
        <v>0.6428571428571429</v>
      </c>
      <c r="AJ40" s="350" t="s">
        <v>52</v>
      </c>
      <c r="AK40" s="385">
        <v>0.7857142857142857</v>
      </c>
      <c r="AL40" s="350" t="s">
        <v>52</v>
      </c>
      <c r="AM40" s="350" t="s">
        <v>52</v>
      </c>
      <c r="AN40" s="350" t="s">
        <v>52</v>
      </c>
      <c r="AO40" s="385">
        <v>0.6428571428571429</v>
      </c>
      <c r="AP40" s="385">
        <v>0.5714285714285714</v>
      </c>
      <c r="AQ40" s="385">
        <v>0.9285714285714286</v>
      </c>
      <c r="AR40" s="385">
        <v>0.6428571428571429</v>
      </c>
      <c r="AS40" s="385">
        <v>0.66666666666666663</v>
      </c>
      <c r="AT40" s="385">
        <v>0.66666666666666663</v>
      </c>
      <c r="AU40" s="385">
        <v>0.9285714285714286</v>
      </c>
      <c r="AV40" s="410"/>
      <c r="AW40" s="411"/>
      <c r="AX40" s="411"/>
      <c r="AY40" s="412"/>
      <c r="AZ40" s="22"/>
      <c r="BA40" s="22"/>
      <c r="BB40" s="22"/>
      <c r="BC40" s="22"/>
      <c r="BD40" s="22"/>
      <c r="BE40" s="22"/>
      <c r="BF40" s="22"/>
    </row>
    <row r="41" spans="1:59" s="23" customFormat="1" ht="15.75" x14ac:dyDescent="0.25">
      <c r="A41" s="21"/>
      <c r="B41" s="457"/>
      <c r="C41" s="215">
        <v>2016</v>
      </c>
      <c r="D41" s="178">
        <v>9</v>
      </c>
      <c r="E41" s="178">
        <v>18</v>
      </c>
      <c r="F41" s="230">
        <v>0.5</v>
      </c>
      <c r="G41" s="350">
        <v>0.77777777777777779</v>
      </c>
      <c r="H41" s="350">
        <v>0.88888888888888884</v>
      </c>
      <c r="I41" s="350">
        <v>0.77777777777777779</v>
      </c>
      <c r="J41" s="350">
        <v>0.88888888888888884</v>
      </c>
      <c r="K41" s="350">
        <v>0.77777777777777779</v>
      </c>
      <c r="L41" s="350">
        <v>0.77777777777777779</v>
      </c>
      <c r="M41" s="350">
        <v>0.77777777777777779</v>
      </c>
      <c r="N41" s="350">
        <v>1</v>
      </c>
      <c r="O41" s="350">
        <v>0.66666666666666663</v>
      </c>
      <c r="P41" s="350">
        <v>0.66666666666666663</v>
      </c>
      <c r="Q41" s="350">
        <v>0.44444444444444442</v>
      </c>
      <c r="R41" s="350">
        <v>0.77777777777777779</v>
      </c>
      <c r="S41" s="350">
        <v>0.66666666666666663</v>
      </c>
      <c r="T41" s="350">
        <v>0.875</v>
      </c>
      <c r="U41" s="350">
        <v>0.75</v>
      </c>
      <c r="V41" s="350">
        <v>0.5</v>
      </c>
      <c r="W41" s="350">
        <v>1</v>
      </c>
      <c r="X41" s="350">
        <v>0.66666666666666663</v>
      </c>
      <c r="Y41" s="350">
        <v>1</v>
      </c>
      <c r="Z41" s="350">
        <v>0.8</v>
      </c>
      <c r="AA41" s="350">
        <v>1</v>
      </c>
      <c r="AB41" s="350">
        <v>0.88888888888888884</v>
      </c>
      <c r="AC41" s="350">
        <v>0.66666666666666663</v>
      </c>
      <c r="AD41" s="350">
        <v>0.66666666666666663</v>
      </c>
      <c r="AE41" s="350">
        <v>0.66666666666666663</v>
      </c>
      <c r="AF41" s="350">
        <v>0.5</v>
      </c>
      <c r="AG41" s="350" t="s">
        <v>52</v>
      </c>
      <c r="AH41" s="350">
        <v>0.7142857142857143</v>
      </c>
      <c r="AI41" s="350">
        <v>0.75</v>
      </c>
      <c r="AJ41" s="350" t="s">
        <v>52</v>
      </c>
      <c r="AK41" s="350">
        <v>0.75</v>
      </c>
      <c r="AL41" s="350" t="s">
        <v>52</v>
      </c>
      <c r="AM41" s="350" t="s">
        <v>52</v>
      </c>
      <c r="AN41" s="350" t="s">
        <v>52</v>
      </c>
      <c r="AO41" s="350">
        <v>0.66666666666666663</v>
      </c>
      <c r="AP41" s="350">
        <v>0.55555555555555558</v>
      </c>
      <c r="AQ41" s="350">
        <v>0.875</v>
      </c>
      <c r="AR41" s="350">
        <v>0.75</v>
      </c>
      <c r="AS41" s="350">
        <v>0.75</v>
      </c>
      <c r="AT41" s="350">
        <v>0.625</v>
      </c>
      <c r="AU41" s="350">
        <v>0.77777777777777779</v>
      </c>
      <c r="AV41" s="410"/>
      <c r="AW41" s="411"/>
      <c r="AX41" s="411"/>
      <c r="AY41" s="412"/>
      <c r="AZ41" s="22"/>
      <c r="BA41" s="22"/>
      <c r="BB41" s="22"/>
      <c r="BC41" s="22"/>
      <c r="BD41" s="22"/>
      <c r="BE41" s="22"/>
      <c r="BF41" s="22"/>
    </row>
    <row r="42" spans="1:59" s="23" customFormat="1" ht="15.75" x14ac:dyDescent="0.25">
      <c r="A42" s="21"/>
      <c r="B42" s="457"/>
      <c r="C42" s="215">
        <v>2017</v>
      </c>
      <c r="D42" s="178">
        <v>19</v>
      </c>
      <c r="E42" s="178">
        <v>35</v>
      </c>
      <c r="F42" s="230">
        <v>0.54285714285714282</v>
      </c>
      <c r="G42" s="350">
        <v>0.94736842105263153</v>
      </c>
      <c r="H42" s="350">
        <v>0.89473684210526316</v>
      </c>
      <c r="I42" s="350">
        <v>0.89473684210526316</v>
      </c>
      <c r="J42" s="350">
        <v>0.89473684210526316</v>
      </c>
      <c r="K42" s="350">
        <v>0.78947368421052633</v>
      </c>
      <c r="L42" s="350">
        <v>0.78947368421052633</v>
      </c>
      <c r="M42" s="350">
        <v>0.84210526315789469</v>
      </c>
      <c r="N42" s="350">
        <v>0.78947368421052633</v>
      </c>
      <c r="O42" s="350">
        <v>0.61111111111111116</v>
      </c>
      <c r="P42" s="350">
        <v>0.84210526315789469</v>
      </c>
      <c r="Q42" s="350">
        <v>0.68421052631578949</v>
      </c>
      <c r="R42" s="350">
        <v>0.89473684210526316</v>
      </c>
      <c r="S42" s="350">
        <v>0.94736842105263153</v>
      </c>
      <c r="T42" s="350">
        <v>0.94736842105263153</v>
      </c>
      <c r="U42" s="350">
        <v>0.84210526315789469</v>
      </c>
      <c r="V42" s="350">
        <v>0.84210526315789469</v>
      </c>
      <c r="W42" s="350">
        <v>1</v>
      </c>
      <c r="X42" s="350">
        <v>0.90909090909090906</v>
      </c>
      <c r="Y42" s="350">
        <v>1</v>
      </c>
      <c r="Z42" s="350">
        <v>0.72727272727272729</v>
      </c>
      <c r="AA42" s="350">
        <v>0.84210526315789469</v>
      </c>
      <c r="AB42" s="350">
        <v>0.83333333333333337</v>
      </c>
      <c r="AC42" s="350">
        <v>0.89473684210526316</v>
      </c>
      <c r="AD42" s="350">
        <v>0.68421052631578949</v>
      </c>
      <c r="AE42" s="350">
        <v>0.47368421052631576</v>
      </c>
      <c r="AF42" s="350">
        <v>0.82352941176470584</v>
      </c>
      <c r="AG42" s="350" t="s">
        <v>52</v>
      </c>
      <c r="AH42" s="350">
        <v>0.83333333333333337</v>
      </c>
      <c r="AI42" s="350">
        <v>0.88888888888888884</v>
      </c>
      <c r="AJ42" s="350" t="s">
        <v>52</v>
      </c>
      <c r="AK42" s="350">
        <v>0.70588235294117652</v>
      </c>
      <c r="AL42" s="350" t="s">
        <v>52</v>
      </c>
      <c r="AM42" s="350" t="s">
        <v>52</v>
      </c>
      <c r="AN42" s="350" t="s">
        <v>52</v>
      </c>
      <c r="AO42" s="350">
        <v>0.73684210526315785</v>
      </c>
      <c r="AP42" s="350">
        <v>0.52631578947368418</v>
      </c>
      <c r="AQ42" s="350">
        <v>0.89473684210526316</v>
      </c>
      <c r="AR42" s="350">
        <v>0.78947368421052633</v>
      </c>
      <c r="AS42" s="350">
        <v>0.68421052631578949</v>
      </c>
      <c r="AT42" s="350">
        <v>0.73684210526315785</v>
      </c>
      <c r="AU42" s="350">
        <v>0.89473684210526316</v>
      </c>
      <c r="AV42" s="413"/>
      <c r="AW42" s="414"/>
      <c r="AX42" s="414"/>
      <c r="AY42" s="415"/>
      <c r="AZ42" s="22"/>
      <c r="BA42" s="22"/>
      <c r="BB42" s="22"/>
      <c r="BC42" s="22"/>
      <c r="BD42" s="22"/>
      <c r="BE42" s="22"/>
      <c r="BF42" s="22"/>
    </row>
    <row r="43" spans="1:59" s="23" customFormat="1" ht="15.75" x14ac:dyDescent="0.25">
      <c r="A43" s="21"/>
      <c r="B43" s="457"/>
      <c r="C43" s="215">
        <v>2018</v>
      </c>
      <c r="D43" s="178">
        <v>13</v>
      </c>
      <c r="E43" s="178">
        <v>34</v>
      </c>
      <c r="F43" s="230">
        <v>0.38235294117647056</v>
      </c>
      <c r="G43" s="350">
        <v>0.92307692307692313</v>
      </c>
      <c r="H43" s="350">
        <v>0.76923076923076927</v>
      </c>
      <c r="I43" s="350">
        <v>0.84615384615384615</v>
      </c>
      <c r="J43" s="350">
        <v>0.84615384615384615</v>
      </c>
      <c r="K43" s="350">
        <v>0.76923076923076927</v>
      </c>
      <c r="L43" s="350">
        <v>0.66666666666666663</v>
      </c>
      <c r="M43" s="350">
        <v>0.69230769230769229</v>
      </c>
      <c r="N43" s="350">
        <v>0.69230769230769229</v>
      </c>
      <c r="O43" s="350">
        <v>0.69230769230769229</v>
      </c>
      <c r="P43" s="350">
        <v>0.61538461538461542</v>
      </c>
      <c r="Q43" s="350">
        <v>0.46153846153846156</v>
      </c>
      <c r="R43" s="350">
        <v>0.53846153846153844</v>
      </c>
      <c r="S43" s="350">
        <v>0.61538461538461542</v>
      </c>
      <c r="T43" s="350">
        <v>0.69230769230769229</v>
      </c>
      <c r="U43" s="350">
        <v>0.92307692307692313</v>
      </c>
      <c r="V43" s="350">
        <v>0.53846153846153844</v>
      </c>
      <c r="W43" s="350">
        <v>0.66666666666666663</v>
      </c>
      <c r="X43" s="350">
        <v>0.8</v>
      </c>
      <c r="Y43" s="350">
        <v>0.9</v>
      </c>
      <c r="Z43" s="350">
        <v>0.8</v>
      </c>
      <c r="AA43" s="350">
        <v>1</v>
      </c>
      <c r="AB43" s="350">
        <v>0.61538461538461542</v>
      </c>
      <c r="AC43" s="350">
        <v>0.53846153846153844</v>
      </c>
      <c r="AD43" s="350">
        <v>0.69230769230769229</v>
      </c>
      <c r="AE43" s="350">
        <v>0.61538461538461542</v>
      </c>
      <c r="AF43" s="350">
        <v>0.66666666666666663</v>
      </c>
      <c r="AG43" s="350" t="s">
        <v>52</v>
      </c>
      <c r="AH43" s="350">
        <v>0.69230769230769229</v>
      </c>
      <c r="AI43" s="350">
        <v>0.63636363636363635</v>
      </c>
      <c r="AJ43" s="350" t="s">
        <v>52</v>
      </c>
      <c r="AK43" s="350">
        <v>0.58333333333333337</v>
      </c>
      <c r="AL43" s="350" t="s">
        <v>52</v>
      </c>
      <c r="AM43" s="350" t="s">
        <v>52</v>
      </c>
      <c r="AN43" s="350" t="s">
        <v>52</v>
      </c>
      <c r="AO43" s="350">
        <v>0.61538461538461542</v>
      </c>
      <c r="AP43" s="350">
        <v>0.69230769230769229</v>
      </c>
      <c r="AQ43" s="350">
        <v>0.84615384615384615</v>
      </c>
      <c r="AR43" s="350">
        <v>0.46153846153846156</v>
      </c>
      <c r="AS43" s="350">
        <v>0.46153846153846156</v>
      </c>
      <c r="AT43" s="350">
        <v>0.61538461538461542</v>
      </c>
      <c r="AU43" s="350">
        <v>0.61538461538461542</v>
      </c>
      <c r="AV43" s="350">
        <v>0.76923076923076927</v>
      </c>
      <c r="AW43" s="350">
        <v>0.69230769230769229</v>
      </c>
      <c r="AX43" s="350">
        <v>0.69230769230769229</v>
      </c>
      <c r="AY43" s="350">
        <v>0</v>
      </c>
      <c r="AZ43" s="22"/>
      <c r="BA43" s="22"/>
      <c r="BB43" s="22"/>
      <c r="BC43" s="22"/>
      <c r="BD43" s="22"/>
      <c r="BE43" s="22"/>
      <c r="BF43" s="22"/>
    </row>
    <row r="44" spans="1:59" s="23" customFormat="1" ht="15.75" x14ac:dyDescent="0.25">
      <c r="A44" s="21"/>
      <c r="B44" s="457"/>
      <c r="C44" s="215">
        <v>2019</v>
      </c>
      <c r="D44" s="178">
        <v>11</v>
      </c>
      <c r="E44" s="178">
        <v>28</v>
      </c>
      <c r="F44" s="230">
        <f>D44/E44</f>
        <v>0.39285714285714285</v>
      </c>
      <c r="G44" s="350">
        <v>0.81818181818181823</v>
      </c>
      <c r="H44" s="350">
        <v>1</v>
      </c>
      <c r="I44" s="350">
        <v>0.90909090909090906</v>
      </c>
      <c r="J44" s="350">
        <v>0.90909090909090906</v>
      </c>
      <c r="K44" s="350">
        <v>0.7</v>
      </c>
      <c r="L44" s="350">
        <v>0.81818181818181823</v>
      </c>
      <c r="M44" s="350">
        <v>0.90909090909090906</v>
      </c>
      <c r="N44" s="350">
        <v>0.81818181818181823</v>
      </c>
      <c r="O44" s="350">
        <v>0.72727272727272729</v>
      </c>
      <c r="P44" s="350">
        <v>0.81818181818181823</v>
      </c>
      <c r="Q44" s="350">
        <v>0.63636363636363635</v>
      </c>
      <c r="R44" s="350">
        <v>0.63636363636363635</v>
      </c>
      <c r="S44" s="350">
        <v>0.54545454545454541</v>
      </c>
      <c r="T44" s="350">
        <v>1</v>
      </c>
      <c r="U44" s="350">
        <v>1</v>
      </c>
      <c r="V44" s="350">
        <v>0.81818181818181823</v>
      </c>
      <c r="W44" s="350">
        <v>0.6</v>
      </c>
      <c r="X44" s="350">
        <v>0.66666666666666663</v>
      </c>
      <c r="Y44" s="350">
        <v>1</v>
      </c>
      <c r="Z44" s="350">
        <v>1</v>
      </c>
      <c r="AA44" s="350">
        <v>0.72727272727272729</v>
      </c>
      <c r="AB44" s="350">
        <v>0.81818181818181823</v>
      </c>
      <c r="AC44" s="350">
        <v>0.81818181818181823</v>
      </c>
      <c r="AD44" s="350">
        <v>0.81818181818181823</v>
      </c>
      <c r="AE44" s="350">
        <v>0.72727272727272729</v>
      </c>
      <c r="AF44" s="350">
        <v>0.81818181818181823</v>
      </c>
      <c r="AG44" s="350" t="s">
        <v>52</v>
      </c>
      <c r="AH44" s="350">
        <v>0.9</v>
      </c>
      <c r="AI44" s="350">
        <v>0.9</v>
      </c>
      <c r="AJ44" s="350" t="s">
        <v>52</v>
      </c>
      <c r="AK44" s="350">
        <v>0.7</v>
      </c>
      <c r="AL44" s="350" t="s">
        <v>52</v>
      </c>
      <c r="AM44" s="350" t="s">
        <v>52</v>
      </c>
      <c r="AN44" s="350" t="s">
        <v>52</v>
      </c>
      <c r="AO44" s="350">
        <v>0.81818181818181823</v>
      </c>
      <c r="AP44" s="350">
        <v>0.81818181818181823</v>
      </c>
      <c r="AQ44" s="350">
        <v>0.90909090909090906</v>
      </c>
      <c r="AR44" s="350">
        <v>0.81818181818181823</v>
      </c>
      <c r="AS44" s="350">
        <v>0.54545454545454541</v>
      </c>
      <c r="AT44" s="350">
        <v>0.72727272727272729</v>
      </c>
      <c r="AU44" s="350">
        <v>0.81818181818181823</v>
      </c>
      <c r="AV44" s="350">
        <v>0.90909090909090906</v>
      </c>
      <c r="AW44" s="350">
        <v>0.9</v>
      </c>
      <c r="AX44" s="350">
        <v>0.88888888888888884</v>
      </c>
      <c r="AY44" s="350" t="s">
        <v>52</v>
      </c>
      <c r="AZ44" s="22"/>
      <c r="BA44" s="22"/>
      <c r="BB44" s="22"/>
      <c r="BC44" s="22"/>
      <c r="BD44" s="22"/>
      <c r="BE44" s="22"/>
      <c r="BF44" s="22"/>
    </row>
    <row r="45" spans="1:59" s="23" customFormat="1" ht="15.75" x14ac:dyDescent="0.25">
      <c r="A45" s="21"/>
      <c r="B45" s="457"/>
      <c r="C45" s="215">
        <v>2020</v>
      </c>
      <c r="D45" s="178">
        <v>8</v>
      </c>
      <c r="E45" s="178">
        <v>33</v>
      </c>
      <c r="F45" s="230">
        <f>D45/E45</f>
        <v>0.24242424242424243</v>
      </c>
      <c r="G45" s="350">
        <v>1</v>
      </c>
      <c r="H45" s="350">
        <v>0.875</v>
      </c>
      <c r="I45" s="350">
        <v>1</v>
      </c>
      <c r="J45" s="350">
        <v>0.875</v>
      </c>
      <c r="K45" s="350">
        <v>0.875</v>
      </c>
      <c r="L45" s="350">
        <v>0.75</v>
      </c>
      <c r="M45" s="350">
        <v>0.875</v>
      </c>
      <c r="N45" s="350">
        <v>1</v>
      </c>
      <c r="O45" s="350">
        <v>0.5</v>
      </c>
      <c r="P45" s="350">
        <v>0.75</v>
      </c>
      <c r="Q45" s="350">
        <v>1</v>
      </c>
      <c r="R45" s="350">
        <v>0.875</v>
      </c>
      <c r="S45" s="350">
        <v>0.875</v>
      </c>
      <c r="T45" s="350">
        <v>0.875</v>
      </c>
      <c r="U45" s="350">
        <v>0.75</v>
      </c>
      <c r="V45" s="350">
        <v>0.5</v>
      </c>
      <c r="W45" s="350">
        <v>0.6</v>
      </c>
      <c r="X45" s="350">
        <v>0.5</v>
      </c>
      <c r="Y45" s="350">
        <v>1</v>
      </c>
      <c r="Z45" s="350">
        <v>0.5</v>
      </c>
      <c r="AA45" s="350">
        <v>1</v>
      </c>
      <c r="AB45" s="350">
        <v>1</v>
      </c>
      <c r="AC45" s="350">
        <v>0.875</v>
      </c>
      <c r="AD45" s="350">
        <v>0.75</v>
      </c>
      <c r="AE45" s="350">
        <v>0.375</v>
      </c>
      <c r="AF45" s="350">
        <v>0.875</v>
      </c>
      <c r="AG45" s="350" t="s">
        <v>52</v>
      </c>
      <c r="AH45" s="350">
        <v>1</v>
      </c>
      <c r="AI45" s="350">
        <v>0.8</v>
      </c>
      <c r="AJ45" s="350" t="s">
        <v>52</v>
      </c>
      <c r="AK45" s="350">
        <v>0.71399999999999997</v>
      </c>
      <c r="AL45" s="350" t="s">
        <v>52</v>
      </c>
      <c r="AM45" s="350" t="s">
        <v>52</v>
      </c>
      <c r="AN45" s="350" t="s">
        <v>52</v>
      </c>
      <c r="AO45" s="350">
        <v>0.5</v>
      </c>
      <c r="AP45" s="350">
        <v>0.5</v>
      </c>
      <c r="AQ45" s="350">
        <v>0.875</v>
      </c>
      <c r="AR45" s="350">
        <v>0.125</v>
      </c>
      <c r="AS45" s="350">
        <v>0.28570000000000001</v>
      </c>
      <c r="AT45" s="350">
        <v>0.71399999999999997</v>
      </c>
      <c r="AU45" s="350">
        <v>0.875</v>
      </c>
      <c r="AV45" s="350">
        <v>1</v>
      </c>
      <c r="AW45" s="350">
        <v>1</v>
      </c>
      <c r="AX45" s="350">
        <v>0.875</v>
      </c>
      <c r="AY45" s="350" t="s">
        <v>52</v>
      </c>
      <c r="AZ45" s="22"/>
      <c r="BA45" s="22"/>
      <c r="BB45" s="22"/>
      <c r="BC45" s="22"/>
      <c r="BD45" s="22"/>
      <c r="BE45" s="22"/>
      <c r="BF45" s="22"/>
    </row>
    <row r="46" spans="1:59" s="23" customFormat="1" ht="15.75" x14ac:dyDescent="0.25">
      <c r="A46" s="21"/>
      <c r="B46" s="457"/>
      <c r="C46" s="215">
        <v>2021</v>
      </c>
      <c r="D46" s="178">
        <v>13</v>
      </c>
      <c r="E46" s="178">
        <v>35</v>
      </c>
      <c r="F46" s="230">
        <f>D46/E46</f>
        <v>0.37142857142857144</v>
      </c>
      <c r="G46" s="350">
        <v>0.92300000000000004</v>
      </c>
      <c r="H46" s="350">
        <v>0.84599999999999997</v>
      </c>
      <c r="I46" s="350">
        <v>0.92300000000000004</v>
      </c>
      <c r="J46" s="350">
        <v>0.84599999999999997</v>
      </c>
      <c r="K46" s="350">
        <v>0.76900000000000002</v>
      </c>
      <c r="L46" s="350">
        <v>0.69199999999999995</v>
      </c>
      <c r="M46" s="350">
        <v>0.84599999999999997</v>
      </c>
      <c r="N46" s="350">
        <v>0.76900000000000002</v>
      </c>
      <c r="O46" s="350">
        <v>0.46200000000000002</v>
      </c>
      <c r="P46" s="350">
        <v>0.76900000000000002</v>
      </c>
      <c r="Q46" s="350">
        <v>0.76900000000000002</v>
      </c>
      <c r="R46" s="350">
        <v>0.92300000000000004</v>
      </c>
      <c r="S46" s="350">
        <v>0.76900000000000002</v>
      </c>
      <c r="T46" s="350">
        <v>0.76900000000000002</v>
      </c>
      <c r="U46" s="350">
        <v>0.84599999999999997</v>
      </c>
      <c r="V46" s="350">
        <v>0.69199999999999995</v>
      </c>
      <c r="W46" s="350">
        <v>0.72699999999999998</v>
      </c>
      <c r="X46" s="350">
        <v>0.90900000000000003</v>
      </c>
      <c r="Y46" s="350">
        <v>1</v>
      </c>
      <c r="Z46" s="350">
        <v>0.90900000000000003</v>
      </c>
      <c r="AA46" s="350">
        <v>0.84599999999999997</v>
      </c>
      <c r="AB46" s="350">
        <v>0.92300000000000004</v>
      </c>
      <c r="AC46" s="350">
        <v>0.92300000000000004</v>
      </c>
      <c r="AD46" s="350">
        <v>0.76900000000000002</v>
      </c>
      <c r="AE46" s="350">
        <v>0.46200000000000002</v>
      </c>
      <c r="AF46" s="350">
        <v>0.58299999999999996</v>
      </c>
      <c r="AG46" s="350">
        <v>0.46200000000000002</v>
      </c>
      <c r="AH46" s="350">
        <v>0.72699999999999998</v>
      </c>
      <c r="AI46" s="350">
        <v>0.6</v>
      </c>
      <c r="AJ46" s="350">
        <v>0.84599999999999997</v>
      </c>
      <c r="AK46" s="350" t="s">
        <v>52</v>
      </c>
      <c r="AL46" s="350">
        <v>0.69199999999999995</v>
      </c>
      <c r="AM46" s="350">
        <v>0.53900000000000003</v>
      </c>
      <c r="AN46" s="350">
        <v>0.41699999999999998</v>
      </c>
      <c r="AO46" s="350">
        <v>0.84599999999999997</v>
      </c>
      <c r="AP46" s="350">
        <v>0.76900000000000002</v>
      </c>
      <c r="AQ46" s="350">
        <v>0.84599999999999997</v>
      </c>
      <c r="AR46" s="350">
        <v>0.308</v>
      </c>
      <c r="AS46" s="350">
        <v>0.33300000000000002</v>
      </c>
      <c r="AT46" s="350">
        <v>0.58299999999999996</v>
      </c>
      <c r="AU46" s="350">
        <v>0.84599999999999997</v>
      </c>
      <c r="AV46" s="350" t="s">
        <v>54</v>
      </c>
      <c r="AW46" s="350" t="s">
        <v>54</v>
      </c>
      <c r="AX46" s="350" t="s">
        <v>54</v>
      </c>
      <c r="AY46" s="350" t="s">
        <v>54</v>
      </c>
      <c r="AZ46" s="22"/>
      <c r="BA46" s="22"/>
      <c r="BB46" s="22"/>
      <c r="BC46" s="22"/>
      <c r="BD46" s="22"/>
      <c r="BE46" s="22"/>
      <c r="BF46" s="22"/>
    </row>
    <row r="47" spans="1:59" ht="15.6" customHeight="1" x14ac:dyDescent="0.25">
      <c r="B47" s="458"/>
      <c r="C47" s="449" t="s">
        <v>154</v>
      </c>
      <c r="D47" s="450"/>
      <c r="E47" s="450"/>
      <c r="F47" s="450"/>
      <c r="G47" s="343">
        <f>G46-G45</f>
        <v>-7.6999999999999957E-2</v>
      </c>
      <c r="H47" s="343">
        <f t="shared" ref="H47:AU47" si="2">H46-H45</f>
        <v>-2.9000000000000026E-2</v>
      </c>
      <c r="I47" s="343">
        <f t="shared" si="2"/>
        <v>-7.6999999999999957E-2</v>
      </c>
      <c r="J47" s="343">
        <f t="shared" si="2"/>
        <v>-2.9000000000000026E-2</v>
      </c>
      <c r="K47" s="343">
        <f t="shared" si="2"/>
        <v>-0.10599999999999998</v>
      </c>
      <c r="L47" s="343">
        <f t="shared" si="2"/>
        <v>-5.8000000000000052E-2</v>
      </c>
      <c r="M47" s="343">
        <f t="shared" si="2"/>
        <v>-2.9000000000000026E-2</v>
      </c>
      <c r="N47" s="343">
        <f t="shared" si="2"/>
        <v>-0.23099999999999998</v>
      </c>
      <c r="O47" s="343">
        <f t="shared" si="2"/>
        <v>-3.7999999999999978E-2</v>
      </c>
      <c r="P47" s="343">
        <f t="shared" si="2"/>
        <v>1.9000000000000017E-2</v>
      </c>
      <c r="Q47" s="343">
        <f t="shared" si="2"/>
        <v>-0.23099999999999998</v>
      </c>
      <c r="R47" s="343">
        <f t="shared" si="2"/>
        <v>4.8000000000000043E-2</v>
      </c>
      <c r="S47" s="343">
        <f t="shared" si="2"/>
        <v>-0.10599999999999998</v>
      </c>
      <c r="T47" s="343">
        <f t="shared" si="2"/>
        <v>-0.10599999999999998</v>
      </c>
      <c r="U47" s="343">
        <f t="shared" si="2"/>
        <v>9.5999999999999974E-2</v>
      </c>
      <c r="V47" s="343">
        <f t="shared" si="2"/>
        <v>0.19199999999999995</v>
      </c>
      <c r="W47" s="343">
        <f t="shared" si="2"/>
        <v>0.127</v>
      </c>
      <c r="X47" s="343">
        <f t="shared" si="2"/>
        <v>0.40900000000000003</v>
      </c>
      <c r="Y47" s="343">
        <f t="shared" si="2"/>
        <v>0</v>
      </c>
      <c r="Z47" s="343">
        <f t="shared" si="2"/>
        <v>0.40900000000000003</v>
      </c>
      <c r="AA47" s="343">
        <f t="shared" si="2"/>
        <v>-0.15400000000000003</v>
      </c>
      <c r="AB47" s="343">
        <f t="shared" si="2"/>
        <v>-7.6999999999999957E-2</v>
      </c>
      <c r="AC47" s="343">
        <f t="shared" si="2"/>
        <v>4.8000000000000043E-2</v>
      </c>
      <c r="AD47" s="343">
        <f t="shared" si="2"/>
        <v>1.9000000000000017E-2</v>
      </c>
      <c r="AE47" s="343">
        <f t="shared" si="2"/>
        <v>8.7000000000000022E-2</v>
      </c>
      <c r="AF47" s="343">
        <f t="shared" si="2"/>
        <v>-0.29200000000000004</v>
      </c>
      <c r="AG47" s="350" t="s">
        <v>52</v>
      </c>
      <c r="AH47" s="343">
        <f t="shared" si="2"/>
        <v>-0.27300000000000002</v>
      </c>
      <c r="AI47" s="343">
        <f t="shared" si="2"/>
        <v>-0.20000000000000007</v>
      </c>
      <c r="AJ47" s="350" t="s">
        <v>52</v>
      </c>
      <c r="AK47" s="350" t="s">
        <v>52</v>
      </c>
      <c r="AL47" s="350" t="s">
        <v>52</v>
      </c>
      <c r="AM47" s="350" t="s">
        <v>52</v>
      </c>
      <c r="AN47" s="350" t="s">
        <v>52</v>
      </c>
      <c r="AO47" s="343">
        <f t="shared" si="2"/>
        <v>0.34599999999999997</v>
      </c>
      <c r="AP47" s="343">
        <f t="shared" si="2"/>
        <v>0.26900000000000002</v>
      </c>
      <c r="AQ47" s="343">
        <f t="shared" si="2"/>
        <v>-2.9000000000000026E-2</v>
      </c>
      <c r="AR47" s="343">
        <f t="shared" si="2"/>
        <v>0.183</v>
      </c>
      <c r="AS47" s="343">
        <f t="shared" si="2"/>
        <v>4.7300000000000009E-2</v>
      </c>
      <c r="AT47" s="343">
        <f t="shared" si="2"/>
        <v>-0.13100000000000001</v>
      </c>
      <c r="AU47" s="343">
        <f t="shared" si="2"/>
        <v>-2.9000000000000026E-2</v>
      </c>
      <c r="AV47" s="350" t="s">
        <v>54</v>
      </c>
      <c r="AW47" s="350" t="s">
        <v>54</v>
      </c>
      <c r="AX47" s="350" t="s">
        <v>54</v>
      </c>
      <c r="AY47" s="350" t="s">
        <v>54</v>
      </c>
      <c r="BE47" s="72"/>
      <c r="BF47" s="72"/>
      <c r="BG47" s="72"/>
    </row>
    <row r="48" spans="1:59" s="86" customFormat="1" ht="15.75" x14ac:dyDescent="0.25">
      <c r="A48" s="83"/>
      <c r="B48" s="90"/>
      <c r="C48" s="84"/>
      <c r="D48" s="87"/>
      <c r="E48" s="87"/>
      <c r="F48" s="148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380"/>
      <c r="AO48" s="380"/>
      <c r="AP48" s="380"/>
      <c r="AQ48" s="380"/>
      <c r="AR48" s="380"/>
      <c r="AS48" s="380"/>
      <c r="AT48" s="380"/>
      <c r="AU48" s="380"/>
      <c r="AV48" s="381"/>
      <c r="AW48" s="381"/>
      <c r="AX48" s="381"/>
      <c r="AY48" s="381"/>
      <c r="AZ48" s="85"/>
      <c r="BA48" s="85"/>
      <c r="BB48" s="85"/>
      <c r="BC48" s="85"/>
      <c r="BD48" s="85"/>
      <c r="BE48" s="85"/>
      <c r="BF48" s="85"/>
    </row>
    <row r="49" spans="1:59" s="5" customFormat="1" hidden="1" x14ac:dyDescent="0.25">
      <c r="A49" s="36"/>
      <c r="B49" s="89"/>
      <c r="C49" s="44">
        <v>2010</v>
      </c>
      <c r="D49" s="44"/>
      <c r="E49" s="44"/>
      <c r="F49" s="149"/>
      <c r="G49" s="354">
        <v>0.76923076923076927</v>
      </c>
      <c r="H49" s="354">
        <v>1</v>
      </c>
      <c r="I49" s="354">
        <v>0.92307692307692313</v>
      </c>
      <c r="J49" s="361" t="s">
        <v>52</v>
      </c>
      <c r="K49" s="354" t="s">
        <v>52</v>
      </c>
      <c r="L49" s="354">
        <v>0.84615384615384615</v>
      </c>
      <c r="M49" s="354">
        <v>0.61538461538461542</v>
      </c>
      <c r="N49" s="361" t="s">
        <v>52</v>
      </c>
      <c r="O49" s="361" t="s">
        <v>52</v>
      </c>
      <c r="P49" s="361" t="s">
        <v>52</v>
      </c>
      <c r="Q49" s="361" t="s">
        <v>52</v>
      </c>
      <c r="R49" s="361" t="s">
        <v>52</v>
      </c>
      <c r="S49" s="354">
        <v>0.38461538461538464</v>
      </c>
      <c r="T49" s="354">
        <v>0.46153846153846156</v>
      </c>
      <c r="U49" s="354">
        <v>0.23076923076923078</v>
      </c>
      <c r="V49" s="354" t="s">
        <v>52</v>
      </c>
      <c r="W49" s="354">
        <v>0.36363636363636365</v>
      </c>
      <c r="X49" s="361" t="s">
        <v>52</v>
      </c>
      <c r="Y49" s="354">
        <v>0.81818181818181823</v>
      </c>
      <c r="Z49" s="354">
        <v>0.36363636363636365</v>
      </c>
      <c r="AA49" s="354">
        <v>0.46153846153846156</v>
      </c>
      <c r="AB49" s="354">
        <v>0.84615384615384615</v>
      </c>
      <c r="AC49" s="354">
        <v>0.53846153846153844</v>
      </c>
      <c r="AD49" s="361" t="s">
        <v>52</v>
      </c>
      <c r="AE49" s="361" t="s">
        <v>52</v>
      </c>
      <c r="AF49" s="354">
        <v>0.46153846153846156</v>
      </c>
      <c r="AG49" s="354"/>
      <c r="AH49" s="354">
        <v>0.38461538461538464</v>
      </c>
      <c r="AI49" s="354">
        <v>0.23076923076923078</v>
      </c>
      <c r="AJ49" s="354"/>
      <c r="AK49" s="361" t="s">
        <v>52</v>
      </c>
      <c r="AL49" s="361"/>
      <c r="AM49" s="361"/>
      <c r="AN49" s="361"/>
      <c r="AO49" s="354">
        <v>0.53846153846153844</v>
      </c>
      <c r="AP49" s="361" t="s">
        <v>52</v>
      </c>
      <c r="AQ49" s="354">
        <v>0.92307692307692313</v>
      </c>
      <c r="AR49" s="361" t="s">
        <v>52</v>
      </c>
      <c r="AS49" s="361" t="s">
        <v>52</v>
      </c>
      <c r="AT49" s="361" t="s">
        <v>52</v>
      </c>
      <c r="AU49" s="354" t="s">
        <v>52</v>
      </c>
      <c r="AV49" s="382"/>
      <c r="AW49" s="382"/>
      <c r="AX49" s="382"/>
      <c r="AY49" s="382"/>
      <c r="AZ49" s="295"/>
      <c r="BA49" s="295"/>
      <c r="BB49" s="295"/>
      <c r="BC49" s="295"/>
      <c r="BD49" s="295"/>
      <c r="BE49" s="295"/>
      <c r="BF49" s="295"/>
      <c r="BG49" s="295"/>
    </row>
    <row r="50" spans="1:59" s="5" customFormat="1" hidden="1" x14ac:dyDescent="0.25">
      <c r="A50" s="36"/>
      <c r="B50" s="193"/>
      <c r="C50" s="215">
        <v>2011</v>
      </c>
      <c r="D50" s="174">
        <v>4</v>
      </c>
      <c r="E50" s="174"/>
      <c r="F50" s="147" t="s">
        <v>52</v>
      </c>
      <c r="G50" s="354">
        <v>0.75</v>
      </c>
      <c r="H50" s="354">
        <v>1</v>
      </c>
      <c r="I50" s="354">
        <v>1</v>
      </c>
      <c r="J50" s="361" t="s">
        <v>52</v>
      </c>
      <c r="K50" s="354" t="s">
        <v>52</v>
      </c>
      <c r="L50" s="354">
        <v>0.5</v>
      </c>
      <c r="M50" s="354">
        <v>0.75</v>
      </c>
      <c r="N50" s="361" t="s">
        <v>52</v>
      </c>
      <c r="O50" s="361" t="s">
        <v>52</v>
      </c>
      <c r="P50" s="361" t="s">
        <v>52</v>
      </c>
      <c r="Q50" s="361" t="s">
        <v>52</v>
      </c>
      <c r="R50" s="361" t="s">
        <v>52</v>
      </c>
      <c r="S50" s="354">
        <v>0.5</v>
      </c>
      <c r="T50" s="354">
        <v>0.5</v>
      </c>
      <c r="U50" s="354">
        <v>0.33333333333333331</v>
      </c>
      <c r="V50" s="354" t="s">
        <v>52</v>
      </c>
      <c r="W50" s="354">
        <v>0.5</v>
      </c>
      <c r="X50" s="361" t="s">
        <v>52</v>
      </c>
      <c r="Y50" s="354">
        <v>0.5</v>
      </c>
      <c r="Z50" s="354">
        <v>0.75</v>
      </c>
      <c r="AA50" s="354">
        <v>0.5</v>
      </c>
      <c r="AB50" s="354">
        <v>0.5</v>
      </c>
      <c r="AC50" s="354">
        <v>0.25</v>
      </c>
      <c r="AD50" s="361" t="s">
        <v>52</v>
      </c>
      <c r="AE50" s="361" t="s">
        <v>52</v>
      </c>
      <c r="AF50" s="354">
        <v>0.5</v>
      </c>
      <c r="AG50" s="354"/>
      <c r="AH50" s="354">
        <v>1</v>
      </c>
      <c r="AI50" s="354">
        <v>0.5</v>
      </c>
      <c r="AJ50" s="354"/>
      <c r="AK50" s="361" t="s">
        <v>52</v>
      </c>
      <c r="AL50" s="361"/>
      <c r="AM50" s="361"/>
      <c r="AN50" s="361"/>
      <c r="AO50" s="354">
        <v>0.75</v>
      </c>
      <c r="AP50" s="361" t="s">
        <v>52</v>
      </c>
      <c r="AQ50" s="354">
        <v>0.75</v>
      </c>
      <c r="AR50" s="361" t="s">
        <v>52</v>
      </c>
      <c r="AS50" s="361" t="s">
        <v>52</v>
      </c>
      <c r="AT50" s="361" t="s">
        <v>52</v>
      </c>
      <c r="AU50" s="354" t="s">
        <v>52</v>
      </c>
      <c r="AV50" s="382"/>
      <c r="AW50" s="382"/>
      <c r="AX50" s="382"/>
      <c r="AY50" s="382"/>
      <c r="AZ50" s="295"/>
      <c r="BA50" s="295"/>
      <c r="BB50" s="295"/>
      <c r="BC50" s="295"/>
      <c r="BD50" s="295"/>
      <c r="BE50" s="295"/>
      <c r="BF50" s="295"/>
      <c r="BG50" s="295"/>
    </row>
    <row r="51" spans="1:59" s="5" customFormat="1" hidden="1" x14ac:dyDescent="0.25">
      <c r="A51" s="36"/>
      <c r="B51" s="456" t="s">
        <v>86</v>
      </c>
      <c r="C51" s="215">
        <v>2012</v>
      </c>
      <c r="D51" s="174">
        <v>7</v>
      </c>
      <c r="E51" s="174"/>
      <c r="F51" s="147">
        <v>0.31818181818181818</v>
      </c>
      <c r="G51" s="354">
        <v>0.8571428571428571</v>
      </c>
      <c r="H51" s="354">
        <v>1</v>
      </c>
      <c r="I51" s="354">
        <v>1</v>
      </c>
      <c r="J51" s="361" t="s">
        <v>52</v>
      </c>
      <c r="K51" s="354" t="s">
        <v>52</v>
      </c>
      <c r="L51" s="354">
        <v>0.8571428571428571</v>
      </c>
      <c r="M51" s="354">
        <v>0.8571428571428571</v>
      </c>
      <c r="N51" s="361" t="s">
        <v>52</v>
      </c>
      <c r="O51" s="361" t="s">
        <v>52</v>
      </c>
      <c r="P51" s="361" t="s">
        <v>52</v>
      </c>
      <c r="Q51" s="361" t="s">
        <v>52</v>
      </c>
      <c r="R51" s="361" t="s">
        <v>52</v>
      </c>
      <c r="S51" s="354">
        <v>0.5714285714285714</v>
      </c>
      <c r="T51" s="354">
        <v>0.7142857142857143</v>
      </c>
      <c r="U51" s="354">
        <v>0.42857142857142855</v>
      </c>
      <c r="V51" s="354" t="s">
        <v>52</v>
      </c>
      <c r="W51" s="354">
        <v>0.8571428571428571</v>
      </c>
      <c r="X51" s="361" t="s">
        <v>52</v>
      </c>
      <c r="Y51" s="354">
        <v>1</v>
      </c>
      <c r="Z51" s="354">
        <v>1</v>
      </c>
      <c r="AA51" s="354">
        <v>0.5714285714285714</v>
      </c>
      <c r="AB51" s="354">
        <v>0.7142857142857143</v>
      </c>
      <c r="AC51" s="354">
        <v>0.7142857142857143</v>
      </c>
      <c r="AD51" s="361" t="s">
        <v>52</v>
      </c>
      <c r="AE51" s="361" t="s">
        <v>52</v>
      </c>
      <c r="AF51" s="354">
        <v>0.5714285714285714</v>
      </c>
      <c r="AG51" s="354"/>
      <c r="AH51" s="354">
        <v>0.7142857142857143</v>
      </c>
      <c r="AI51" s="354">
        <v>0.5714285714285714</v>
      </c>
      <c r="AJ51" s="354"/>
      <c r="AK51" s="361" t="s">
        <v>52</v>
      </c>
      <c r="AL51" s="361"/>
      <c r="AM51" s="361"/>
      <c r="AN51" s="361"/>
      <c r="AO51" s="354">
        <v>0.7142857142857143</v>
      </c>
      <c r="AP51" s="361" t="s">
        <v>52</v>
      </c>
      <c r="AQ51" s="354">
        <v>1</v>
      </c>
      <c r="AR51" s="361" t="s">
        <v>52</v>
      </c>
      <c r="AS51" s="361" t="s">
        <v>52</v>
      </c>
      <c r="AT51" s="361" t="s">
        <v>52</v>
      </c>
      <c r="AU51" s="354" t="s">
        <v>52</v>
      </c>
      <c r="AV51" s="382"/>
      <c r="AW51" s="382"/>
      <c r="AX51" s="382"/>
      <c r="AY51" s="382"/>
      <c r="AZ51" s="295"/>
      <c r="BA51" s="295"/>
      <c r="BB51" s="295"/>
      <c r="BC51" s="295"/>
      <c r="BD51" s="295"/>
      <c r="BE51" s="295"/>
      <c r="BF51" s="295"/>
      <c r="BG51" s="295"/>
    </row>
    <row r="52" spans="1:59" s="5" customFormat="1" hidden="1" x14ac:dyDescent="0.25">
      <c r="A52" s="36"/>
      <c r="B52" s="457"/>
      <c r="C52" s="215">
        <v>2013</v>
      </c>
      <c r="D52" s="174">
        <v>6</v>
      </c>
      <c r="E52" s="174">
        <v>20</v>
      </c>
      <c r="F52" s="230">
        <v>0.3</v>
      </c>
      <c r="G52" s="349">
        <v>0.83333333333333337</v>
      </c>
      <c r="H52" s="349">
        <v>0.66666666666666663</v>
      </c>
      <c r="I52" s="349">
        <v>1</v>
      </c>
      <c r="J52" s="361" t="s">
        <v>52</v>
      </c>
      <c r="K52" s="349" t="s">
        <v>52</v>
      </c>
      <c r="L52" s="349">
        <v>0.33333333333333331</v>
      </c>
      <c r="M52" s="349">
        <v>0.83333333333333337</v>
      </c>
      <c r="N52" s="361" t="s">
        <v>52</v>
      </c>
      <c r="O52" s="361" t="s">
        <v>52</v>
      </c>
      <c r="P52" s="361" t="s">
        <v>52</v>
      </c>
      <c r="Q52" s="361" t="s">
        <v>52</v>
      </c>
      <c r="R52" s="361" t="s">
        <v>52</v>
      </c>
      <c r="S52" s="349">
        <v>0.5</v>
      </c>
      <c r="T52" s="349">
        <v>0.33333333333333331</v>
      </c>
      <c r="U52" s="349">
        <v>0</v>
      </c>
      <c r="V52" s="349" t="s">
        <v>52</v>
      </c>
      <c r="W52" s="349">
        <v>1</v>
      </c>
      <c r="X52" s="361" t="s">
        <v>52</v>
      </c>
      <c r="Y52" s="349">
        <v>1</v>
      </c>
      <c r="Z52" s="349">
        <v>0.5</v>
      </c>
      <c r="AA52" s="349">
        <v>0.66666666666666663</v>
      </c>
      <c r="AB52" s="349">
        <v>0.5</v>
      </c>
      <c r="AC52" s="349">
        <v>0.33333333333333331</v>
      </c>
      <c r="AD52" s="361" t="s">
        <v>52</v>
      </c>
      <c r="AE52" s="361" t="s">
        <v>52</v>
      </c>
      <c r="AF52" s="349">
        <v>0.8</v>
      </c>
      <c r="AG52" s="349"/>
      <c r="AH52" s="349">
        <v>0.83333333333333337</v>
      </c>
      <c r="AI52" s="349">
        <v>0.6</v>
      </c>
      <c r="AJ52" s="349"/>
      <c r="AK52" s="361" t="s">
        <v>52</v>
      </c>
      <c r="AL52" s="361"/>
      <c r="AM52" s="361"/>
      <c r="AN52" s="361"/>
      <c r="AO52" s="349">
        <v>0.5</v>
      </c>
      <c r="AP52" s="361" t="s">
        <v>52</v>
      </c>
      <c r="AQ52" s="349">
        <v>0.66666666666666663</v>
      </c>
      <c r="AR52" s="361" t="s">
        <v>52</v>
      </c>
      <c r="AS52" s="361" t="s">
        <v>52</v>
      </c>
      <c r="AT52" s="361" t="s">
        <v>52</v>
      </c>
      <c r="AU52" s="349" t="s">
        <v>52</v>
      </c>
      <c r="AV52" s="382"/>
      <c r="AW52" s="382"/>
      <c r="AX52" s="382"/>
      <c r="AY52" s="382"/>
      <c r="AZ52" s="295"/>
      <c r="BA52" s="295"/>
      <c r="BB52" s="295"/>
      <c r="BC52" s="295"/>
      <c r="BD52" s="295"/>
      <c r="BE52" s="295"/>
      <c r="BF52" s="295"/>
      <c r="BG52" s="295"/>
    </row>
    <row r="53" spans="1:59" s="5" customFormat="1" x14ac:dyDescent="0.25">
      <c r="A53" s="36"/>
      <c r="B53" s="457"/>
      <c r="C53" s="215">
        <v>2014</v>
      </c>
      <c r="D53" s="174">
        <v>4</v>
      </c>
      <c r="E53" s="233">
        <v>22.933333333333334</v>
      </c>
      <c r="F53" s="230">
        <v>0.1744186046511628</v>
      </c>
      <c r="G53" s="343">
        <v>1</v>
      </c>
      <c r="H53" s="343">
        <v>1</v>
      </c>
      <c r="I53" s="343">
        <v>1</v>
      </c>
      <c r="J53" s="343">
        <v>1</v>
      </c>
      <c r="K53" s="343">
        <v>0.66666666666666663</v>
      </c>
      <c r="L53" s="343">
        <v>0.25</v>
      </c>
      <c r="M53" s="343">
        <v>0.75</v>
      </c>
      <c r="N53" s="343">
        <v>0.75</v>
      </c>
      <c r="O53" s="343">
        <v>1</v>
      </c>
      <c r="P53" s="343">
        <v>1</v>
      </c>
      <c r="Q53" s="343">
        <v>0.75</v>
      </c>
      <c r="R53" s="343">
        <v>1</v>
      </c>
      <c r="S53" s="343">
        <v>0.5</v>
      </c>
      <c r="T53" s="343">
        <v>1</v>
      </c>
      <c r="U53" s="343">
        <v>0.66666666666666663</v>
      </c>
      <c r="V53" s="343">
        <v>0.66666666666666663</v>
      </c>
      <c r="W53" s="343">
        <v>1</v>
      </c>
      <c r="X53" s="343">
        <v>0.75</v>
      </c>
      <c r="Y53" s="343">
        <v>0.75</v>
      </c>
      <c r="Z53" s="343">
        <v>0.75</v>
      </c>
      <c r="AA53" s="343">
        <v>1</v>
      </c>
      <c r="AB53" s="343">
        <v>0.75</v>
      </c>
      <c r="AC53" s="343">
        <v>1</v>
      </c>
      <c r="AD53" s="343">
        <v>0.5</v>
      </c>
      <c r="AE53" s="343">
        <v>0.5</v>
      </c>
      <c r="AF53" s="343">
        <v>0.75</v>
      </c>
      <c r="AG53" s="350" t="s">
        <v>52</v>
      </c>
      <c r="AH53" s="343">
        <v>0.75</v>
      </c>
      <c r="AI53" s="343">
        <v>1</v>
      </c>
      <c r="AJ53" s="350" t="s">
        <v>52</v>
      </c>
      <c r="AK53" s="343">
        <v>1</v>
      </c>
      <c r="AL53" s="350" t="s">
        <v>52</v>
      </c>
      <c r="AM53" s="350" t="s">
        <v>52</v>
      </c>
      <c r="AN53" s="350" t="s">
        <v>52</v>
      </c>
      <c r="AO53" s="343">
        <v>1</v>
      </c>
      <c r="AP53" s="343">
        <v>1</v>
      </c>
      <c r="AQ53" s="343">
        <v>1</v>
      </c>
      <c r="AR53" s="343">
        <v>0.75</v>
      </c>
      <c r="AS53" s="343">
        <v>1</v>
      </c>
      <c r="AT53" s="343">
        <v>1</v>
      </c>
      <c r="AU53" s="343">
        <v>1</v>
      </c>
      <c r="AV53" s="407" t="s">
        <v>54</v>
      </c>
      <c r="AW53" s="408"/>
      <c r="AX53" s="408"/>
      <c r="AY53" s="409"/>
      <c r="AZ53" s="295"/>
      <c r="BA53" s="295"/>
      <c r="BB53" s="295"/>
      <c r="BC53" s="295"/>
      <c r="BD53" s="295"/>
      <c r="BE53" s="295"/>
      <c r="BF53" s="295"/>
      <c r="BG53" s="295"/>
    </row>
    <row r="54" spans="1:59" s="5" customFormat="1" x14ac:dyDescent="0.25">
      <c r="A54" s="36"/>
      <c r="B54" s="457"/>
      <c r="C54" s="215">
        <v>2015</v>
      </c>
      <c r="D54" s="174">
        <v>20</v>
      </c>
      <c r="E54" s="174">
        <v>37</v>
      </c>
      <c r="F54" s="230">
        <v>0.52631578947368418</v>
      </c>
      <c r="G54" s="343">
        <v>0.9</v>
      </c>
      <c r="H54" s="343">
        <v>1</v>
      </c>
      <c r="I54" s="343">
        <v>0.8</v>
      </c>
      <c r="J54" s="343">
        <v>0.85</v>
      </c>
      <c r="K54" s="343">
        <v>0.65</v>
      </c>
      <c r="L54" s="343">
        <v>0.75</v>
      </c>
      <c r="M54" s="343">
        <v>0.8</v>
      </c>
      <c r="N54" s="343">
        <v>1</v>
      </c>
      <c r="O54" s="343">
        <v>0.9</v>
      </c>
      <c r="P54" s="343">
        <v>0.9</v>
      </c>
      <c r="Q54" s="343">
        <v>0.85</v>
      </c>
      <c r="R54" s="343">
        <v>0.85</v>
      </c>
      <c r="S54" s="343">
        <v>0.6</v>
      </c>
      <c r="T54" s="343">
        <v>0.84210526315789469</v>
      </c>
      <c r="U54" s="343">
        <v>0.47368421052631576</v>
      </c>
      <c r="V54" s="343">
        <v>0.78947368421052633</v>
      </c>
      <c r="W54" s="343">
        <v>0.68421052631578949</v>
      </c>
      <c r="X54" s="343">
        <v>0.73684210526315785</v>
      </c>
      <c r="Y54" s="343">
        <v>0.89473684210526316</v>
      </c>
      <c r="Z54" s="343">
        <v>0.73684210526315785</v>
      </c>
      <c r="AA54" s="343">
        <v>0.7</v>
      </c>
      <c r="AB54" s="343">
        <v>0.55555555555555558</v>
      </c>
      <c r="AC54" s="343">
        <v>0.65</v>
      </c>
      <c r="AD54" s="343">
        <v>0.89473684210526316</v>
      </c>
      <c r="AE54" s="343">
        <v>0.68421052631578949</v>
      </c>
      <c r="AF54" s="343">
        <v>0.55000000000000004</v>
      </c>
      <c r="AG54" s="350" t="s">
        <v>52</v>
      </c>
      <c r="AH54" s="343">
        <v>0.7</v>
      </c>
      <c r="AI54" s="343">
        <v>0.68421052631578949</v>
      </c>
      <c r="AJ54" s="350" t="s">
        <v>52</v>
      </c>
      <c r="AK54" s="343">
        <v>0.63157894736842102</v>
      </c>
      <c r="AL54" s="350" t="s">
        <v>52</v>
      </c>
      <c r="AM54" s="350" t="s">
        <v>52</v>
      </c>
      <c r="AN54" s="350" t="s">
        <v>52</v>
      </c>
      <c r="AO54" s="343">
        <v>0.85</v>
      </c>
      <c r="AP54" s="343">
        <v>0.75</v>
      </c>
      <c r="AQ54" s="343">
        <v>0.85</v>
      </c>
      <c r="AR54" s="343">
        <v>0.7</v>
      </c>
      <c r="AS54" s="343">
        <v>0.8</v>
      </c>
      <c r="AT54" s="343">
        <v>0.8</v>
      </c>
      <c r="AU54" s="343">
        <v>0.75</v>
      </c>
      <c r="AV54" s="410"/>
      <c r="AW54" s="411"/>
      <c r="AX54" s="411"/>
      <c r="AY54" s="412"/>
      <c r="AZ54" s="295"/>
      <c r="BA54" s="295"/>
      <c r="BB54" s="295"/>
      <c r="BC54" s="295"/>
      <c r="BD54" s="295"/>
      <c r="BE54" s="295"/>
      <c r="BF54" s="295"/>
      <c r="BG54" s="295"/>
    </row>
    <row r="55" spans="1:59" s="5" customFormat="1" x14ac:dyDescent="0.25">
      <c r="A55" s="36"/>
      <c r="B55" s="457"/>
      <c r="C55" s="215">
        <v>2016</v>
      </c>
      <c r="D55" s="174">
        <v>19</v>
      </c>
      <c r="E55" s="174">
        <v>43</v>
      </c>
      <c r="F55" s="230">
        <v>0.44186046511627908</v>
      </c>
      <c r="G55" s="350">
        <v>0.84210526315789469</v>
      </c>
      <c r="H55" s="350">
        <v>0.94736842105263153</v>
      </c>
      <c r="I55" s="350">
        <v>0.94736842105263153</v>
      </c>
      <c r="J55" s="350">
        <v>1</v>
      </c>
      <c r="K55" s="350">
        <v>0.88888888888888884</v>
      </c>
      <c r="L55" s="350">
        <v>0.73684210526315785</v>
      </c>
      <c r="M55" s="350">
        <v>0.89473684210526316</v>
      </c>
      <c r="N55" s="350">
        <v>0.89473684210526316</v>
      </c>
      <c r="O55" s="350">
        <v>0.94736842105263153</v>
      </c>
      <c r="P55" s="350">
        <v>1</v>
      </c>
      <c r="Q55" s="350">
        <v>0.89473684210526316</v>
      </c>
      <c r="R55" s="350">
        <v>0.84210526315789469</v>
      </c>
      <c r="S55" s="350">
        <v>0.52631578947368418</v>
      </c>
      <c r="T55" s="350">
        <v>0.84210526315789469</v>
      </c>
      <c r="U55" s="350">
        <v>0.57894736842105265</v>
      </c>
      <c r="V55" s="350">
        <v>0.63157894736842102</v>
      </c>
      <c r="W55" s="350">
        <v>0.70588235294117652</v>
      </c>
      <c r="X55" s="350">
        <v>0.76470588235294112</v>
      </c>
      <c r="Y55" s="350">
        <v>1</v>
      </c>
      <c r="Z55" s="350">
        <v>0.9375</v>
      </c>
      <c r="AA55" s="350">
        <v>0.73684210526315785</v>
      </c>
      <c r="AB55" s="350">
        <v>0.73684210526315785</v>
      </c>
      <c r="AC55" s="350">
        <v>0.63157894736842102</v>
      </c>
      <c r="AD55" s="350">
        <v>0.78947368421052633</v>
      </c>
      <c r="AE55" s="350">
        <v>0.84210526315789469</v>
      </c>
      <c r="AF55" s="350">
        <v>0.89473684210526316</v>
      </c>
      <c r="AG55" s="350" t="s">
        <v>52</v>
      </c>
      <c r="AH55" s="350">
        <v>0.68421052631578949</v>
      </c>
      <c r="AI55" s="350">
        <v>0.94736842105263153</v>
      </c>
      <c r="AJ55" s="350" t="s">
        <v>52</v>
      </c>
      <c r="AK55" s="350">
        <v>0.52631578947368418</v>
      </c>
      <c r="AL55" s="350" t="s">
        <v>52</v>
      </c>
      <c r="AM55" s="350" t="s">
        <v>52</v>
      </c>
      <c r="AN55" s="350" t="s">
        <v>52</v>
      </c>
      <c r="AO55" s="350">
        <v>0.89473684210526316</v>
      </c>
      <c r="AP55" s="350">
        <v>0.78947368421052633</v>
      </c>
      <c r="AQ55" s="350">
        <v>0.89473684210526316</v>
      </c>
      <c r="AR55" s="350">
        <v>0.89473684210526316</v>
      </c>
      <c r="AS55" s="350">
        <v>0.68421052631578949</v>
      </c>
      <c r="AT55" s="350">
        <v>0.84210526315789469</v>
      </c>
      <c r="AU55" s="350">
        <v>0.89473684210526316</v>
      </c>
      <c r="AV55" s="410"/>
      <c r="AW55" s="411"/>
      <c r="AX55" s="411"/>
      <c r="AY55" s="412"/>
      <c r="AZ55" s="295"/>
      <c r="BA55" s="295"/>
      <c r="BB55" s="295"/>
      <c r="BC55" s="295"/>
      <c r="BD55" s="295"/>
      <c r="BE55" s="295"/>
      <c r="BF55" s="295"/>
      <c r="BG55" s="295"/>
    </row>
    <row r="56" spans="1:59" s="5" customFormat="1" x14ac:dyDescent="0.25">
      <c r="A56" s="36"/>
      <c r="B56" s="457"/>
      <c r="C56" s="215">
        <v>2017</v>
      </c>
      <c r="D56" s="174">
        <v>32</v>
      </c>
      <c r="E56" s="174">
        <v>68</v>
      </c>
      <c r="F56" s="231">
        <v>0.47058823529411764</v>
      </c>
      <c r="G56" s="350">
        <v>0.78125</v>
      </c>
      <c r="H56" s="350">
        <v>0.84375</v>
      </c>
      <c r="I56" s="350">
        <v>0.78125</v>
      </c>
      <c r="J56" s="350">
        <v>0.74193548387096775</v>
      </c>
      <c r="K56" s="350">
        <v>0.71875</v>
      </c>
      <c r="L56" s="350">
        <v>0.625</v>
      </c>
      <c r="M56" s="350">
        <v>0.75</v>
      </c>
      <c r="N56" s="350">
        <v>0.84375</v>
      </c>
      <c r="O56" s="350">
        <v>0.77419354838709675</v>
      </c>
      <c r="P56" s="350">
        <v>0.77419354838709675</v>
      </c>
      <c r="Q56" s="350">
        <v>0.6875</v>
      </c>
      <c r="R56" s="350">
        <v>0.74193548387096775</v>
      </c>
      <c r="S56" s="350">
        <v>0.625</v>
      </c>
      <c r="T56" s="350">
        <v>0.75</v>
      </c>
      <c r="U56" s="350">
        <v>0.40625</v>
      </c>
      <c r="V56" s="350">
        <v>0.78125</v>
      </c>
      <c r="W56" s="350">
        <v>0.77419354838709675</v>
      </c>
      <c r="X56" s="350">
        <v>0.74193548387096775</v>
      </c>
      <c r="Y56" s="350">
        <v>0.83870967741935487</v>
      </c>
      <c r="Z56" s="350">
        <v>0.88888888888888884</v>
      </c>
      <c r="AA56" s="350">
        <v>0.78125</v>
      </c>
      <c r="AB56" s="350">
        <v>0.5</v>
      </c>
      <c r="AC56" s="350">
        <v>0.61290322580645162</v>
      </c>
      <c r="AD56" s="350">
        <v>0.71875</v>
      </c>
      <c r="AE56" s="350">
        <v>0.5161290322580645</v>
      </c>
      <c r="AF56" s="350">
        <v>0.77419354838709675</v>
      </c>
      <c r="AG56" s="350" t="s">
        <v>52</v>
      </c>
      <c r="AH56" s="350">
        <v>0.80645161290322576</v>
      </c>
      <c r="AI56" s="350">
        <v>0.8</v>
      </c>
      <c r="AJ56" s="350" t="s">
        <v>52</v>
      </c>
      <c r="AK56" s="350">
        <v>0.66666666666666663</v>
      </c>
      <c r="AL56" s="350" t="s">
        <v>52</v>
      </c>
      <c r="AM56" s="350" t="s">
        <v>52</v>
      </c>
      <c r="AN56" s="350" t="s">
        <v>52</v>
      </c>
      <c r="AO56" s="350">
        <v>0.67741935483870963</v>
      </c>
      <c r="AP56" s="350">
        <v>0.64516129032258063</v>
      </c>
      <c r="AQ56" s="350">
        <v>0.8</v>
      </c>
      <c r="AR56" s="350">
        <v>0.67741935483870963</v>
      </c>
      <c r="AS56" s="350">
        <v>0.5161290322580645</v>
      </c>
      <c r="AT56" s="350">
        <v>0.70967741935483875</v>
      </c>
      <c r="AU56" s="350">
        <v>0.74193548387096775</v>
      </c>
      <c r="AV56" s="413"/>
      <c r="AW56" s="414"/>
      <c r="AX56" s="414"/>
      <c r="AY56" s="415"/>
      <c r="AZ56" s="295"/>
      <c r="BA56" s="295"/>
      <c r="BB56" s="295"/>
      <c r="BC56" s="295"/>
      <c r="BD56" s="295"/>
      <c r="BE56" s="295"/>
      <c r="BF56" s="295"/>
      <c r="BG56" s="295"/>
    </row>
    <row r="57" spans="1:59" s="23" customFormat="1" ht="15.75" x14ac:dyDescent="0.25">
      <c r="A57" s="21"/>
      <c r="B57" s="457"/>
      <c r="C57" s="215">
        <v>2018</v>
      </c>
      <c r="D57" s="178">
        <v>33</v>
      </c>
      <c r="E57" s="178">
        <v>72</v>
      </c>
      <c r="F57" s="230">
        <v>0.45833333333333331</v>
      </c>
      <c r="G57" s="350">
        <v>0.93939393939393945</v>
      </c>
      <c r="H57" s="350">
        <v>0.93939393939393945</v>
      </c>
      <c r="I57" s="350">
        <v>0.93939393939393945</v>
      </c>
      <c r="J57" s="350">
        <v>0.90909090909090906</v>
      </c>
      <c r="K57" s="350">
        <v>0.81818181818181823</v>
      </c>
      <c r="L57" s="350">
        <v>0.69696969696969702</v>
      </c>
      <c r="M57" s="350">
        <v>0.71875</v>
      </c>
      <c r="N57" s="350">
        <v>0.87878787878787878</v>
      </c>
      <c r="O57" s="350">
        <v>0.81818181818181823</v>
      </c>
      <c r="P57" s="350">
        <v>0.84848484848484851</v>
      </c>
      <c r="Q57" s="350">
        <v>0.72727272727272729</v>
      </c>
      <c r="R57" s="350">
        <v>0.75</v>
      </c>
      <c r="S57" s="350">
        <v>0.81818181818181823</v>
      </c>
      <c r="T57" s="350">
        <v>0.84848484848484851</v>
      </c>
      <c r="U57" s="350">
        <v>0.27272727272727271</v>
      </c>
      <c r="V57" s="350">
        <v>0.72727272727272729</v>
      </c>
      <c r="W57" s="350">
        <v>0.84375</v>
      </c>
      <c r="X57" s="350">
        <v>0.76666666666666672</v>
      </c>
      <c r="Y57" s="350">
        <v>0.93548387096774188</v>
      </c>
      <c r="Z57" s="350">
        <v>0.81481481481481477</v>
      </c>
      <c r="AA57" s="350">
        <v>0.77419354838709675</v>
      </c>
      <c r="AB57" s="350">
        <v>0.75757575757575757</v>
      </c>
      <c r="AC57" s="350">
        <v>0.75757575757575757</v>
      </c>
      <c r="AD57" s="350">
        <v>0.84848484848484851</v>
      </c>
      <c r="AE57" s="350">
        <v>0.5757575757575758</v>
      </c>
      <c r="AF57" s="350">
        <v>0.78787878787878785</v>
      </c>
      <c r="AG57" s="350" t="s">
        <v>52</v>
      </c>
      <c r="AH57" s="350">
        <v>0.875</v>
      </c>
      <c r="AI57" s="350">
        <v>0.87878787878787878</v>
      </c>
      <c r="AJ57" s="350" t="s">
        <v>52</v>
      </c>
      <c r="AK57" s="350">
        <v>0.71875</v>
      </c>
      <c r="AL57" s="350" t="s">
        <v>52</v>
      </c>
      <c r="AM57" s="350" t="s">
        <v>52</v>
      </c>
      <c r="AN57" s="350" t="s">
        <v>52</v>
      </c>
      <c r="AO57" s="350">
        <v>0.90909090909090906</v>
      </c>
      <c r="AP57" s="350">
        <v>0.78125</v>
      </c>
      <c r="AQ57" s="350">
        <v>0.84848484848484851</v>
      </c>
      <c r="AR57" s="350">
        <v>0.87878787878787878</v>
      </c>
      <c r="AS57" s="350">
        <v>0.72727272727272729</v>
      </c>
      <c r="AT57" s="350">
        <v>0.75757575757575757</v>
      </c>
      <c r="AU57" s="350">
        <v>0.87878787878787878</v>
      </c>
      <c r="AV57" s="350">
        <v>0.90909090909090906</v>
      </c>
      <c r="AW57" s="350">
        <v>0.90909090909090906</v>
      </c>
      <c r="AX57" s="350">
        <v>0.78787878787878785</v>
      </c>
      <c r="AY57" s="350">
        <v>0.5</v>
      </c>
      <c r="AZ57" s="22"/>
      <c r="BA57" s="22"/>
      <c r="BB57" s="22"/>
      <c r="BC57" s="22"/>
      <c r="BD57" s="22"/>
      <c r="BE57" s="22"/>
      <c r="BF57" s="22"/>
    </row>
    <row r="58" spans="1:59" s="23" customFormat="1" ht="15.75" x14ac:dyDescent="0.25">
      <c r="A58" s="21"/>
      <c r="B58" s="457"/>
      <c r="C58" s="215">
        <v>2019</v>
      </c>
      <c r="D58" s="178">
        <v>32</v>
      </c>
      <c r="E58" s="178">
        <v>85</v>
      </c>
      <c r="F58" s="230">
        <f>D58/E58</f>
        <v>0.37647058823529411</v>
      </c>
      <c r="G58" s="350">
        <v>0.84375</v>
      </c>
      <c r="H58" s="350">
        <v>0.875</v>
      </c>
      <c r="I58" s="350">
        <v>0.90625</v>
      </c>
      <c r="J58" s="350">
        <v>0.71875</v>
      </c>
      <c r="K58" s="350">
        <v>0.71875</v>
      </c>
      <c r="L58" s="350">
        <v>0.78125</v>
      </c>
      <c r="M58" s="350">
        <v>0.78125</v>
      </c>
      <c r="N58" s="350">
        <v>0.84375</v>
      </c>
      <c r="O58" s="350">
        <v>0.6875</v>
      </c>
      <c r="P58" s="350">
        <v>0.6875</v>
      </c>
      <c r="Q58" s="350">
        <v>0.75</v>
      </c>
      <c r="R58" s="350">
        <v>0.8125</v>
      </c>
      <c r="S58" s="350">
        <v>0.6875</v>
      </c>
      <c r="T58" s="350">
        <v>0.78125</v>
      </c>
      <c r="U58" s="350">
        <v>0.625</v>
      </c>
      <c r="V58" s="350">
        <v>0.65625</v>
      </c>
      <c r="W58" s="350">
        <v>0.74193548387096775</v>
      </c>
      <c r="X58" s="350">
        <v>0.75</v>
      </c>
      <c r="Y58" s="350">
        <v>0.96875</v>
      </c>
      <c r="Z58" s="350">
        <v>0.86206896551724133</v>
      </c>
      <c r="AA58" s="350">
        <v>0.875</v>
      </c>
      <c r="AB58" s="350">
        <v>0.7857142857142857</v>
      </c>
      <c r="AC58" s="350">
        <v>0.8125</v>
      </c>
      <c r="AD58" s="350">
        <v>0.65625</v>
      </c>
      <c r="AE58" s="350">
        <v>0.625</v>
      </c>
      <c r="AF58" s="350">
        <v>0.625</v>
      </c>
      <c r="AG58" s="350" t="s">
        <v>52</v>
      </c>
      <c r="AH58" s="350">
        <v>0.84375</v>
      </c>
      <c r="AI58" s="350">
        <v>0.90625</v>
      </c>
      <c r="AJ58" s="350" t="s">
        <v>52</v>
      </c>
      <c r="AK58" s="350">
        <v>0.78125</v>
      </c>
      <c r="AL58" s="350" t="s">
        <v>52</v>
      </c>
      <c r="AM58" s="350" t="s">
        <v>52</v>
      </c>
      <c r="AN58" s="350" t="s">
        <v>52</v>
      </c>
      <c r="AO58" s="350">
        <v>0.78125</v>
      </c>
      <c r="AP58" s="350">
        <v>0.71875</v>
      </c>
      <c r="AQ58" s="350">
        <v>0.84375</v>
      </c>
      <c r="AR58" s="350">
        <v>0.84375</v>
      </c>
      <c r="AS58" s="350">
        <v>0.70967741935483875</v>
      </c>
      <c r="AT58" s="350">
        <v>0.75</v>
      </c>
      <c r="AU58" s="350">
        <v>0.71875</v>
      </c>
      <c r="AV58" s="350">
        <v>0.93548387096774188</v>
      </c>
      <c r="AW58" s="350">
        <v>0.9</v>
      </c>
      <c r="AX58" s="350">
        <v>0.6333333333333333</v>
      </c>
      <c r="AY58" s="350" t="s">
        <v>65</v>
      </c>
      <c r="AZ58" s="22"/>
      <c r="BA58" s="22"/>
      <c r="BB58" s="22"/>
      <c r="BC58" s="22"/>
      <c r="BD58" s="22"/>
      <c r="BE58" s="22"/>
      <c r="BF58" s="22"/>
    </row>
    <row r="59" spans="1:59" s="23" customFormat="1" ht="15.75" x14ac:dyDescent="0.25">
      <c r="A59" s="21"/>
      <c r="B59" s="457"/>
      <c r="C59" s="215">
        <v>2020</v>
      </c>
      <c r="D59" s="178">
        <v>31</v>
      </c>
      <c r="E59" s="178">
        <v>94</v>
      </c>
      <c r="F59" s="230">
        <f>D59/E59</f>
        <v>0.32978723404255317</v>
      </c>
      <c r="G59" s="350">
        <v>0.9</v>
      </c>
      <c r="H59" s="350">
        <v>0.93300000000000005</v>
      </c>
      <c r="I59" s="350">
        <v>0.9</v>
      </c>
      <c r="J59" s="350">
        <v>0.9</v>
      </c>
      <c r="K59" s="350">
        <v>0.9</v>
      </c>
      <c r="L59" s="350">
        <v>0.8</v>
      </c>
      <c r="M59" s="350">
        <v>0.86670000000000003</v>
      </c>
      <c r="N59" s="350">
        <v>0.86670000000000003</v>
      </c>
      <c r="O59" s="350">
        <v>0.9</v>
      </c>
      <c r="P59" s="350">
        <v>0.86670000000000003</v>
      </c>
      <c r="Q59" s="350">
        <v>0.8</v>
      </c>
      <c r="R59" s="350">
        <v>0.9</v>
      </c>
      <c r="S59" s="350">
        <v>0.7419</v>
      </c>
      <c r="T59" s="350">
        <v>0.76670000000000005</v>
      </c>
      <c r="U59" s="350">
        <v>0.63329999999999997</v>
      </c>
      <c r="V59" s="350">
        <v>0.8</v>
      </c>
      <c r="W59" s="350">
        <v>0.83299999999999996</v>
      </c>
      <c r="X59" s="350">
        <v>0.9</v>
      </c>
      <c r="Y59" s="350">
        <v>0.93300000000000005</v>
      </c>
      <c r="Z59" s="350">
        <v>0.89659999999999995</v>
      </c>
      <c r="AA59" s="350">
        <v>0.76670000000000005</v>
      </c>
      <c r="AB59" s="350">
        <v>0.8</v>
      </c>
      <c r="AC59" s="350">
        <v>0.73299999999999998</v>
      </c>
      <c r="AD59" s="350">
        <v>0.86670000000000003</v>
      </c>
      <c r="AE59" s="350">
        <v>0.66669999999999996</v>
      </c>
      <c r="AF59" s="350">
        <v>0.83299999999999996</v>
      </c>
      <c r="AG59" s="350" t="s">
        <v>52</v>
      </c>
      <c r="AH59" s="350">
        <v>0.83299999999999996</v>
      </c>
      <c r="AI59" s="350">
        <v>0.73299999999999998</v>
      </c>
      <c r="AJ59" s="350" t="s">
        <v>52</v>
      </c>
      <c r="AK59" s="350">
        <v>0.73299999999999998</v>
      </c>
      <c r="AL59" s="350" t="s">
        <v>52</v>
      </c>
      <c r="AM59" s="350" t="s">
        <v>52</v>
      </c>
      <c r="AN59" s="350" t="s">
        <v>52</v>
      </c>
      <c r="AO59" s="350">
        <v>0.83299999999999996</v>
      </c>
      <c r="AP59" s="350">
        <v>0.76670000000000005</v>
      </c>
      <c r="AQ59" s="350">
        <v>0.86670000000000003</v>
      </c>
      <c r="AR59" s="350">
        <v>0.75860000000000005</v>
      </c>
      <c r="AS59" s="350">
        <v>0.8276</v>
      </c>
      <c r="AT59" s="350">
        <v>0.83299999999999996</v>
      </c>
      <c r="AU59" s="350">
        <v>0.86670000000000003</v>
      </c>
      <c r="AV59" s="350">
        <v>0.93300000000000005</v>
      </c>
      <c r="AW59" s="350">
        <v>0.93300000000000005</v>
      </c>
      <c r="AX59" s="350">
        <v>0.89659999999999995</v>
      </c>
      <c r="AY59" s="350" t="s">
        <v>65</v>
      </c>
      <c r="AZ59" s="22"/>
      <c r="BA59" s="22"/>
      <c r="BB59" s="22"/>
      <c r="BC59" s="22"/>
      <c r="BD59" s="22"/>
      <c r="BE59" s="22"/>
      <c r="BF59" s="22"/>
    </row>
    <row r="60" spans="1:59" s="23" customFormat="1" ht="15.75" x14ac:dyDescent="0.25">
      <c r="A60" s="21"/>
      <c r="B60" s="457"/>
      <c r="C60" s="215">
        <v>2021</v>
      </c>
      <c r="D60" s="178">
        <v>16</v>
      </c>
      <c r="E60" s="178">
        <v>77</v>
      </c>
      <c r="F60" s="230">
        <f>D60/E60</f>
        <v>0.20779220779220781</v>
      </c>
      <c r="G60" s="350">
        <v>0.875</v>
      </c>
      <c r="H60" s="350">
        <v>0.875</v>
      </c>
      <c r="I60" s="350">
        <v>1</v>
      </c>
      <c r="J60" s="350">
        <v>0.93799999999999994</v>
      </c>
      <c r="K60" s="350">
        <v>0.81299999999999994</v>
      </c>
      <c r="L60" s="350">
        <v>0.68799999999999994</v>
      </c>
      <c r="M60" s="350">
        <v>0.625</v>
      </c>
      <c r="N60" s="350">
        <v>0.93799999999999994</v>
      </c>
      <c r="O60" s="350">
        <v>0.75</v>
      </c>
      <c r="P60" s="350">
        <v>1</v>
      </c>
      <c r="Q60" s="350">
        <v>0.68799999999999994</v>
      </c>
      <c r="R60" s="350">
        <v>0.68799999999999994</v>
      </c>
      <c r="S60" s="350">
        <v>0.81299999999999994</v>
      </c>
      <c r="T60" s="350">
        <v>0.93799999999999994</v>
      </c>
      <c r="U60" s="350">
        <v>0.625</v>
      </c>
      <c r="V60" s="350">
        <v>0.8</v>
      </c>
      <c r="W60" s="350">
        <v>0.68799999999999994</v>
      </c>
      <c r="X60" s="350">
        <v>0.875</v>
      </c>
      <c r="Y60" s="350">
        <v>1</v>
      </c>
      <c r="Z60" s="350">
        <v>0.81299999999999994</v>
      </c>
      <c r="AA60" s="350">
        <v>0.75</v>
      </c>
      <c r="AB60" s="350">
        <v>0.56299999999999994</v>
      </c>
      <c r="AC60" s="350">
        <v>0.81299999999999994</v>
      </c>
      <c r="AD60" s="350">
        <v>0.5</v>
      </c>
      <c r="AE60" s="350">
        <v>0.375</v>
      </c>
      <c r="AF60" s="350">
        <v>0.5</v>
      </c>
      <c r="AG60" s="350">
        <v>0.85699999999999998</v>
      </c>
      <c r="AH60" s="350">
        <v>0.6</v>
      </c>
      <c r="AI60" s="350">
        <v>0.5</v>
      </c>
      <c r="AJ60" s="350">
        <v>0.68799999999999994</v>
      </c>
      <c r="AK60" s="350" t="s">
        <v>52</v>
      </c>
      <c r="AL60" s="350">
        <v>0.78600000000000003</v>
      </c>
      <c r="AM60" s="350">
        <v>0.85699999999999998</v>
      </c>
      <c r="AN60" s="350">
        <v>0.64300000000000002</v>
      </c>
      <c r="AO60" s="350">
        <v>1</v>
      </c>
      <c r="AP60" s="350">
        <v>1</v>
      </c>
      <c r="AQ60" s="350">
        <v>0.93799999999999994</v>
      </c>
      <c r="AR60" s="350">
        <v>0.81299999999999994</v>
      </c>
      <c r="AS60" s="350">
        <v>0.68799999999999994</v>
      </c>
      <c r="AT60" s="350">
        <v>0.93799999999999994</v>
      </c>
      <c r="AU60" s="350">
        <v>0.81299999999999994</v>
      </c>
      <c r="AV60" s="350" t="s">
        <v>54</v>
      </c>
      <c r="AW60" s="350" t="s">
        <v>54</v>
      </c>
      <c r="AX60" s="350" t="s">
        <v>54</v>
      </c>
      <c r="AY60" s="350" t="s">
        <v>54</v>
      </c>
      <c r="AZ60" s="22"/>
      <c r="BA60" s="22"/>
      <c r="BB60" s="22"/>
      <c r="BC60" s="22"/>
      <c r="BD60" s="22"/>
      <c r="BE60" s="22"/>
      <c r="BF60" s="22"/>
    </row>
    <row r="61" spans="1:59" ht="15.6" customHeight="1" x14ac:dyDescent="0.25">
      <c r="B61" s="458"/>
      <c r="C61" s="449" t="s">
        <v>154</v>
      </c>
      <c r="D61" s="450"/>
      <c r="E61" s="450"/>
      <c r="F61" s="450"/>
      <c r="G61" s="343">
        <f>G60-G59</f>
        <v>-2.5000000000000022E-2</v>
      </c>
      <c r="H61" s="343">
        <f t="shared" ref="H61:AU61" si="3">H60-H59</f>
        <v>-5.8000000000000052E-2</v>
      </c>
      <c r="I61" s="343">
        <f t="shared" si="3"/>
        <v>9.9999999999999978E-2</v>
      </c>
      <c r="J61" s="343">
        <f t="shared" si="3"/>
        <v>3.7999999999999923E-2</v>
      </c>
      <c r="K61" s="343">
        <f t="shared" si="3"/>
        <v>-8.7000000000000077E-2</v>
      </c>
      <c r="L61" s="343">
        <f t="shared" si="3"/>
        <v>-0.1120000000000001</v>
      </c>
      <c r="M61" s="343">
        <f t="shared" si="3"/>
        <v>-0.24170000000000003</v>
      </c>
      <c r="N61" s="343">
        <f t="shared" si="3"/>
        <v>7.1299999999999919E-2</v>
      </c>
      <c r="O61" s="343">
        <f t="shared" si="3"/>
        <v>-0.15000000000000002</v>
      </c>
      <c r="P61" s="343">
        <f t="shared" si="3"/>
        <v>0.13329999999999997</v>
      </c>
      <c r="Q61" s="343">
        <f t="shared" si="3"/>
        <v>-0.1120000000000001</v>
      </c>
      <c r="R61" s="343">
        <f t="shared" si="3"/>
        <v>-0.21200000000000008</v>
      </c>
      <c r="S61" s="343">
        <f t="shared" si="3"/>
        <v>7.1099999999999941E-2</v>
      </c>
      <c r="T61" s="343">
        <f t="shared" si="3"/>
        <v>0.1712999999999999</v>
      </c>
      <c r="U61" s="343">
        <f t="shared" si="3"/>
        <v>-8.2999999999999741E-3</v>
      </c>
      <c r="V61" s="343">
        <f t="shared" si="3"/>
        <v>0</v>
      </c>
      <c r="W61" s="343">
        <f t="shared" si="3"/>
        <v>-0.14500000000000002</v>
      </c>
      <c r="X61" s="343">
        <f t="shared" si="3"/>
        <v>-2.5000000000000022E-2</v>
      </c>
      <c r="Y61" s="343">
        <f t="shared" si="3"/>
        <v>6.6999999999999948E-2</v>
      </c>
      <c r="Z61" s="343">
        <f t="shared" si="3"/>
        <v>-8.3600000000000008E-2</v>
      </c>
      <c r="AA61" s="343">
        <f t="shared" si="3"/>
        <v>-1.6700000000000048E-2</v>
      </c>
      <c r="AB61" s="343">
        <f t="shared" si="3"/>
        <v>-0.2370000000000001</v>
      </c>
      <c r="AC61" s="343">
        <f t="shared" si="3"/>
        <v>7.999999999999996E-2</v>
      </c>
      <c r="AD61" s="343">
        <f t="shared" si="3"/>
        <v>-0.36670000000000003</v>
      </c>
      <c r="AE61" s="343">
        <f t="shared" si="3"/>
        <v>-0.29169999999999996</v>
      </c>
      <c r="AF61" s="343">
        <f t="shared" si="3"/>
        <v>-0.33299999999999996</v>
      </c>
      <c r="AG61" s="350" t="s">
        <v>52</v>
      </c>
      <c r="AH61" s="343">
        <f t="shared" si="3"/>
        <v>-0.23299999999999998</v>
      </c>
      <c r="AI61" s="343">
        <f t="shared" si="3"/>
        <v>-0.23299999999999998</v>
      </c>
      <c r="AJ61" s="350" t="s">
        <v>52</v>
      </c>
      <c r="AK61" s="350" t="s">
        <v>52</v>
      </c>
      <c r="AL61" s="350" t="s">
        <v>52</v>
      </c>
      <c r="AM61" s="350" t="s">
        <v>52</v>
      </c>
      <c r="AN61" s="350" t="s">
        <v>52</v>
      </c>
      <c r="AO61" s="343">
        <f t="shared" si="3"/>
        <v>0.16700000000000004</v>
      </c>
      <c r="AP61" s="343">
        <f t="shared" si="3"/>
        <v>0.23329999999999995</v>
      </c>
      <c r="AQ61" s="343">
        <f t="shared" si="3"/>
        <v>7.1299999999999919E-2</v>
      </c>
      <c r="AR61" s="343">
        <f t="shared" si="3"/>
        <v>5.4399999999999893E-2</v>
      </c>
      <c r="AS61" s="343">
        <f t="shared" si="3"/>
        <v>-0.13960000000000006</v>
      </c>
      <c r="AT61" s="343">
        <f t="shared" si="3"/>
        <v>0.10499999999999998</v>
      </c>
      <c r="AU61" s="343">
        <f t="shared" si="3"/>
        <v>-5.3700000000000081E-2</v>
      </c>
      <c r="AV61" s="350" t="s">
        <v>54</v>
      </c>
      <c r="AW61" s="350" t="s">
        <v>54</v>
      </c>
      <c r="AX61" s="350" t="s">
        <v>54</v>
      </c>
      <c r="AY61" s="350" t="s">
        <v>54</v>
      </c>
      <c r="BE61" s="72"/>
      <c r="BF61" s="72"/>
      <c r="BG61" s="72"/>
    </row>
    <row r="62" spans="1:59" s="5" customFormat="1" x14ac:dyDescent="0.25">
      <c r="A62" s="36"/>
      <c r="B62" s="92"/>
      <c r="C62" s="19"/>
      <c r="D62" s="19"/>
      <c r="E62" s="19"/>
      <c r="F62" s="144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82"/>
      <c r="AW62" s="382"/>
      <c r="AX62" s="382"/>
      <c r="AY62" s="382"/>
      <c r="AZ62" s="295"/>
      <c r="BA62" s="295"/>
      <c r="BB62" s="295"/>
      <c r="BC62" s="295"/>
      <c r="BD62" s="295"/>
      <c r="BE62" s="295"/>
      <c r="BF62" s="295"/>
      <c r="BG62" s="295"/>
    </row>
    <row r="63" spans="1:59" s="5" customFormat="1" hidden="1" x14ac:dyDescent="0.25">
      <c r="A63" s="36"/>
      <c r="B63" s="89"/>
      <c r="C63" s="44">
        <v>2010</v>
      </c>
      <c r="D63" s="44"/>
      <c r="E63" s="44"/>
      <c r="F63" s="149"/>
      <c r="G63" s="354">
        <v>0.82499999999999996</v>
      </c>
      <c r="H63" s="354">
        <v>0.75</v>
      </c>
      <c r="I63" s="354">
        <v>0.7</v>
      </c>
      <c r="J63" s="361" t="s">
        <v>52</v>
      </c>
      <c r="K63" s="348" t="s">
        <v>52</v>
      </c>
      <c r="L63" s="354">
        <v>0.8</v>
      </c>
      <c r="M63" s="354">
        <v>0.75</v>
      </c>
      <c r="N63" s="361" t="s">
        <v>52</v>
      </c>
      <c r="O63" s="361" t="s">
        <v>52</v>
      </c>
      <c r="P63" s="361" t="s">
        <v>52</v>
      </c>
      <c r="Q63" s="361" t="s">
        <v>52</v>
      </c>
      <c r="R63" s="361" t="s">
        <v>52</v>
      </c>
      <c r="S63" s="354">
        <v>0.51282051282051277</v>
      </c>
      <c r="T63" s="354">
        <v>0.61538461538461542</v>
      </c>
      <c r="U63" s="354">
        <v>0.4358974358974359</v>
      </c>
      <c r="V63" s="348" t="s">
        <v>52</v>
      </c>
      <c r="W63" s="354">
        <v>0.71052631578947367</v>
      </c>
      <c r="X63" s="361" t="s">
        <v>52</v>
      </c>
      <c r="Y63" s="354">
        <v>0.78947368421052633</v>
      </c>
      <c r="Z63" s="354">
        <v>0.71052631578947367</v>
      </c>
      <c r="AA63" s="354">
        <v>0.58974358974358976</v>
      </c>
      <c r="AB63" s="354">
        <v>0.61538461538461542</v>
      </c>
      <c r="AC63" s="354">
        <v>0.5</v>
      </c>
      <c r="AD63" s="361" t="s">
        <v>52</v>
      </c>
      <c r="AE63" s="361" t="s">
        <v>52</v>
      </c>
      <c r="AF63" s="354">
        <v>0.6</v>
      </c>
      <c r="AG63" s="354"/>
      <c r="AH63" s="354">
        <v>0.71052631578947367</v>
      </c>
      <c r="AI63" s="354">
        <v>0.46153846153846156</v>
      </c>
      <c r="AJ63" s="354"/>
      <c r="AK63" s="361" t="s">
        <v>52</v>
      </c>
      <c r="AL63" s="361"/>
      <c r="AM63" s="361"/>
      <c r="AN63" s="361"/>
      <c r="AO63" s="354">
        <v>0.76315789473684215</v>
      </c>
      <c r="AP63" s="361" t="s">
        <v>52</v>
      </c>
      <c r="AQ63" s="354">
        <v>0.72499999999999998</v>
      </c>
      <c r="AR63" s="361" t="s">
        <v>52</v>
      </c>
      <c r="AS63" s="361" t="s">
        <v>52</v>
      </c>
      <c r="AT63" s="361" t="s">
        <v>52</v>
      </c>
      <c r="AU63" s="348" t="s">
        <v>52</v>
      </c>
      <c r="AV63" s="382"/>
      <c r="AW63" s="382"/>
      <c r="AX63" s="382"/>
      <c r="AY63" s="382"/>
      <c r="AZ63" s="295"/>
      <c r="BA63" s="295"/>
      <c r="BB63" s="295"/>
      <c r="BC63" s="295"/>
      <c r="BD63" s="295"/>
      <c r="BE63" s="295"/>
      <c r="BF63" s="295"/>
      <c r="BG63" s="295"/>
    </row>
    <row r="64" spans="1:59" s="5" customFormat="1" hidden="1" x14ac:dyDescent="0.25">
      <c r="A64" s="36"/>
      <c r="B64" s="193" t="s">
        <v>87</v>
      </c>
      <c r="C64" s="215">
        <v>2011</v>
      </c>
      <c r="D64" s="174">
        <v>13</v>
      </c>
      <c r="E64" s="174"/>
      <c r="F64" s="147" t="s">
        <v>52</v>
      </c>
      <c r="G64" s="354">
        <v>0.76923076923076927</v>
      </c>
      <c r="H64" s="354">
        <v>0.92307692307692313</v>
      </c>
      <c r="I64" s="354">
        <v>0.84615384615384615</v>
      </c>
      <c r="J64" s="361" t="s">
        <v>52</v>
      </c>
      <c r="K64" s="348" t="s">
        <v>52</v>
      </c>
      <c r="L64" s="354">
        <v>0.76923076923076927</v>
      </c>
      <c r="M64" s="354">
        <v>0.76923076923076927</v>
      </c>
      <c r="N64" s="361" t="s">
        <v>52</v>
      </c>
      <c r="O64" s="361" t="s">
        <v>52</v>
      </c>
      <c r="P64" s="361" t="s">
        <v>52</v>
      </c>
      <c r="Q64" s="361" t="s">
        <v>52</v>
      </c>
      <c r="R64" s="361" t="s">
        <v>52</v>
      </c>
      <c r="S64" s="354">
        <v>0.61538461538461542</v>
      </c>
      <c r="T64" s="354">
        <v>0.46153846153846156</v>
      </c>
      <c r="U64" s="354">
        <v>0.53846153846153844</v>
      </c>
      <c r="V64" s="348" t="s">
        <v>52</v>
      </c>
      <c r="W64" s="354">
        <v>0.76923076923076927</v>
      </c>
      <c r="X64" s="361" t="s">
        <v>52</v>
      </c>
      <c r="Y64" s="354">
        <v>0.84615384615384615</v>
      </c>
      <c r="Z64" s="354">
        <v>0.76923076923076927</v>
      </c>
      <c r="AA64" s="354">
        <v>0.84615384615384615</v>
      </c>
      <c r="AB64" s="354">
        <v>0.92307692307692313</v>
      </c>
      <c r="AC64" s="354">
        <v>0.84615384615384615</v>
      </c>
      <c r="AD64" s="361" t="s">
        <v>52</v>
      </c>
      <c r="AE64" s="361" t="s">
        <v>52</v>
      </c>
      <c r="AF64" s="354">
        <v>0.76923076923076927</v>
      </c>
      <c r="AG64" s="354"/>
      <c r="AH64" s="354">
        <v>0.84615384615384615</v>
      </c>
      <c r="AI64" s="354">
        <v>0.61538461538461542</v>
      </c>
      <c r="AJ64" s="354"/>
      <c r="AK64" s="361" t="s">
        <v>52</v>
      </c>
      <c r="AL64" s="361"/>
      <c r="AM64" s="361"/>
      <c r="AN64" s="361"/>
      <c r="AO64" s="354">
        <v>0.92307692307692313</v>
      </c>
      <c r="AP64" s="361" t="s">
        <v>52</v>
      </c>
      <c r="AQ64" s="354">
        <v>0.92307692307692313</v>
      </c>
      <c r="AR64" s="361" t="s">
        <v>52</v>
      </c>
      <c r="AS64" s="361" t="s">
        <v>52</v>
      </c>
      <c r="AT64" s="361" t="s">
        <v>52</v>
      </c>
      <c r="AU64" s="348" t="s">
        <v>52</v>
      </c>
      <c r="AV64" s="382"/>
      <c r="AW64" s="382"/>
      <c r="AX64" s="382"/>
      <c r="AY64" s="382"/>
      <c r="AZ64" s="295"/>
      <c r="BA64" s="295"/>
      <c r="BB64" s="295"/>
      <c r="BC64" s="295"/>
      <c r="BD64" s="295"/>
      <c r="BE64" s="295"/>
      <c r="BF64" s="295"/>
      <c r="BG64" s="295"/>
    </row>
    <row r="65" spans="1:59" s="5" customFormat="1" hidden="1" x14ac:dyDescent="0.25">
      <c r="A65" s="36"/>
      <c r="B65" s="456" t="s">
        <v>87</v>
      </c>
      <c r="C65" s="215">
        <v>2012</v>
      </c>
      <c r="D65" s="174">
        <v>22</v>
      </c>
      <c r="E65" s="174"/>
      <c r="F65" s="147">
        <v>0.4</v>
      </c>
      <c r="G65" s="354">
        <v>0.80952380952380953</v>
      </c>
      <c r="H65" s="354">
        <v>0.66666666666666663</v>
      </c>
      <c r="I65" s="354">
        <v>0.8571428571428571</v>
      </c>
      <c r="J65" s="361" t="s">
        <v>52</v>
      </c>
      <c r="K65" s="348" t="s">
        <v>52</v>
      </c>
      <c r="L65" s="354">
        <v>0.5714285714285714</v>
      </c>
      <c r="M65" s="354">
        <v>0.7142857142857143</v>
      </c>
      <c r="N65" s="361" t="s">
        <v>52</v>
      </c>
      <c r="O65" s="361" t="s">
        <v>52</v>
      </c>
      <c r="P65" s="361" t="s">
        <v>52</v>
      </c>
      <c r="Q65" s="361" t="s">
        <v>52</v>
      </c>
      <c r="R65" s="361" t="s">
        <v>52</v>
      </c>
      <c r="S65" s="354">
        <v>0.76190476190476186</v>
      </c>
      <c r="T65" s="354">
        <v>0.66666666666666663</v>
      </c>
      <c r="U65" s="354">
        <v>0.52380952380952384</v>
      </c>
      <c r="V65" s="348" t="s">
        <v>52</v>
      </c>
      <c r="W65" s="354">
        <v>0.7</v>
      </c>
      <c r="X65" s="361" t="s">
        <v>52</v>
      </c>
      <c r="Y65" s="354">
        <v>0.85</v>
      </c>
      <c r="Z65" s="354">
        <v>0.65</v>
      </c>
      <c r="AA65" s="354">
        <v>0.75</v>
      </c>
      <c r="AB65" s="354">
        <v>0.76190476190476186</v>
      </c>
      <c r="AC65" s="354">
        <v>0.8571428571428571</v>
      </c>
      <c r="AD65" s="361" t="s">
        <v>52</v>
      </c>
      <c r="AE65" s="361" t="s">
        <v>52</v>
      </c>
      <c r="AF65" s="354">
        <v>0.76190476190476186</v>
      </c>
      <c r="AG65" s="354"/>
      <c r="AH65" s="354">
        <v>0.80952380952380953</v>
      </c>
      <c r="AI65" s="354">
        <v>0.80952380952380953</v>
      </c>
      <c r="AJ65" s="354"/>
      <c r="AK65" s="361" t="s">
        <v>52</v>
      </c>
      <c r="AL65" s="361"/>
      <c r="AM65" s="361"/>
      <c r="AN65" s="361"/>
      <c r="AO65" s="354">
        <v>0.7142857142857143</v>
      </c>
      <c r="AP65" s="361" t="s">
        <v>52</v>
      </c>
      <c r="AQ65" s="354">
        <v>0.86363636363636365</v>
      </c>
      <c r="AR65" s="361" t="s">
        <v>52</v>
      </c>
      <c r="AS65" s="361" t="s">
        <v>52</v>
      </c>
      <c r="AT65" s="361" t="s">
        <v>52</v>
      </c>
      <c r="AU65" s="348" t="s">
        <v>52</v>
      </c>
      <c r="AV65" s="382"/>
      <c r="AW65" s="382"/>
      <c r="AX65" s="382"/>
      <c r="AY65" s="382"/>
      <c r="AZ65" s="295"/>
      <c r="BA65" s="295"/>
      <c r="BB65" s="295"/>
      <c r="BC65" s="295"/>
      <c r="BD65" s="295"/>
      <c r="BE65" s="295"/>
      <c r="BF65" s="295"/>
      <c r="BG65" s="295"/>
    </row>
    <row r="66" spans="1:59" s="5" customFormat="1" hidden="1" x14ac:dyDescent="0.25">
      <c r="A66" s="36"/>
      <c r="B66" s="457"/>
      <c r="C66" s="215">
        <v>2013</v>
      </c>
      <c r="D66" s="174">
        <v>33</v>
      </c>
      <c r="E66" s="174">
        <v>94</v>
      </c>
      <c r="F66" s="230">
        <v>0.35106382978723405</v>
      </c>
      <c r="G66" s="349">
        <v>0.75757575757575757</v>
      </c>
      <c r="H66" s="349">
        <v>0.87878787878787878</v>
      </c>
      <c r="I66" s="349">
        <v>0.78787878787878785</v>
      </c>
      <c r="J66" s="361" t="s">
        <v>52</v>
      </c>
      <c r="K66" s="361" t="s">
        <v>52</v>
      </c>
      <c r="L66" s="349">
        <v>0.63636363636363635</v>
      </c>
      <c r="M66" s="349">
        <v>0.66666666666666663</v>
      </c>
      <c r="N66" s="361" t="s">
        <v>52</v>
      </c>
      <c r="O66" s="361" t="s">
        <v>52</v>
      </c>
      <c r="P66" s="361" t="s">
        <v>52</v>
      </c>
      <c r="Q66" s="361" t="s">
        <v>52</v>
      </c>
      <c r="R66" s="361" t="s">
        <v>52</v>
      </c>
      <c r="S66" s="349">
        <v>0.63636363636363635</v>
      </c>
      <c r="T66" s="349">
        <v>0.54545454545454541</v>
      </c>
      <c r="U66" s="349">
        <v>0.33333333333333331</v>
      </c>
      <c r="V66" s="361" t="s">
        <v>52</v>
      </c>
      <c r="W66" s="349">
        <v>0.63636363636363635</v>
      </c>
      <c r="X66" s="361" t="s">
        <v>52</v>
      </c>
      <c r="Y66" s="349">
        <v>0.87878787878787878</v>
      </c>
      <c r="Z66" s="349">
        <v>0.69696969696969702</v>
      </c>
      <c r="AA66" s="349">
        <v>0.66666666666666663</v>
      </c>
      <c r="AB66" s="349">
        <v>0.63636363636363635</v>
      </c>
      <c r="AC66" s="349">
        <v>0.63636363636363635</v>
      </c>
      <c r="AD66" s="361" t="s">
        <v>52</v>
      </c>
      <c r="AE66" s="361" t="s">
        <v>52</v>
      </c>
      <c r="AF66" s="349">
        <v>0.84848484848484851</v>
      </c>
      <c r="AG66" s="349"/>
      <c r="AH66" s="349">
        <v>0.63636363636363635</v>
      </c>
      <c r="AI66" s="349">
        <v>0.6333333333333333</v>
      </c>
      <c r="AJ66" s="349"/>
      <c r="AK66" s="361" t="s">
        <v>52</v>
      </c>
      <c r="AL66" s="361"/>
      <c r="AM66" s="361"/>
      <c r="AN66" s="361"/>
      <c r="AO66" s="349">
        <v>0.72727272727272729</v>
      </c>
      <c r="AP66" s="361" t="s">
        <v>52</v>
      </c>
      <c r="AQ66" s="349">
        <v>0.81818181818181823</v>
      </c>
      <c r="AR66" s="361" t="s">
        <v>52</v>
      </c>
      <c r="AS66" s="361" t="s">
        <v>52</v>
      </c>
      <c r="AT66" s="361" t="s">
        <v>52</v>
      </c>
      <c r="AU66" s="361" t="s">
        <v>52</v>
      </c>
      <c r="AV66" s="382"/>
      <c r="AW66" s="382"/>
      <c r="AX66" s="382"/>
      <c r="AY66" s="382"/>
      <c r="AZ66" s="295"/>
      <c r="BA66" s="295"/>
      <c r="BB66" s="295"/>
      <c r="BC66" s="295"/>
      <c r="BD66" s="295"/>
      <c r="BE66" s="295"/>
      <c r="BF66" s="295"/>
      <c r="BG66" s="295"/>
    </row>
    <row r="67" spans="1:59" s="5" customFormat="1" x14ac:dyDescent="0.25">
      <c r="A67" s="36"/>
      <c r="B67" s="457"/>
      <c r="C67" s="215">
        <v>2014</v>
      </c>
      <c r="D67" s="174">
        <v>15</v>
      </c>
      <c r="E67" s="233">
        <v>54.705882352941181</v>
      </c>
      <c r="F67" s="230">
        <v>0.27419354838709675</v>
      </c>
      <c r="G67" s="343">
        <v>0.8</v>
      </c>
      <c r="H67" s="343">
        <v>0.8666666666666667</v>
      </c>
      <c r="I67" s="343">
        <v>0.66666666666666663</v>
      </c>
      <c r="J67" s="343">
        <v>0.8</v>
      </c>
      <c r="K67" s="343">
        <v>0.66666666666666663</v>
      </c>
      <c r="L67" s="343">
        <v>0.46666666666666667</v>
      </c>
      <c r="M67" s="343">
        <v>0.6</v>
      </c>
      <c r="N67" s="343">
        <v>0.8</v>
      </c>
      <c r="O67" s="343">
        <v>0.53333333333333333</v>
      </c>
      <c r="P67" s="343">
        <v>0.66666666666666663</v>
      </c>
      <c r="Q67" s="343">
        <v>0.9285714285714286</v>
      </c>
      <c r="R67" s="343">
        <v>0.53333333333333333</v>
      </c>
      <c r="S67" s="343">
        <v>0.5714285714285714</v>
      </c>
      <c r="T67" s="343">
        <v>0.6428571428571429</v>
      </c>
      <c r="U67" s="343">
        <v>0.33333333333333331</v>
      </c>
      <c r="V67" s="343">
        <v>0.53333333333333333</v>
      </c>
      <c r="W67" s="343">
        <v>0.6428571428571429</v>
      </c>
      <c r="X67" s="343">
        <v>0.7142857142857143</v>
      </c>
      <c r="Y67" s="343">
        <v>0.9285714285714286</v>
      </c>
      <c r="Z67" s="343">
        <v>0.7857142857142857</v>
      </c>
      <c r="AA67" s="343">
        <v>0.7857142857142857</v>
      </c>
      <c r="AB67" s="343">
        <v>0.5</v>
      </c>
      <c r="AC67" s="343">
        <v>0.66666666666666663</v>
      </c>
      <c r="AD67" s="343">
        <v>0.6</v>
      </c>
      <c r="AE67" s="343">
        <v>0.53846153846153844</v>
      </c>
      <c r="AF67" s="343">
        <v>0.7857142857142857</v>
      </c>
      <c r="AG67" s="350" t="s">
        <v>52</v>
      </c>
      <c r="AH67" s="343">
        <v>0.8666666666666667</v>
      </c>
      <c r="AI67" s="343">
        <v>0.66666666666666663</v>
      </c>
      <c r="AJ67" s="350" t="s">
        <v>52</v>
      </c>
      <c r="AK67" s="343">
        <v>0.93333333333333335</v>
      </c>
      <c r="AL67" s="350" t="s">
        <v>52</v>
      </c>
      <c r="AM67" s="350" t="s">
        <v>52</v>
      </c>
      <c r="AN67" s="350" t="s">
        <v>52</v>
      </c>
      <c r="AO67" s="343">
        <v>0.8</v>
      </c>
      <c r="AP67" s="343">
        <v>0.73333333333333328</v>
      </c>
      <c r="AQ67" s="343">
        <v>0.8666666666666667</v>
      </c>
      <c r="AR67" s="343">
        <v>0.8</v>
      </c>
      <c r="AS67" s="343">
        <v>0.73333333333333328</v>
      </c>
      <c r="AT67" s="343">
        <v>0.7857142857142857</v>
      </c>
      <c r="AU67" s="343">
        <v>0.73333333333333328</v>
      </c>
      <c r="AV67" s="407" t="s">
        <v>54</v>
      </c>
      <c r="AW67" s="408"/>
      <c r="AX67" s="408"/>
      <c r="AY67" s="409"/>
      <c r="AZ67" s="295"/>
      <c r="BA67" s="295"/>
      <c r="BB67" s="295"/>
      <c r="BC67" s="295"/>
      <c r="BD67" s="295"/>
      <c r="BE67" s="295"/>
      <c r="BF67" s="295"/>
      <c r="BG67" s="295"/>
    </row>
    <row r="68" spans="1:59" s="5" customFormat="1" x14ac:dyDescent="0.25">
      <c r="A68" s="36"/>
      <c r="B68" s="457"/>
      <c r="C68" s="215">
        <v>2015</v>
      </c>
      <c r="D68" s="174">
        <v>28</v>
      </c>
      <c r="E68" s="174">
        <v>61</v>
      </c>
      <c r="F68" s="230">
        <v>0.45901639344262296</v>
      </c>
      <c r="G68" s="349">
        <v>0.6428571428571429</v>
      </c>
      <c r="H68" s="349">
        <v>0.6785714285714286</v>
      </c>
      <c r="I68" s="349">
        <v>0.6071428571428571</v>
      </c>
      <c r="J68" s="349">
        <v>0.5714285714285714</v>
      </c>
      <c r="K68" s="349">
        <v>0.4642857142857143</v>
      </c>
      <c r="L68" s="349">
        <v>0.5357142857142857</v>
      </c>
      <c r="M68" s="349">
        <v>0.5357142857142857</v>
      </c>
      <c r="N68" s="349">
        <v>0.6071428571428571</v>
      </c>
      <c r="O68" s="349">
        <v>0.6428571428571429</v>
      </c>
      <c r="P68" s="349">
        <v>0.6785714285714286</v>
      </c>
      <c r="Q68" s="349">
        <v>0.5</v>
      </c>
      <c r="R68" s="349">
        <v>0.42857142857142855</v>
      </c>
      <c r="S68" s="349">
        <v>0.5714285714285714</v>
      </c>
      <c r="T68" s="349">
        <v>0.5714285714285714</v>
      </c>
      <c r="U68" s="349">
        <v>0.39285714285714285</v>
      </c>
      <c r="V68" s="349">
        <v>0.35714285714285715</v>
      </c>
      <c r="W68" s="349">
        <v>0.6</v>
      </c>
      <c r="X68" s="349">
        <v>0.52</v>
      </c>
      <c r="Y68" s="349">
        <v>0.84</v>
      </c>
      <c r="Z68" s="349">
        <v>0.5714285714285714</v>
      </c>
      <c r="AA68" s="349">
        <v>0.5357142857142857</v>
      </c>
      <c r="AB68" s="349">
        <v>0.51851851851851849</v>
      </c>
      <c r="AC68" s="349">
        <v>0.44444444444444442</v>
      </c>
      <c r="AD68" s="349">
        <v>0.37037037037037035</v>
      </c>
      <c r="AE68" s="349">
        <v>0.25925925925925924</v>
      </c>
      <c r="AF68" s="349">
        <v>0.66666666666666663</v>
      </c>
      <c r="AG68" s="350" t="s">
        <v>52</v>
      </c>
      <c r="AH68" s="349">
        <v>0.81481481481481477</v>
      </c>
      <c r="AI68" s="349">
        <v>0.55555555555555558</v>
      </c>
      <c r="AJ68" s="350" t="s">
        <v>52</v>
      </c>
      <c r="AK68" s="349">
        <v>0.80769230769230771</v>
      </c>
      <c r="AL68" s="350" t="s">
        <v>52</v>
      </c>
      <c r="AM68" s="350" t="s">
        <v>52</v>
      </c>
      <c r="AN68" s="350" t="s">
        <v>52</v>
      </c>
      <c r="AO68" s="349">
        <v>0.70370370370370372</v>
      </c>
      <c r="AP68" s="349">
        <v>0.48148148148148145</v>
      </c>
      <c r="AQ68" s="349">
        <v>0.7407407407407407</v>
      </c>
      <c r="AR68" s="349">
        <v>0.48148148148148145</v>
      </c>
      <c r="AS68" s="349">
        <v>0.44444444444444442</v>
      </c>
      <c r="AT68" s="349">
        <v>0.51851851851851849</v>
      </c>
      <c r="AU68" s="349">
        <v>0.5</v>
      </c>
      <c r="AV68" s="410"/>
      <c r="AW68" s="411"/>
      <c r="AX68" s="411"/>
      <c r="AY68" s="412"/>
      <c r="AZ68" s="295"/>
      <c r="BA68" s="295"/>
      <c r="BB68" s="295"/>
      <c r="BC68" s="295"/>
      <c r="BD68" s="295"/>
      <c r="BE68" s="295"/>
      <c r="BF68" s="295"/>
      <c r="BG68" s="295"/>
    </row>
    <row r="69" spans="1:59" s="5" customFormat="1" x14ac:dyDescent="0.25">
      <c r="A69" s="36"/>
      <c r="B69" s="457"/>
      <c r="C69" s="215">
        <v>2016</v>
      </c>
      <c r="D69" s="174">
        <v>21</v>
      </c>
      <c r="E69" s="174">
        <v>52</v>
      </c>
      <c r="F69" s="230">
        <v>0.40384615384615385</v>
      </c>
      <c r="G69" s="350">
        <v>0.76190476190476186</v>
      </c>
      <c r="H69" s="350">
        <v>0.7142857142857143</v>
      </c>
      <c r="I69" s="350">
        <v>0.80952380952380953</v>
      </c>
      <c r="J69" s="350">
        <v>0.8571428571428571</v>
      </c>
      <c r="K69" s="350">
        <v>0.61904761904761907</v>
      </c>
      <c r="L69" s="350">
        <v>0.66666666666666663</v>
      </c>
      <c r="M69" s="350">
        <v>0.7142857142857143</v>
      </c>
      <c r="N69" s="350">
        <v>0.76190476190476186</v>
      </c>
      <c r="O69" s="350">
        <v>0.66666666666666663</v>
      </c>
      <c r="P69" s="350">
        <v>0.8571428571428571</v>
      </c>
      <c r="Q69" s="350">
        <v>0.38095238095238093</v>
      </c>
      <c r="R69" s="350">
        <v>0.66666666666666663</v>
      </c>
      <c r="S69" s="350">
        <v>0.76190476190476186</v>
      </c>
      <c r="T69" s="350">
        <v>0.66666666666666663</v>
      </c>
      <c r="U69" s="350">
        <v>0.42857142857142855</v>
      </c>
      <c r="V69" s="350">
        <v>0.38095238095238093</v>
      </c>
      <c r="W69" s="350">
        <v>0.85</v>
      </c>
      <c r="X69" s="350">
        <v>0.8</v>
      </c>
      <c r="Y69" s="350">
        <v>0.95</v>
      </c>
      <c r="Z69" s="350">
        <v>0.9</v>
      </c>
      <c r="AA69" s="350">
        <v>0.61904761904761907</v>
      </c>
      <c r="AB69" s="350">
        <v>0.80952380952380953</v>
      </c>
      <c r="AC69" s="350">
        <v>0.61904761904761907</v>
      </c>
      <c r="AD69" s="350">
        <v>0.61904761904761907</v>
      </c>
      <c r="AE69" s="350">
        <v>0.42857142857142855</v>
      </c>
      <c r="AF69" s="350">
        <v>0.76190476190476186</v>
      </c>
      <c r="AG69" s="350" t="s">
        <v>52</v>
      </c>
      <c r="AH69" s="350">
        <v>0.7</v>
      </c>
      <c r="AI69" s="350">
        <v>0.52380952380952384</v>
      </c>
      <c r="AJ69" s="350" t="s">
        <v>52</v>
      </c>
      <c r="AK69" s="350">
        <v>0.7142857142857143</v>
      </c>
      <c r="AL69" s="350" t="s">
        <v>52</v>
      </c>
      <c r="AM69" s="350" t="s">
        <v>52</v>
      </c>
      <c r="AN69" s="350" t="s">
        <v>52</v>
      </c>
      <c r="AO69" s="350">
        <v>0.80952380952380953</v>
      </c>
      <c r="AP69" s="350">
        <v>0.66666666666666663</v>
      </c>
      <c r="AQ69" s="350">
        <v>0.95238095238095233</v>
      </c>
      <c r="AR69" s="350">
        <v>0.7142857142857143</v>
      </c>
      <c r="AS69" s="350">
        <v>0.76190476190476186</v>
      </c>
      <c r="AT69" s="350">
        <v>0.7142857142857143</v>
      </c>
      <c r="AU69" s="350">
        <v>0.80952380952380953</v>
      </c>
      <c r="AV69" s="410"/>
      <c r="AW69" s="411"/>
      <c r="AX69" s="411"/>
      <c r="AY69" s="412"/>
      <c r="AZ69" s="295"/>
      <c r="BA69" s="295"/>
      <c r="BB69" s="295"/>
      <c r="BC69" s="295"/>
      <c r="BD69" s="295"/>
      <c r="BE69" s="295"/>
      <c r="BF69" s="295"/>
      <c r="BG69" s="295"/>
    </row>
    <row r="70" spans="1:59" s="5" customFormat="1" x14ac:dyDescent="0.25">
      <c r="A70" s="36"/>
      <c r="B70" s="457"/>
      <c r="C70" s="215">
        <v>2017</v>
      </c>
      <c r="D70" s="174">
        <v>39</v>
      </c>
      <c r="E70" s="174">
        <v>72</v>
      </c>
      <c r="F70" s="231">
        <v>0.54166666666666663</v>
      </c>
      <c r="G70" s="350">
        <v>0.71794871794871795</v>
      </c>
      <c r="H70" s="350">
        <v>0.71794871794871795</v>
      </c>
      <c r="I70" s="350">
        <v>0.71794871794871795</v>
      </c>
      <c r="J70" s="350">
        <v>0.79487179487179482</v>
      </c>
      <c r="K70" s="350">
        <v>0.76923076923076927</v>
      </c>
      <c r="L70" s="350">
        <v>0.53846153846153844</v>
      </c>
      <c r="M70" s="350">
        <v>0.61538461538461542</v>
      </c>
      <c r="N70" s="350">
        <v>0.69230769230769229</v>
      </c>
      <c r="O70" s="350">
        <v>0.64102564102564108</v>
      </c>
      <c r="P70" s="350">
        <v>0.68421052631578949</v>
      </c>
      <c r="Q70" s="350">
        <v>0.46153846153846156</v>
      </c>
      <c r="R70" s="350">
        <v>0.51282051282051277</v>
      </c>
      <c r="S70" s="350">
        <v>0.69230769230769229</v>
      </c>
      <c r="T70" s="350">
        <v>0.58974358974358976</v>
      </c>
      <c r="U70" s="350">
        <v>0.55263157894736847</v>
      </c>
      <c r="V70" s="350">
        <v>0.52631578947368418</v>
      </c>
      <c r="W70" s="350">
        <v>0.63157894736842102</v>
      </c>
      <c r="X70" s="350">
        <v>0.60526315789473684</v>
      </c>
      <c r="Y70" s="350">
        <v>0.91891891891891897</v>
      </c>
      <c r="Z70" s="350">
        <v>0.74285714285714288</v>
      </c>
      <c r="AA70" s="350">
        <v>0.58974358974358976</v>
      </c>
      <c r="AB70" s="350">
        <v>0.71794871794871795</v>
      </c>
      <c r="AC70" s="350">
        <v>0.5641025641025641</v>
      </c>
      <c r="AD70" s="350">
        <v>0.5641025641025641</v>
      </c>
      <c r="AE70" s="350">
        <v>0.47368421052631576</v>
      </c>
      <c r="AF70" s="350">
        <v>0.94871794871794868</v>
      </c>
      <c r="AG70" s="350" t="s">
        <v>52</v>
      </c>
      <c r="AH70" s="350">
        <v>0.89743589743589747</v>
      </c>
      <c r="AI70" s="350">
        <v>0.92307692307692313</v>
      </c>
      <c r="AJ70" s="350" t="s">
        <v>52</v>
      </c>
      <c r="AK70" s="350">
        <v>0.79487179487179482</v>
      </c>
      <c r="AL70" s="350" t="s">
        <v>52</v>
      </c>
      <c r="AM70" s="350" t="s">
        <v>52</v>
      </c>
      <c r="AN70" s="350" t="s">
        <v>52</v>
      </c>
      <c r="AO70" s="350">
        <v>0.79487179487179482</v>
      </c>
      <c r="AP70" s="350">
        <v>0.69230769230769229</v>
      </c>
      <c r="AQ70" s="350">
        <v>0.79487179487179482</v>
      </c>
      <c r="AR70" s="350">
        <v>0.64102564102564108</v>
      </c>
      <c r="AS70" s="350">
        <v>0.71794871794871795</v>
      </c>
      <c r="AT70" s="350">
        <v>0.71052631578947367</v>
      </c>
      <c r="AU70" s="350">
        <v>0.74358974358974361</v>
      </c>
      <c r="AV70" s="413"/>
      <c r="AW70" s="414"/>
      <c r="AX70" s="414"/>
      <c r="AY70" s="415"/>
      <c r="AZ70" s="295"/>
      <c r="BA70" s="295"/>
      <c r="BB70" s="295"/>
      <c r="BC70" s="295"/>
      <c r="BD70" s="295"/>
      <c r="BE70" s="295"/>
      <c r="BF70" s="295"/>
      <c r="BG70" s="295"/>
    </row>
    <row r="71" spans="1:59" s="23" customFormat="1" ht="15.75" x14ac:dyDescent="0.25">
      <c r="A71" s="21"/>
      <c r="B71" s="457"/>
      <c r="C71" s="215">
        <v>2018</v>
      </c>
      <c r="D71" s="178">
        <v>30</v>
      </c>
      <c r="E71" s="178">
        <v>74</v>
      </c>
      <c r="F71" s="230">
        <v>0.40540540540540543</v>
      </c>
      <c r="G71" s="363">
        <v>0.7</v>
      </c>
      <c r="H71" s="363">
        <v>0.7</v>
      </c>
      <c r="I71" s="363">
        <v>0.7</v>
      </c>
      <c r="J71" s="363">
        <v>0.7</v>
      </c>
      <c r="K71" s="363">
        <v>0.7</v>
      </c>
      <c r="L71" s="363">
        <v>0.5</v>
      </c>
      <c r="M71" s="363">
        <v>0.58620689655172409</v>
      </c>
      <c r="N71" s="363">
        <v>0.83333333333333337</v>
      </c>
      <c r="O71" s="363">
        <v>0.7</v>
      </c>
      <c r="P71" s="363">
        <v>0.76666666666666672</v>
      </c>
      <c r="Q71" s="363">
        <v>0.53333333333333333</v>
      </c>
      <c r="R71" s="363">
        <v>0.43333333333333335</v>
      </c>
      <c r="S71" s="363">
        <v>0.6333333333333333</v>
      </c>
      <c r="T71" s="363">
        <v>0.5</v>
      </c>
      <c r="U71" s="363">
        <v>0.26666666666666666</v>
      </c>
      <c r="V71" s="363">
        <v>0.44827586206896552</v>
      </c>
      <c r="W71" s="363">
        <v>0.65517241379310343</v>
      </c>
      <c r="X71" s="363">
        <v>0.55172413793103448</v>
      </c>
      <c r="Y71" s="363">
        <v>0.82758620689655171</v>
      </c>
      <c r="Z71" s="363">
        <v>0.62068965517241381</v>
      </c>
      <c r="AA71" s="363">
        <v>0.53333333333333333</v>
      </c>
      <c r="AB71" s="363">
        <v>0.66666666666666663</v>
      </c>
      <c r="AC71" s="363">
        <v>0.5</v>
      </c>
      <c r="AD71" s="363">
        <v>0.46666666666666667</v>
      </c>
      <c r="AE71" s="363">
        <v>0.5</v>
      </c>
      <c r="AF71" s="363">
        <v>0.8</v>
      </c>
      <c r="AG71" s="350" t="s">
        <v>52</v>
      </c>
      <c r="AH71" s="363">
        <v>0.96666666666666667</v>
      </c>
      <c r="AI71" s="363">
        <v>0.76666666666666672</v>
      </c>
      <c r="AJ71" s="350" t="s">
        <v>52</v>
      </c>
      <c r="AK71" s="363">
        <v>0.7931034482758621</v>
      </c>
      <c r="AL71" s="350" t="s">
        <v>52</v>
      </c>
      <c r="AM71" s="350" t="s">
        <v>52</v>
      </c>
      <c r="AN71" s="350" t="s">
        <v>52</v>
      </c>
      <c r="AO71" s="363">
        <v>0.83333333333333337</v>
      </c>
      <c r="AP71" s="363">
        <v>0.66666666666666663</v>
      </c>
      <c r="AQ71" s="363">
        <v>0.83333333333333337</v>
      </c>
      <c r="AR71" s="363">
        <v>0.8</v>
      </c>
      <c r="AS71" s="363">
        <v>0.7</v>
      </c>
      <c r="AT71" s="363">
        <v>0.56666666666666665</v>
      </c>
      <c r="AU71" s="363">
        <v>0.7</v>
      </c>
      <c r="AV71" s="350">
        <v>0.8666666666666667</v>
      </c>
      <c r="AW71" s="350">
        <v>0.7407407407407407</v>
      </c>
      <c r="AX71" s="350">
        <v>0.6785714285714286</v>
      </c>
      <c r="AY71" s="350">
        <v>0.6</v>
      </c>
      <c r="AZ71" s="22"/>
      <c r="BA71" s="22"/>
      <c r="BB71" s="22"/>
      <c r="BC71" s="22"/>
      <c r="BD71" s="22"/>
      <c r="BE71" s="22"/>
      <c r="BF71" s="22"/>
    </row>
    <row r="72" spans="1:59" s="23" customFormat="1" ht="15.75" x14ac:dyDescent="0.25">
      <c r="A72" s="21"/>
      <c r="B72" s="457"/>
      <c r="C72" s="215">
        <v>2019</v>
      </c>
      <c r="D72" s="178">
        <v>14</v>
      </c>
      <c r="E72" s="178">
        <v>68</v>
      </c>
      <c r="F72" s="230">
        <f>D72/E72</f>
        <v>0.20588235294117646</v>
      </c>
      <c r="G72" s="350">
        <v>0.8571428571428571</v>
      </c>
      <c r="H72" s="350">
        <v>0.8571428571428571</v>
      </c>
      <c r="I72" s="350">
        <v>0.7857142857142857</v>
      </c>
      <c r="J72" s="350">
        <v>0.7142857142857143</v>
      </c>
      <c r="K72" s="350">
        <v>0.6428571428571429</v>
      </c>
      <c r="L72" s="350">
        <v>0.5714285714285714</v>
      </c>
      <c r="M72" s="350">
        <v>0.7142857142857143</v>
      </c>
      <c r="N72" s="350">
        <v>0.7857142857142857</v>
      </c>
      <c r="O72" s="350">
        <v>0.7142857142857143</v>
      </c>
      <c r="P72" s="350">
        <v>0.8571428571428571</v>
      </c>
      <c r="Q72" s="350">
        <v>0.6428571428571429</v>
      </c>
      <c r="R72" s="350">
        <v>0.5714285714285714</v>
      </c>
      <c r="S72" s="350">
        <v>0.7857142857142857</v>
      </c>
      <c r="T72" s="350">
        <v>0.7857142857142857</v>
      </c>
      <c r="U72" s="350">
        <v>0.5</v>
      </c>
      <c r="V72" s="350">
        <v>0.35714285714285715</v>
      </c>
      <c r="W72" s="350">
        <v>0.5714285714285714</v>
      </c>
      <c r="X72" s="350">
        <v>0.8571428571428571</v>
      </c>
      <c r="Y72" s="350">
        <v>1</v>
      </c>
      <c r="Z72" s="350">
        <v>0.9285714285714286</v>
      </c>
      <c r="AA72" s="350">
        <v>0.5714285714285714</v>
      </c>
      <c r="AB72" s="350">
        <v>0.5714285714285714</v>
      </c>
      <c r="AC72" s="350">
        <v>0.7857142857142857</v>
      </c>
      <c r="AD72" s="350">
        <v>0.7142857142857143</v>
      </c>
      <c r="AE72" s="350">
        <v>0.5</v>
      </c>
      <c r="AF72" s="350">
        <v>0.76923076923076927</v>
      </c>
      <c r="AG72" s="350" t="s">
        <v>52</v>
      </c>
      <c r="AH72" s="350">
        <v>0.9285714285714286</v>
      </c>
      <c r="AI72" s="350">
        <v>0.7857142857142857</v>
      </c>
      <c r="AJ72" s="350" t="s">
        <v>52</v>
      </c>
      <c r="AK72" s="350">
        <v>0.7857142857142857</v>
      </c>
      <c r="AL72" s="350" t="s">
        <v>52</v>
      </c>
      <c r="AM72" s="350" t="s">
        <v>52</v>
      </c>
      <c r="AN72" s="350" t="s">
        <v>52</v>
      </c>
      <c r="AO72" s="350">
        <v>0.92307692307692313</v>
      </c>
      <c r="AP72" s="350">
        <v>0.8571428571428571</v>
      </c>
      <c r="AQ72" s="350">
        <v>0.7857142857142857</v>
      </c>
      <c r="AR72" s="350">
        <v>0.6428571428571429</v>
      </c>
      <c r="AS72" s="350">
        <v>0.8571428571428571</v>
      </c>
      <c r="AT72" s="350">
        <v>0.8571428571428571</v>
      </c>
      <c r="AU72" s="350">
        <v>0.5714285714285714</v>
      </c>
      <c r="AV72" s="350">
        <v>0.9285714285714286</v>
      </c>
      <c r="AW72" s="350">
        <v>0.9285714285714286</v>
      </c>
      <c r="AX72" s="350">
        <v>0.7142857142857143</v>
      </c>
      <c r="AY72" s="350" t="s">
        <v>65</v>
      </c>
      <c r="AZ72" s="22"/>
      <c r="BA72" s="22"/>
      <c r="BB72" s="22"/>
      <c r="BC72" s="22"/>
      <c r="BD72" s="22"/>
      <c r="BE72" s="22"/>
      <c r="BF72" s="22"/>
    </row>
    <row r="73" spans="1:59" s="23" customFormat="1" ht="15.75" x14ac:dyDescent="0.25">
      <c r="A73" s="21"/>
      <c r="B73" s="457"/>
      <c r="C73" s="215">
        <v>2020</v>
      </c>
      <c r="D73" s="178">
        <v>29</v>
      </c>
      <c r="E73" s="178">
        <v>93</v>
      </c>
      <c r="F73" s="230">
        <f>D73/E73</f>
        <v>0.31182795698924731</v>
      </c>
      <c r="G73" s="350">
        <v>0.8276</v>
      </c>
      <c r="H73" s="350">
        <v>0.79300000000000004</v>
      </c>
      <c r="I73" s="350">
        <v>0.8276</v>
      </c>
      <c r="J73" s="350">
        <v>0.75860000000000005</v>
      </c>
      <c r="K73" s="350">
        <v>0.68969999999999998</v>
      </c>
      <c r="L73" s="350">
        <v>0.68969999999999998</v>
      </c>
      <c r="M73" s="350">
        <v>0.67859999999999998</v>
      </c>
      <c r="N73" s="350">
        <v>0.89659999999999995</v>
      </c>
      <c r="O73" s="350">
        <v>0.62070000000000003</v>
      </c>
      <c r="P73" s="350">
        <v>0.72399999999999998</v>
      </c>
      <c r="Q73" s="350">
        <v>0.6552</v>
      </c>
      <c r="R73" s="350">
        <v>0.58599999999999997</v>
      </c>
      <c r="S73" s="350">
        <v>0.75860000000000005</v>
      </c>
      <c r="T73" s="350">
        <v>0.71399999999999997</v>
      </c>
      <c r="U73" s="350">
        <v>0.44819999999999999</v>
      </c>
      <c r="V73" s="350">
        <v>0.60699999999999998</v>
      </c>
      <c r="W73" s="350">
        <v>0.68969999999999998</v>
      </c>
      <c r="X73" s="350">
        <v>0.71399999999999997</v>
      </c>
      <c r="Y73" s="350">
        <v>0.89300000000000002</v>
      </c>
      <c r="Z73" s="350">
        <v>0.84599999999999997</v>
      </c>
      <c r="AA73" s="350">
        <v>0.71399999999999997</v>
      </c>
      <c r="AB73" s="350">
        <v>0.66669999999999996</v>
      </c>
      <c r="AC73" s="350">
        <v>0.60699999999999998</v>
      </c>
      <c r="AD73" s="350">
        <v>0.55200000000000005</v>
      </c>
      <c r="AE73" s="350">
        <v>0.44800000000000001</v>
      </c>
      <c r="AF73" s="350">
        <v>0.79300000000000004</v>
      </c>
      <c r="AG73" s="350" t="s">
        <v>52</v>
      </c>
      <c r="AH73" s="350">
        <v>0.89659999999999995</v>
      </c>
      <c r="AI73" s="350">
        <v>0.77780000000000005</v>
      </c>
      <c r="AJ73" s="350" t="s">
        <v>52</v>
      </c>
      <c r="AK73" s="350">
        <v>0.75860000000000005</v>
      </c>
      <c r="AL73" s="350" t="s">
        <v>52</v>
      </c>
      <c r="AM73" s="350" t="s">
        <v>52</v>
      </c>
      <c r="AN73" s="350" t="s">
        <v>52</v>
      </c>
      <c r="AO73" s="350">
        <v>0.79300000000000004</v>
      </c>
      <c r="AP73" s="350">
        <v>0.75860000000000005</v>
      </c>
      <c r="AQ73" s="350">
        <v>0.86199999999999999</v>
      </c>
      <c r="AR73" s="350">
        <v>0.60699999999999998</v>
      </c>
      <c r="AS73" s="350">
        <v>0.57099999999999995</v>
      </c>
      <c r="AT73" s="350">
        <v>0.67859999999999998</v>
      </c>
      <c r="AU73" s="350">
        <v>0.65500000000000003</v>
      </c>
      <c r="AV73" s="350">
        <v>0.86199999999999999</v>
      </c>
      <c r="AW73" s="350">
        <v>0.82099999999999995</v>
      </c>
      <c r="AX73" s="350">
        <v>0.80769999999999997</v>
      </c>
      <c r="AY73" s="350">
        <v>0.5</v>
      </c>
      <c r="AZ73" s="22"/>
      <c r="BA73" s="22"/>
      <c r="BB73" s="22"/>
      <c r="BC73" s="22"/>
      <c r="BD73" s="22"/>
      <c r="BE73" s="22"/>
      <c r="BF73" s="22"/>
    </row>
    <row r="74" spans="1:59" s="23" customFormat="1" ht="15.75" x14ac:dyDescent="0.25">
      <c r="A74" s="21"/>
      <c r="B74" s="457"/>
      <c r="C74" s="215">
        <v>2021</v>
      </c>
      <c r="D74" s="178">
        <v>36</v>
      </c>
      <c r="E74" s="178">
        <v>111</v>
      </c>
      <c r="F74" s="230">
        <f>D74/E74</f>
        <v>0.32432432432432434</v>
      </c>
      <c r="G74" s="350">
        <v>0.86099999999999999</v>
      </c>
      <c r="H74" s="350">
        <v>0.77800000000000002</v>
      </c>
      <c r="I74" s="350">
        <v>0.80600000000000005</v>
      </c>
      <c r="J74" s="350">
        <v>0.77800000000000002</v>
      </c>
      <c r="K74" s="350">
        <v>0.83299999999999996</v>
      </c>
      <c r="L74" s="350">
        <v>0.63900000000000001</v>
      </c>
      <c r="M74" s="350">
        <v>0.69399999999999995</v>
      </c>
      <c r="N74" s="350">
        <v>0.88900000000000001</v>
      </c>
      <c r="O74" s="350">
        <v>0.5</v>
      </c>
      <c r="P74" s="350">
        <v>0.63900000000000001</v>
      </c>
      <c r="Q74" s="350">
        <v>0.52800000000000002</v>
      </c>
      <c r="R74" s="350">
        <v>0.63900000000000001</v>
      </c>
      <c r="S74" s="350">
        <v>0.77800000000000002</v>
      </c>
      <c r="T74" s="350">
        <v>0.69399999999999995</v>
      </c>
      <c r="U74" s="350">
        <v>0.36099999999999999</v>
      </c>
      <c r="V74" s="350">
        <v>0.36099999999999999</v>
      </c>
      <c r="W74" s="350">
        <v>0.75800000000000001</v>
      </c>
      <c r="X74" s="350">
        <v>0.76500000000000001</v>
      </c>
      <c r="Y74" s="350">
        <v>0.91200000000000003</v>
      </c>
      <c r="Z74" s="350">
        <v>0.75800000000000001</v>
      </c>
      <c r="AA74" s="350">
        <v>0.72199999999999998</v>
      </c>
      <c r="AB74" s="350">
        <v>0.77800000000000002</v>
      </c>
      <c r="AC74" s="350">
        <v>0.75</v>
      </c>
      <c r="AD74" s="350">
        <v>0.72199999999999998</v>
      </c>
      <c r="AE74" s="350">
        <v>0.55600000000000005</v>
      </c>
      <c r="AF74" s="350">
        <v>0.629</v>
      </c>
      <c r="AG74" s="350">
        <v>0.86099999999999999</v>
      </c>
      <c r="AH74" s="350">
        <v>0.73299999999999998</v>
      </c>
      <c r="AI74" s="350">
        <v>0.51500000000000001</v>
      </c>
      <c r="AJ74" s="350">
        <v>0.72199999999999998</v>
      </c>
      <c r="AK74" s="350" t="s">
        <v>52</v>
      </c>
      <c r="AL74" s="350">
        <v>0.77800000000000002</v>
      </c>
      <c r="AM74" s="350">
        <v>0.83299999999999996</v>
      </c>
      <c r="AN74" s="350">
        <v>0.69399999999999995</v>
      </c>
      <c r="AO74" s="350">
        <v>0.76500000000000001</v>
      </c>
      <c r="AP74" s="350">
        <v>0.77800000000000002</v>
      </c>
      <c r="AQ74" s="350">
        <v>0.83299999999999996</v>
      </c>
      <c r="AR74" s="350">
        <v>0.77800000000000002</v>
      </c>
      <c r="AS74" s="350">
        <v>0.75</v>
      </c>
      <c r="AT74" s="350">
        <v>0.69399999999999995</v>
      </c>
      <c r="AU74" s="350">
        <v>0.72199999999999998</v>
      </c>
      <c r="AV74" s="350" t="s">
        <v>54</v>
      </c>
      <c r="AW74" s="350" t="s">
        <v>54</v>
      </c>
      <c r="AX74" s="350" t="s">
        <v>54</v>
      </c>
      <c r="AY74" s="350" t="s">
        <v>54</v>
      </c>
      <c r="AZ74" s="22"/>
      <c r="BA74" s="22"/>
      <c r="BB74" s="22"/>
      <c r="BC74" s="22"/>
      <c r="BD74" s="22"/>
      <c r="BE74" s="22"/>
      <c r="BF74" s="22"/>
    </row>
    <row r="75" spans="1:59" ht="15.6" customHeight="1" x14ac:dyDescent="0.25">
      <c r="B75" s="458"/>
      <c r="C75" s="454" t="s">
        <v>154</v>
      </c>
      <c r="D75" s="455"/>
      <c r="E75" s="455"/>
      <c r="F75" s="449"/>
      <c r="G75" s="343">
        <f>G74-G73</f>
        <v>3.3399999999999985E-2</v>
      </c>
      <c r="H75" s="343">
        <f t="shared" ref="H75:AU75" si="4">H74-H73</f>
        <v>-1.5000000000000013E-2</v>
      </c>
      <c r="I75" s="343">
        <f t="shared" si="4"/>
        <v>-2.1599999999999953E-2</v>
      </c>
      <c r="J75" s="343">
        <f t="shared" si="4"/>
        <v>1.9399999999999973E-2</v>
      </c>
      <c r="K75" s="343">
        <f t="shared" si="4"/>
        <v>0.14329999999999998</v>
      </c>
      <c r="L75" s="343">
        <f t="shared" si="4"/>
        <v>-5.0699999999999967E-2</v>
      </c>
      <c r="M75" s="343">
        <f t="shared" si="4"/>
        <v>1.5399999999999969E-2</v>
      </c>
      <c r="N75" s="343">
        <f t="shared" si="4"/>
        <v>-7.5999999999999401E-3</v>
      </c>
      <c r="O75" s="343">
        <f t="shared" si="4"/>
        <v>-0.12070000000000003</v>
      </c>
      <c r="P75" s="343">
        <f t="shared" si="4"/>
        <v>-8.4999999999999964E-2</v>
      </c>
      <c r="Q75" s="343">
        <f t="shared" si="4"/>
        <v>-0.12719999999999998</v>
      </c>
      <c r="R75" s="343">
        <f t="shared" si="4"/>
        <v>5.3000000000000047E-2</v>
      </c>
      <c r="S75" s="343">
        <f t="shared" si="4"/>
        <v>1.9399999999999973E-2</v>
      </c>
      <c r="T75" s="343">
        <f t="shared" si="4"/>
        <v>-2.0000000000000018E-2</v>
      </c>
      <c r="U75" s="343">
        <f t="shared" si="4"/>
        <v>-8.72E-2</v>
      </c>
      <c r="V75" s="343">
        <f t="shared" si="4"/>
        <v>-0.246</v>
      </c>
      <c r="W75" s="343">
        <f t="shared" si="4"/>
        <v>6.8300000000000027E-2</v>
      </c>
      <c r="X75" s="343">
        <f t="shared" si="4"/>
        <v>5.1000000000000045E-2</v>
      </c>
      <c r="Y75" s="343">
        <f t="shared" si="4"/>
        <v>1.9000000000000017E-2</v>
      </c>
      <c r="Z75" s="343">
        <f t="shared" si="4"/>
        <v>-8.7999999999999967E-2</v>
      </c>
      <c r="AA75" s="343">
        <f t="shared" si="4"/>
        <v>8.0000000000000071E-3</v>
      </c>
      <c r="AB75" s="343">
        <f t="shared" si="4"/>
        <v>0.11130000000000007</v>
      </c>
      <c r="AC75" s="343">
        <f t="shared" si="4"/>
        <v>0.14300000000000002</v>
      </c>
      <c r="AD75" s="343">
        <f t="shared" si="4"/>
        <v>0.16999999999999993</v>
      </c>
      <c r="AE75" s="343">
        <f t="shared" si="4"/>
        <v>0.10800000000000004</v>
      </c>
      <c r="AF75" s="343">
        <f t="shared" si="4"/>
        <v>-0.16400000000000003</v>
      </c>
      <c r="AG75" s="350" t="s">
        <v>52</v>
      </c>
      <c r="AH75" s="343">
        <f t="shared" si="4"/>
        <v>-0.16359999999999997</v>
      </c>
      <c r="AI75" s="343">
        <f t="shared" si="4"/>
        <v>-0.26280000000000003</v>
      </c>
      <c r="AJ75" s="350" t="s">
        <v>52</v>
      </c>
      <c r="AK75" s="350" t="s">
        <v>52</v>
      </c>
      <c r="AL75" s="350" t="s">
        <v>52</v>
      </c>
      <c r="AM75" s="350" t="s">
        <v>52</v>
      </c>
      <c r="AN75" s="350" t="s">
        <v>52</v>
      </c>
      <c r="AO75" s="343">
        <f t="shared" si="4"/>
        <v>-2.8000000000000025E-2</v>
      </c>
      <c r="AP75" s="343">
        <f t="shared" si="4"/>
        <v>1.9399999999999973E-2</v>
      </c>
      <c r="AQ75" s="343">
        <f t="shared" si="4"/>
        <v>-2.9000000000000026E-2</v>
      </c>
      <c r="AR75" s="343">
        <f t="shared" si="4"/>
        <v>0.17100000000000004</v>
      </c>
      <c r="AS75" s="343">
        <f t="shared" si="4"/>
        <v>0.17900000000000005</v>
      </c>
      <c r="AT75" s="343">
        <f t="shared" si="4"/>
        <v>1.5399999999999969E-2</v>
      </c>
      <c r="AU75" s="343">
        <f t="shared" si="4"/>
        <v>6.6999999999999948E-2</v>
      </c>
      <c r="AV75" s="350" t="s">
        <v>54</v>
      </c>
      <c r="AW75" s="350" t="s">
        <v>54</v>
      </c>
      <c r="AX75" s="350" t="s">
        <v>54</v>
      </c>
      <c r="AY75" s="350" t="s">
        <v>54</v>
      </c>
      <c r="BE75" s="72"/>
      <c r="BF75" s="72"/>
      <c r="BG75" s="72"/>
    </row>
    <row r="76" spans="1:59" x14ac:dyDescent="0.25">
      <c r="B76" s="95"/>
      <c r="C76" s="33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5"/>
      <c r="AH76" s="365"/>
      <c r="AI76" s="365"/>
      <c r="AJ76" s="365"/>
      <c r="AK76" s="365"/>
      <c r="AL76" s="365"/>
      <c r="AM76" s="365"/>
      <c r="AN76" s="365"/>
      <c r="AO76" s="365"/>
      <c r="AP76" s="365"/>
      <c r="AQ76" s="365"/>
      <c r="AR76" s="365"/>
      <c r="AS76" s="365"/>
      <c r="AT76" s="365"/>
      <c r="AU76" s="365"/>
      <c r="AV76" s="357"/>
      <c r="AW76" s="357"/>
      <c r="AX76" s="357"/>
      <c r="AY76" s="357"/>
      <c r="BG76" s="72"/>
    </row>
    <row r="77" spans="1:59" x14ac:dyDescent="0.25">
      <c r="G77" s="377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365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5"/>
      <c r="AU77" s="365"/>
      <c r="AV77" s="365"/>
      <c r="AW77" s="357"/>
      <c r="AX77" s="357"/>
      <c r="AY77" s="357"/>
    </row>
    <row r="78" spans="1:59" s="17" customFormat="1" ht="15" hidden="1" customHeight="1" x14ac:dyDescent="0.25">
      <c r="B78" s="198" t="s">
        <v>56</v>
      </c>
      <c r="C78" s="215">
        <v>2011</v>
      </c>
      <c r="D78" s="174">
        <v>34</v>
      </c>
      <c r="E78" s="174"/>
      <c r="F78" s="175" t="s">
        <v>52</v>
      </c>
      <c r="G78" s="354">
        <v>0.82352941176470584</v>
      </c>
      <c r="H78" s="354">
        <v>0.91176470588235292</v>
      </c>
      <c r="I78" s="354">
        <v>0.91176470588235292</v>
      </c>
      <c r="J78" s="343" t="s">
        <v>52</v>
      </c>
      <c r="K78" s="354" t="s">
        <v>52</v>
      </c>
      <c r="L78" s="354">
        <v>0.73529411764705888</v>
      </c>
      <c r="M78" s="354">
        <v>0.79411764705882348</v>
      </c>
      <c r="N78" s="343" t="s">
        <v>52</v>
      </c>
      <c r="O78" s="343" t="s">
        <v>52</v>
      </c>
      <c r="P78" s="343" t="s">
        <v>52</v>
      </c>
      <c r="Q78" s="343" t="s">
        <v>52</v>
      </c>
      <c r="R78" s="343" t="s">
        <v>52</v>
      </c>
      <c r="S78" s="354">
        <v>0.61764705882352944</v>
      </c>
      <c r="T78" s="354">
        <v>0.55882352941176472</v>
      </c>
      <c r="U78" s="354">
        <v>0.63636363636363635</v>
      </c>
      <c r="V78" s="354" t="s">
        <v>52</v>
      </c>
      <c r="W78" s="354">
        <v>0.75757575757575757</v>
      </c>
      <c r="X78" s="343" t="s">
        <v>52</v>
      </c>
      <c r="Y78" s="354">
        <v>0.75757575757575757</v>
      </c>
      <c r="Z78" s="354">
        <v>0.6875</v>
      </c>
      <c r="AA78" s="354">
        <v>0.79411764705882348</v>
      </c>
      <c r="AB78" s="354">
        <v>0.8529411764705882</v>
      </c>
      <c r="AC78" s="354">
        <v>0.79411764705882348</v>
      </c>
      <c r="AD78" s="343" t="s">
        <v>52</v>
      </c>
      <c r="AE78" s="343" t="s">
        <v>52</v>
      </c>
      <c r="AF78" s="354">
        <v>0.76470588235294112</v>
      </c>
      <c r="AG78" s="354"/>
      <c r="AH78" s="354">
        <v>0.79411764705882348</v>
      </c>
      <c r="AI78" s="354">
        <v>0.5</v>
      </c>
      <c r="AJ78" s="354"/>
      <c r="AK78" s="343" t="s">
        <v>52</v>
      </c>
      <c r="AL78" s="343"/>
      <c r="AM78" s="343"/>
      <c r="AN78" s="343"/>
      <c r="AO78" s="354">
        <v>0.73529411764705888</v>
      </c>
      <c r="AP78" s="343" t="s">
        <v>52</v>
      </c>
      <c r="AQ78" s="354">
        <v>0.79411764705882348</v>
      </c>
      <c r="AR78" s="343" t="s">
        <v>52</v>
      </c>
      <c r="AS78" s="343" t="s">
        <v>52</v>
      </c>
      <c r="AT78" s="343" t="s">
        <v>52</v>
      </c>
      <c r="AU78" s="354" t="s">
        <v>52</v>
      </c>
      <c r="AV78" s="346"/>
      <c r="AW78" s="346"/>
      <c r="AX78" s="346"/>
      <c r="AY78" s="346"/>
    </row>
    <row r="79" spans="1:59" s="17" customFormat="1" ht="15" hidden="1" customHeight="1" x14ac:dyDescent="0.25">
      <c r="B79" s="459" t="s">
        <v>56</v>
      </c>
      <c r="C79" s="215">
        <v>2012</v>
      </c>
      <c r="D79" s="174">
        <v>92</v>
      </c>
      <c r="E79" s="174"/>
      <c r="F79" s="175">
        <v>0.34328358208955223</v>
      </c>
      <c r="G79" s="344">
        <v>0.78021978021978022</v>
      </c>
      <c r="H79" s="344">
        <v>0.73626373626373631</v>
      </c>
      <c r="I79" s="344">
        <v>0.80219780219780223</v>
      </c>
      <c r="J79" s="343" t="s">
        <v>52</v>
      </c>
      <c r="K79" s="354" t="s">
        <v>52</v>
      </c>
      <c r="L79" s="344">
        <v>0.63736263736263732</v>
      </c>
      <c r="M79" s="344">
        <v>0.7142857142857143</v>
      </c>
      <c r="N79" s="343" t="s">
        <v>52</v>
      </c>
      <c r="O79" s="343" t="s">
        <v>52</v>
      </c>
      <c r="P79" s="343" t="s">
        <v>52</v>
      </c>
      <c r="Q79" s="343" t="s">
        <v>52</v>
      </c>
      <c r="R79" s="343" t="s">
        <v>52</v>
      </c>
      <c r="S79" s="344">
        <v>0.74725274725274726</v>
      </c>
      <c r="T79" s="344">
        <v>0.63736263736263732</v>
      </c>
      <c r="U79" s="344">
        <v>0.550561797752809</v>
      </c>
      <c r="V79" s="354" t="s">
        <v>52</v>
      </c>
      <c r="W79" s="344">
        <v>0.6875</v>
      </c>
      <c r="X79" s="343" t="s">
        <v>52</v>
      </c>
      <c r="Y79" s="344">
        <v>0.8125</v>
      </c>
      <c r="Z79" s="344">
        <v>0.67500000000000004</v>
      </c>
      <c r="AA79" s="344">
        <v>0.68888888888888888</v>
      </c>
      <c r="AB79" s="344">
        <v>0.73626373626373631</v>
      </c>
      <c r="AC79" s="344">
        <v>0.77777777777777779</v>
      </c>
      <c r="AD79" s="343" t="s">
        <v>52</v>
      </c>
      <c r="AE79" s="343" t="s">
        <v>52</v>
      </c>
      <c r="AF79" s="344">
        <v>0.72527472527472525</v>
      </c>
      <c r="AG79" s="344"/>
      <c r="AH79" s="344">
        <v>0.73626373626373631</v>
      </c>
      <c r="AI79" s="344">
        <v>0.58241758241758246</v>
      </c>
      <c r="AJ79" s="344"/>
      <c r="AK79" s="343" t="s">
        <v>52</v>
      </c>
      <c r="AL79" s="343"/>
      <c r="AM79" s="343"/>
      <c r="AN79" s="343"/>
      <c r="AO79" s="344">
        <v>0.79120879120879117</v>
      </c>
      <c r="AP79" s="343" t="s">
        <v>52</v>
      </c>
      <c r="AQ79" s="344">
        <v>0.84782608695652173</v>
      </c>
      <c r="AR79" s="343" t="s">
        <v>52</v>
      </c>
      <c r="AS79" s="343" t="s">
        <v>52</v>
      </c>
      <c r="AT79" s="343" t="s">
        <v>52</v>
      </c>
      <c r="AU79" s="354" t="s">
        <v>52</v>
      </c>
      <c r="AV79" s="346"/>
      <c r="AW79" s="346"/>
      <c r="AX79" s="346"/>
      <c r="AY79" s="346"/>
    </row>
    <row r="80" spans="1:59" s="17" customFormat="1" ht="15" hidden="1" customHeight="1" x14ac:dyDescent="0.25">
      <c r="B80" s="460"/>
      <c r="C80" s="215">
        <v>2013</v>
      </c>
      <c r="D80" s="174">
        <v>117</v>
      </c>
      <c r="E80" s="174">
        <v>384</v>
      </c>
      <c r="F80" s="175">
        <v>0.3046875</v>
      </c>
      <c r="G80" s="343">
        <v>0.71794871794871795</v>
      </c>
      <c r="H80" s="343">
        <v>0.74358974358974361</v>
      </c>
      <c r="I80" s="343">
        <v>0.75213675213675213</v>
      </c>
      <c r="J80" s="343" t="s">
        <v>52</v>
      </c>
      <c r="K80" s="343" t="s">
        <v>52</v>
      </c>
      <c r="L80" s="343">
        <v>0.52586206896551724</v>
      </c>
      <c r="M80" s="343">
        <v>0.62393162393162394</v>
      </c>
      <c r="N80" s="343" t="s">
        <v>52</v>
      </c>
      <c r="O80" s="343" t="s">
        <v>52</v>
      </c>
      <c r="P80" s="343" t="s">
        <v>52</v>
      </c>
      <c r="Q80" s="343" t="s">
        <v>52</v>
      </c>
      <c r="R80" s="343" t="s">
        <v>52</v>
      </c>
      <c r="S80" s="343">
        <v>0.62393162393162394</v>
      </c>
      <c r="T80" s="343">
        <v>0.55752212389380529</v>
      </c>
      <c r="U80" s="343">
        <v>0.47368421052631576</v>
      </c>
      <c r="V80" s="343" t="s">
        <v>52</v>
      </c>
      <c r="W80" s="343">
        <v>0.70526315789473681</v>
      </c>
      <c r="X80" s="343" t="s">
        <v>52</v>
      </c>
      <c r="Y80" s="343">
        <v>0.86170212765957444</v>
      </c>
      <c r="Z80" s="343">
        <v>0.73170731707317072</v>
      </c>
      <c r="AA80" s="343">
        <v>0.6495726495726496</v>
      </c>
      <c r="AB80" s="343">
        <v>0.65517241379310343</v>
      </c>
      <c r="AC80" s="343">
        <v>0.64102564102564108</v>
      </c>
      <c r="AD80" s="343" t="s">
        <v>52</v>
      </c>
      <c r="AE80" s="343" t="s">
        <v>52</v>
      </c>
      <c r="AF80" s="343">
        <v>0.77358490566037741</v>
      </c>
      <c r="AG80" s="343"/>
      <c r="AH80" s="343">
        <v>0.7678571428571429</v>
      </c>
      <c r="AI80" s="343">
        <v>0.65625</v>
      </c>
      <c r="AJ80" s="343"/>
      <c r="AK80" s="343" t="s">
        <v>52</v>
      </c>
      <c r="AL80" s="343"/>
      <c r="AM80" s="343"/>
      <c r="AN80" s="343"/>
      <c r="AO80" s="343">
        <v>0.67543859649122806</v>
      </c>
      <c r="AP80" s="343" t="s">
        <v>52</v>
      </c>
      <c r="AQ80" s="343">
        <v>0.70175438596491224</v>
      </c>
      <c r="AR80" s="343" t="s">
        <v>52</v>
      </c>
      <c r="AS80" s="343" t="s">
        <v>52</v>
      </c>
      <c r="AT80" s="343" t="s">
        <v>52</v>
      </c>
      <c r="AU80" s="354" t="s">
        <v>52</v>
      </c>
      <c r="AV80" s="346"/>
      <c r="AW80" s="346"/>
      <c r="AX80" s="346"/>
      <c r="AY80" s="346"/>
    </row>
    <row r="81" spans="1:59" s="17" customFormat="1" x14ac:dyDescent="0.25">
      <c r="B81" s="460"/>
      <c r="C81" s="215">
        <v>2014</v>
      </c>
      <c r="D81" s="174">
        <v>90</v>
      </c>
      <c r="E81" s="174">
        <v>318</v>
      </c>
      <c r="F81" s="175">
        <v>0.28301886792452829</v>
      </c>
      <c r="G81" s="343">
        <v>0.73333333333333328</v>
      </c>
      <c r="H81" s="343">
        <v>0.78888888888888886</v>
      </c>
      <c r="I81" s="343">
        <v>0.82222222222222219</v>
      </c>
      <c r="J81" s="343">
        <v>0.8539325842696629</v>
      </c>
      <c r="K81" s="343">
        <v>0.73863636363636365</v>
      </c>
      <c r="L81" s="343">
        <v>0.58888888888888891</v>
      </c>
      <c r="M81" s="343">
        <v>0.6</v>
      </c>
      <c r="N81" s="343">
        <v>0.79069767441860461</v>
      </c>
      <c r="O81" s="343">
        <v>0.63855421686746983</v>
      </c>
      <c r="P81" s="343">
        <v>0.78409090909090906</v>
      </c>
      <c r="Q81" s="343">
        <v>0.58620689655172409</v>
      </c>
      <c r="R81" s="343">
        <v>0.67045454545454541</v>
      </c>
      <c r="S81" s="343">
        <v>0.64367816091954022</v>
      </c>
      <c r="T81" s="343">
        <v>0.69411764705882351</v>
      </c>
      <c r="U81" s="343">
        <v>0.51724137931034486</v>
      </c>
      <c r="V81" s="343">
        <v>0.61627906976744184</v>
      </c>
      <c r="W81" s="343">
        <v>0.66666666666666663</v>
      </c>
      <c r="X81" s="343">
        <v>0.69444444444444442</v>
      </c>
      <c r="Y81" s="343">
        <v>0.84931506849315064</v>
      </c>
      <c r="Z81" s="343">
        <v>0.8</v>
      </c>
      <c r="AA81" s="343">
        <v>0.6966292134831461</v>
      </c>
      <c r="AB81" s="343">
        <v>0.67441860465116277</v>
      </c>
      <c r="AC81" s="343">
        <v>0.6741573033707865</v>
      </c>
      <c r="AD81" s="343">
        <v>0.59090909090909094</v>
      </c>
      <c r="AE81" s="343">
        <v>0.51162790697674421</v>
      </c>
      <c r="AF81" s="343">
        <v>0.83333333333333337</v>
      </c>
      <c r="AG81" s="350" t="s">
        <v>52</v>
      </c>
      <c r="AH81" s="343">
        <v>0.8</v>
      </c>
      <c r="AI81" s="343">
        <v>0.74712643678160917</v>
      </c>
      <c r="AJ81" s="350" t="s">
        <v>52</v>
      </c>
      <c r="AK81" s="343">
        <v>0.79518072289156627</v>
      </c>
      <c r="AL81" s="350" t="s">
        <v>52</v>
      </c>
      <c r="AM81" s="350" t="s">
        <v>52</v>
      </c>
      <c r="AN81" s="350" t="s">
        <v>52</v>
      </c>
      <c r="AO81" s="343">
        <v>0.73333333333333328</v>
      </c>
      <c r="AP81" s="343">
        <v>0.72413793103448276</v>
      </c>
      <c r="AQ81" s="343">
        <v>0.7752808988764045</v>
      </c>
      <c r="AR81" s="343">
        <v>0.57777777777777772</v>
      </c>
      <c r="AS81" s="343">
        <v>0.62068965517241381</v>
      </c>
      <c r="AT81" s="343">
        <v>0.71764705882352942</v>
      </c>
      <c r="AU81" s="343">
        <v>0.72222222222222221</v>
      </c>
      <c r="AV81" s="407" t="s">
        <v>54</v>
      </c>
      <c r="AW81" s="408"/>
      <c r="AX81" s="408"/>
      <c r="AY81" s="409"/>
    </row>
    <row r="82" spans="1:59" s="17" customFormat="1" x14ac:dyDescent="0.25">
      <c r="B82" s="460"/>
      <c r="C82" s="174">
        <v>2015</v>
      </c>
      <c r="D82" s="174">
        <v>132</v>
      </c>
      <c r="E82" s="174">
        <v>296</v>
      </c>
      <c r="F82" s="175">
        <v>0.43278688524590164</v>
      </c>
      <c r="G82" s="343">
        <v>0.75</v>
      </c>
      <c r="H82" s="343">
        <v>0.78787878787878785</v>
      </c>
      <c r="I82" s="343">
        <v>0.70454545454545459</v>
      </c>
      <c r="J82" s="343">
        <v>0.75757575757575757</v>
      </c>
      <c r="K82" s="343">
        <v>0.64885496183206104</v>
      </c>
      <c r="L82" s="343">
        <v>0.5725190839694656</v>
      </c>
      <c r="M82" s="343">
        <v>0.63358778625954193</v>
      </c>
      <c r="N82" s="343">
        <v>0.73076923076923073</v>
      </c>
      <c r="O82" s="343">
        <v>0.65648854961832059</v>
      </c>
      <c r="P82" s="343">
        <v>0.70992366412213737</v>
      </c>
      <c r="Q82" s="343">
        <v>0.61068702290076338</v>
      </c>
      <c r="R82" s="343">
        <v>0.62595419847328249</v>
      </c>
      <c r="S82" s="343">
        <v>0.68702290076335881</v>
      </c>
      <c r="T82" s="343">
        <v>0.66153846153846152</v>
      </c>
      <c r="U82" s="343">
        <v>0.47328244274809161</v>
      </c>
      <c r="V82" s="343">
        <v>0.58139534883720934</v>
      </c>
      <c r="W82" s="343">
        <v>0.6339285714285714</v>
      </c>
      <c r="X82" s="343">
        <v>0.6071428571428571</v>
      </c>
      <c r="Y82" s="343">
        <v>0.8571428571428571</v>
      </c>
      <c r="Z82" s="343">
        <v>0.68316831683168322</v>
      </c>
      <c r="AA82" s="343">
        <v>0.68992248062015504</v>
      </c>
      <c r="AB82" s="343">
        <v>0.6692913385826772</v>
      </c>
      <c r="AC82" s="343">
        <v>0.69230769230769229</v>
      </c>
      <c r="AD82" s="343">
        <v>0.63846153846153841</v>
      </c>
      <c r="AE82" s="343">
        <v>0.46511627906976744</v>
      </c>
      <c r="AF82" s="343">
        <v>0.6953125</v>
      </c>
      <c r="AG82" s="350" t="s">
        <v>52</v>
      </c>
      <c r="AH82" s="343">
        <v>0.74045801526717558</v>
      </c>
      <c r="AI82" s="343">
        <v>0.70542635658914732</v>
      </c>
      <c r="AJ82" s="350" t="s">
        <v>52</v>
      </c>
      <c r="AK82" s="343">
        <v>0.72222222222222221</v>
      </c>
      <c r="AL82" s="350" t="s">
        <v>52</v>
      </c>
      <c r="AM82" s="350" t="s">
        <v>52</v>
      </c>
      <c r="AN82" s="350" t="s">
        <v>52</v>
      </c>
      <c r="AO82" s="343">
        <v>0.70769230769230773</v>
      </c>
      <c r="AP82" s="343">
        <v>0.63076923076923075</v>
      </c>
      <c r="AQ82" s="343">
        <v>0.69767441860465118</v>
      </c>
      <c r="AR82" s="343">
        <v>0.56589147286821706</v>
      </c>
      <c r="AS82" s="343">
        <v>0.5859375</v>
      </c>
      <c r="AT82" s="343">
        <v>0.63709677419354838</v>
      </c>
      <c r="AU82" s="343">
        <v>0.71212121212121215</v>
      </c>
      <c r="AV82" s="410"/>
      <c r="AW82" s="411"/>
      <c r="AX82" s="411"/>
      <c r="AY82" s="412"/>
    </row>
    <row r="83" spans="1:59" s="17" customFormat="1" x14ac:dyDescent="0.25">
      <c r="B83" s="460"/>
      <c r="C83" s="174">
        <v>2016</v>
      </c>
      <c r="D83" s="174">
        <v>157</v>
      </c>
      <c r="E83" s="215">
        <v>307</v>
      </c>
      <c r="F83" s="199">
        <v>0.51140065146579805</v>
      </c>
      <c r="G83" s="350">
        <v>0.83333333333333337</v>
      </c>
      <c r="H83" s="350">
        <v>0.85897435897435892</v>
      </c>
      <c r="I83" s="350">
        <v>0.80769230769230771</v>
      </c>
      <c r="J83" s="350">
        <v>0.88461538461538458</v>
      </c>
      <c r="K83" s="350">
        <v>0.81168831168831168</v>
      </c>
      <c r="L83" s="350">
        <v>0.67948717948717952</v>
      </c>
      <c r="M83" s="350">
        <v>0.76923076923076927</v>
      </c>
      <c r="N83" s="350">
        <v>0.83439490445859876</v>
      </c>
      <c r="O83" s="350">
        <v>0.76282051282051277</v>
      </c>
      <c r="P83" s="350">
        <v>0.85256410256410253</v>
      </c>
      <c r="Q83" s="350">
        <v>0.62987012987012991</v>
      </c>
      <c r="R83" s="350">
        <v>0.76923076923076927</v>
      </c>
      <c r="S83" s="350">
        <v>0.73717948717948723</v>
      </c>
      <c r="T83" s="350">
        <v>0.74025974025974028</v>
      </c>
      <c r="U83" s="350">
        <v>0.56129032258064515</v>
      </c>
      <c r="V83" s="350">
        <v>0.58709677419354833</v>
      </c>
      <c r="W83" s="350">
        <v>0.78195488721804507</v>
      </c>
      <c r="X83" s="350">
        <v>0.74242424242424243</v>
      </c>
      <c r="Y83" s="350">
        <v>0.90769230769230769</v>
      </c>
      <c r="Z83" s="350">
        <v>0.85599999999999998</v>
      </c>
      <c r="AA83" s="350">
        <v>0.66666666666666663</v>
      </c>
      <c r="AB83" s="350">
        <v>0.76282051282051277</v>
      </c>
      <c r="AC83" s="350">
        <v>0.66666666666666663</v>
      </c>
      <c r="AD83" s="350">
        <v>0.69230769230769229</v>
      </c>
      <c r="AE83" s="350">
        <v>0.6064516129032258</v>
      </c>
      <c r="AF83" s="350">
        <v>0.79738562091503273</v>
      </c>
      <c r="AG83" s="350" t="s">
        <v>52</v>
      </c>
      <c r="AH83" s="350">
        <v>0.81045751633986929</v>
      </c>
      <c r="AI83" s="350">
        <v>0.78205128205128205</v>
      </c>
      <c r="AJ83" s="350" t="s">
        <v>52</v>
      </c>
      <c r="AK83" s="350">
        <v>0.67532467532467533</v>
      </c>
      <c r="AL83" s="350" t="s">
        <v>52</v>
      </c>
      <c r="AM83" s="350" t="s">
        <v>52</v>
      </c>
      <c r="AN83" s="350" t="s">
        <v>52</v>
      </c>
      <c r="AO83" s="350">
        <v>0.7870967741935484</v>
      </c>
      <c r="AP83" s="350">
        <v>0.72435897435897434</v>
      </c>
      <c r="AQ83" s="350">
        <v>0.79084967320261434</v>
      </c>
      <c r="AR83" s="350">
        <v>0.7142857142857143</v>
      </c>
      <c r="AS83" s="350">
        <v>0.68387096774193545</v>
      </c>
      <c r="AT83" s="350">
        <v>0.77419354838709675</v>
      </c>
      <c r="AU83" s="350">
        <v>0.82692307692307687</v>
      </c>
      <c r="AV83" s="410"/>
      <c r="AW83" s="411"/>
      <c r="AX83" s="411"/>
      <c r="AY83" s="412"/>
    </row>
    <row r="84" spans="1:59" s="17" customFormat="1" x14ac:dyDescent="0.25">
      <c r="B84" s="460"/>
      <c r="C84" s="214">
        <v>2017</v>
      </c>
      <c r="D84" s="174">
        <v>196</v>
      </c>
      <c r="E84" s="174">
        <v>392</v>
      </c>
      <c r="F84" s="231">
        <v>0.5</v>
      </c>
      <c r="G84" s="350">
        <v>0.82474226804123707</v>
      </c>
      <c r="H84" s="350">
        <v>0.81958762886597936</v>
      </c>
      <c r="I84" s="350">
        <v>0.82291666666666663</v>
      </c>
      <c r="J84" s="350">
        <v>0.83419689119170981</v>
      </c>
      <c r="K84" s="350">
        <v>0.80412371134020622</v>
      </c>
      <c r="L84" s="350">
        <v>0.70256410256410251</v>
      </c>
      <c r="M84" s="350">
        <v>0.73195876288659789</v>
      </c>
      <c r="N84" s="350">
        <v>0.77835051546391754</v>
      </c>
      <c r="O84" s="350">
        <v>0.71875</v>
      </c>
      <c r="P84" s="350">
        <v>0.77604166666666663</v>
      </c>
      <c r="Q84" s="350">
        <v>0.65104166666666663</v>
      </c>
      <c r="R84" s="350">
        <v>0.703125</v>
      </c>
      <c r="S84" s="350">
        <v>0.73711340206185572</v>
      </c>
      <c r="T84" s="350">
        <v>0.75257731958762886</v>
      </c>
      <c r="U84" s="350">
        <v>0.53367875647668395</v>
      </c>
      <c r="V84" s="350">
        <v>0.72774869109947649</v>
      </c>
      <c r="W84" s="350">
        <v>0.75287356321839083</v>
      </c>
      <c r="X84" s="350">
        <v>0.72832369942196529</v>
      </c>
      <c r="Y84" s="350">
        <v>0.89940828402366868</v>
      </c>
      <c r="Z84" s="350">
        <v>0.81290322580645158</v>
      </c>
      <c r="AA84" s="350">
        <v>0.67357512953367871</v>
      </c>
      <c r="AB84" s="350">
        <v>0.71875</v>
      </c>
      <c r="AC84" s="350">
        <v>0.68911917098445596</v>
      </c>
      <c r="AD84" s="350">
        <v>0.69072164948453607</v>
      </c>
      <c r="AE84" s="350">
        <v>0.55555555555555558</v>
      </c>
      <c r="AF84" s="350">
        <v>0.77956989247311825</v>
      </c>
      <c r="AG84" s="350" t="s">
        <v>52</v>
      </c>
      <c r="AH84" s="350">
        <v>0.84293193717277481</v>
      </c>
      <c r="AI84" s="350">
        <v>0.84126984126984128</v>
      </c>
      <c r="AJ84" s="350" t="s">
        <v>52</v>
      </c>
      <c r="AK84" s="350">
        <v>0.7142857142857143</v>
      </c>
      <c r="AL84" s="350" t="s">
        <v>52</v>
      </c>
      <c r="AM84" s="350" t="s">
        <v>52</v>
      </c>
      <c r="AN84" s="350" t="s">
        <v>52</v>
      </c>
      <c r="AO84" s="350">
        <v>0.75647668393782386</v>
      </c>
      <c r="AP84" s="350">
        <v>0.68229166666666663</v>
      </c>
      <c r="AQ84" s="350">
        <v>0.80729166666666663</v>
      </c>
      <c r="AR84" s="350">
        <v>0.69633507853403143</v>
      </c>
      <c r="AS84" s="350">
        <v>0.67894736842105263</v>
      </c>
      <c r="AT84" s="350">
        <v>0.73821989528795806</v>
      </c>
      <c r="AU84" s="350">
        <v>0.79274611398963735</v>
      </c>
      <c r="AV84" s="413"/>
      <c r="AW84" s="414"/>
      <c r="AX84" s="414"/>
      <c r="AY84" s="415"/>
    </row>
    <row r="85" spans="1:59" s="23" customFormat="1" ht="15.75" x14ac:dyDescent="0.25">
      <c r="A85" s="21"/>
      <c r="B85" s="460"/>
      <c r="C85" s="215">
        <v>2018</v>
      </c>
      <c r="D85" s="178">
        <v>171</v>
      </c>
      <c r="E85" s="178">
        <v>496</v>
      </c>
      <c r="F85" s="230">
        <v>0.34475806451612906</v>
      </c>
      <c r="G85" s="350">
        <v>0.783625730994152</v>
      </c>
      <c r="H85" s="350">
        <v>0.78947368421052633</v>
      </c>
      <c r="I85" s="350">
        <v>0.83040935672514615</v>
      </c>
      <c r="J85" s="350">
        <v>0.80116959064327486</v>
      </c>
      <c r="K85" s="350">
        <v>0.7192982456140351</v>
      </c>
      <c r="L85" s="350">
        <v>0.58823529411764708</v>
      </c>
      <c r="M85" s="350">
        <v>0.63313609467455623</v>
      </c>
      <c r="N85" s="350">
        <v>0.78823529411764703</v>
      </c>
      <c r="O85" s="350">
        <v>0.72514619883040932</v>
      </c>
      <c r="P85" s="350">
        <v>0.783625730994152</v>
      </c>
      <c r="Q85" s="350">
        <v>0.59064327485380119</v>
      </c>
      <c r="R85" s="350">
        <v>0.61904761904761907</v>
      </c>
      <c r="S85" s="350">
        <v>0.71345029239766078</v>
      </c>
      <c r="T85" s="350">
        <v>0.71176470588235297</v>
      </c>
      <c r="U85" s="350">
        <v>0.46783625730994149</v>
      </c>
      <c r="V85" s="350">
        <v>0.65294117647058825</v>
      </c>
      <c r="W85" s="350">
        <v>0.65306122448979587</v>
      </c>
      <c r="X85" s="350">
        <v>0.61904761904761907</v>
      </c>
      <c r="Y85" s="350">
        <v>0.82269503546099287</v>
      </c>
      <c r="Z85" s="350">
        <v>0.73134328358208955</v>
      </c>
      <c r="AA85" s="350">
        <v>0.63905325443786987</v>
      </c>
      <c r="AB85" s="350">
        <v>0.6900584795321637</v>
      </c>
      <c r="AC85" s="350">
        <v>0.57894736842105265</v>
      </c>
      <c r="AD85" s="350">
        <v>0.58823529411764708</v>
      </c>
      <c r="AE85" s="350">
        <v>0.50887573964497046</v>
      </c>
      <c r="AF85" s="350">
        <v>0.79881656804733725</v>
      </c>
      <c r="AG85" s="350" t="s">
        <v>52</v>
      </c>
      <c r="AH85" s="350">
        <v>0.85798816568047342</v>
      </c>
      <c r="AI85" s="350">
        <v>0.79289940828402372</v>
      </c>
      <c r="AJ85" s="350" t="s">
        <v>52</v>
      </c>
      <c r="AK85" s="350">
        <v>0.7168674698795181</v>
      </c>
      <c r="AL85" s="350" t="s">
        <v>52</v>
      </c>
      <c r="AM85" s="350" t="s">
        <v>52</v>
      </c>
      <c r="AN85" s="350" t="s">
        <v>52</v>
      </c>
      <c r="AO85" s="350">
        <v>0.79532163742690054</v>
      </c>
      <c r="AP85" s="350">
        <v>0.7</v>
      </c>
      <c r="AQ85" s="350">
        <v>0.77380952380952384</v>
      </c>
      <c r="AR85" s="350">
        <v>0.67647058823529416</v>
      </c>
      <c r="AS85" s="350">
        <v>0.65680473372781067</v>
      </c>
      <c r="AT85" s="350">
        <v>0.6705882352941176</v>
      </c>
      <c r="AU85" s="350">
        <v>0.67251461988304095</v>
      </c>
      <c r="AV85" s="350">
        <v>0.80838323353293418</v>
      </c>
      <c r="AW85" s="350">
        <v>0.78527607361963192</v>
      </c>
      <c r="AX85" s="350">
        <v>0.67901234567901236</v>
      </c>
      <c r="AY85" s="350">
        <v>0.41176470588235292</v>
      </c>
      <c r="AZ85" s="22"/>
      <c r="BA85" s="22"/>
      <c r="BB85" s="22"/>
      <c r="BC85" s="22"/>
      <c r="BD85" s="22"/>
      <c r="BE85" s="22"/>
      <c r="BF85" s="22"/>
    </row>
    <row r="86" spans="1:59" s="23" customFormat="1" ht="15.75" x14ac:dyDescent="0.25">
      <c r="A86" s="21"/>
      <c r="B86" s="460"/>
      <c r="C86" s="215">
        <v>2019</v>
      </c>
      <c r="D86" s="178">
        <v>158</v>
      </c>
      <c r="E86" s="178">
        <f>SUM(E16,E30,E44,E58,E72)</f>
        <v>522</v>
      </c>
      <c r="F86" s="230">
        <f>D86/E86</f>
        <v>0.30268199233716475</v>
      </c>
      <c r="G86" s="350">
        <v>0.759493670886076</v>
      </c>
      <c r="H86" s="350">
        <v>0.72151898734177211</v>
      </c>
      <c r="I86" s="350">
        <v>0.80379746835443033</v>
      </c>
      <c r="J86" s="350">
        <v>0.77215189873417722</v>
      </c>
      <c r="K86" s="350">
        <v>0.67515923566878977</v>
      </c>
      <c r="L86" s="350">
        <v>0.58333333333333337</v>
      </c>
      <c r="M86" s="350">
        <v>0.67088607594936711</v>
      </c>
      <c r="N86" s="350">
        <v>0.77215189873417722</v>
      </c>
      <c r="O86" s="350">
        <v>0.69620253164556967</v>
      </c>
      <c r="P86" s="350">
        <v>0.70886075949367089</v>
      </c>
      <c r="Q86" s="350">
        <v>0.59872611464968151</v>
      </c>
      <c r="R86" s="350">
        <v>0.67515923566878977</v>
      </c>
      <c r="S86" s="350">
        <v>0.63924050632911389</v>
      </c>
      <c r="T86" s="350">
        <v>0.72611464968152861</v>
      </c>
      <c r="U86" s="350">
        <v>0.52229299363057324</v>
      </c>
      <c r="V86" s="350">
        <v>0.58860759493670889</v>
      </c>
      <c r="W86" s="350">
        <v>0.64335664335664333</v>
      </c>
      <c r="X86" s="350">
        <v>0.66428571428571426</v>
      </c>
      <c r="Y86" s="350">
        <v>0.88405797101449279</v>
      </c>
      <c r="Z86" s="350">
        <v>0.79844961240310075</v>
      </c>
      <c r="AA86" s="350">
        <v>0.68152866242038213</v>
      </c>
      <c r="AB86" s="350">
        <v>0.63398692810457513</v>
      </c>
      <c r="AC86" s="350">
        <v>0.64968152866242035</v>
      </c>
      <c r="AD86" s="350">
        <v>0.58333333333333337</v>
      </c>
      <c r="AE86" s="350">
        <v>0.49681528662420382</v>
      </c>
      <c r="AF86" s="350">
        <v>0.69032258064516128</v>
      </c>
      <c r="AG86" s="350" t="s">
        <v>52</v>
      </c>
      <c r="AH86" s="350">
        <v>0.80254777070063699</v>
      </c>
      <c r="AI86" s="350">
        <v>0.75641025641025639</v>
      </c>
      <c r="AJ86" s="350" t="s">
        <v>52</v>
      </c>
      <c r="AK86" s="350">
        <v>0.69032258064516128</v>
      </c>
      <c r="AL86" s="350" t="s">
        <v>52</v>
      </c>
      <c r="AM86" s="350" t="s">
        <v>52</v>
      </c>
      <c r="AN86" s="350" t="s">
        <v>52</v>
      </c>
      <c r="AO86" s="350">
        <v>0.79487179487179482</v>
      </c>
      <c r="AP86" s="350">
        <v>0.689873417721519</v>
      </c>
      <c r="AQ86" s="350">
        <v>0.75641025641025639</v>
      </c>
      <c r="AR86" s="350">
        <v>0.62658227848101267</v>
      </c>
      <c r="AS86" s="350">
        <v>0.66666666666666663</v>
      </c>
      <c r="AT86" s="350">
        <v>0.70700636942675155</v>
      </c>
      <c r="AU86" s="350">
        <v>0.63694267515923564</v>
      </c>
      <c r="AV86" s="350">
        <v>0.77419354838709675</v>
      </c>
      <c r="AW86" s="350">
        <v>0.76973684210526316</v>
      </c>
      <c r="AX86" s="350">
        <v>0.62745098039215685</v>
      </c>
      <c r="AY86" s="350">
        <v>0.49566447041512779</v>
      </c>
      <c r="AZ86" s="22"/>
      <c r="BA86" s="22"/>
      <c r="BB86" s="22"/>
      <c r="BC86" s="22"/>
      <c r="BD86" s="22"/>
      <c r="BE86" s="22"/>
      <c r="BF86" s="22"/>
    </row>
    <row r="87" spans="1:59" s="23" customFormat="1" ht="15.75" x14ac:dyDescent="0.25">
      <c r="A87" s="21"/>
      <c r="B87" s="460"/>
      <c r="C87" s="215">
        <v>2020</v>
      </c>
      <c r="D87" s="178">
        <v>174</v>
      </c>
      <c r="E87" s="178">
        <v>707</v>
      </c>
      <c r="F87" s="230">
        <f>D87/E87</f>
        <v>0.24611032531824611</v>
      </c>
      <c r="G87" s="350">
        <v>0.72250000000000003</v>
      </c>
      <c r="H87" s="350">
        <v>0.80900000000000005</v>
      </c>
      <c r="I87" s="350">
        <v>0.80349999999999999</v>
      </c>
      <c r="J87" s="350">
        <v>0.76300000000000001</v>
      </c>
      <c r="K87" s="350">
        <v>0.751</v>
      </c>
      <c r="L87" s="350">
        <v>0.66859999999999997</v>
      </c>
      <c r="M87" s="350">
        <v>0.66669999999999996</v>
      </c>
      <c r="N87" s="350">
        <v>0.86099999999999999</v>
      </c>
      <c r="O87" s="350">
        <v>0.69359999999999999</v>
      </c>
      <c r="P87" s="350">
        <v>0.73399999999999999</v>
      </c>
      <c r="Q87" s="350">
        <v>0.66859999999999997</v>
      </c>
      <c r="R87" s="350">
        <v>0.74570000000000003</v>
      </c>
      <c r="S87" s="350">
        <v>0.7399</v>
      </c>
      <c r="T87" s="350">
        <v>0.66859999999999997</v>
      </c>
      <c r="U87" s="350">
        <v>0.57799999999999996</v>
      </c>
      <c r="V87" s="350">
        <v>0.64900000000000002</v>
      </c>
      <c r="W87" s="350">
        <v>0.7</v>
      </c>
      <c r="X87" s="350">
        <v>0.73650000000000004</v>
      </c>
      <c r="Y87" s="350">
        <v>0.86480000000000001</v>
      </c>
      <c r="Z87" s="350">
        <v>0.78400000000000003</v>
      </c>
      <c r="AA87" s="350">
        <v>0.66669999999999996</v>
      </c>
      <c r="AB87" s="350">
        <v>0.71350000000000002</v>
      </c>
      <c r="AC87" s="350">
        <v>0.6</v>
      </c>
      <c r="AD87" s="350">
        <v>0.624</v>
      </c>
      <c r="AE87" s="350">
        <v>0.55559999999999998</v>
      </c>
      <c r="AF87" s="350">
        <v>0.82350000000000001</v>
      </c>
      <c r="AG87" s="350" t="s">
        <v>52</v>
      </c>
      <c r="AH87" s="350">
        <v>0.85799999999999998</v>
      </c>
      <c r="AI87" s="350">
        <v>0.79759999999999998</v>
      </c>
      <c r="AJ87" s="350" t="s">
        <v>52</v>
      </c>
      <c r="AK87" s="350">
        <v>0.72350000000000003</v>
      </c>
      <c r="AL87" s="350" t="s">
        <v>52</v>
      </c>
      <c r="AM87" s="350" t="s">
        <v>52</v>
      </c>
      <c r="AN87" s="350" t="s">
        <v>52</v>
      </c>
      <c r="AO87" s="350">
        <v>0.7399</v>
      </c>
      <c r="AP87" s="350">
        <v>0.66859999999999997</v>
      </c>
      <c r="AQ87" s="350">
        <v>0.76700000000000002</v>
      </c>
      <c r="AR87" s="350">
        <v>0.58799999999999997</v>
      </c>
      <c r="AS87" s="350">
        <v>0.61199999999999999</v>
      </c>
      <c r="AT87" s="350">
        <v>0.72899999999999998</v>
      </c>
      <c r="AU87" s="350">
        <v>0.68200000000000005</v>
      </c>
      <c r="AV87" s="350">
        <v>0.83040000000000003</v>
      </c>
      <c r="AW87" s="350">
        <v>0.79290000000000005</v>
      </c>
      <c r="AX87" s="350">
        <v>0.69879999999999998</v>
      </c>
      <c r="AY87" s="350">
        <v>0.57099999999999995</v>
      </c>
      <c r="AZ87" s="22"/>
      <c r="BA87" s="22"/>
      <c r="BB87" s="22"/>
      <c r="BC87" s="22"/>
      <c r="BD87" s="22"/>
      <c r="BE87" s="22"/>
      <c r="BF87" s="22"/>
    </row>
    <row r="88" spans="1:59" s="23" customFormat="1" ht="15.75" x14ac:dyDescent="0.25">
      <c r="A88" s="21"/>
      <c r="B88" s="460"/>
      <c r="C88" s="215">
        <v>2021</v>
      </c>
      <c r="D88" s="178">
        <v>218</v>
      </c>
      <c r="E88" s="178">
        <v>964</v>
      </c>
      <c r="F88" s="230">
        <f>D88/E88</f>
        <v>0.22614107883817428</v>
      </c>
      <c r="G88" s="350">
        <v>0.76200000000000001</v>
      </c>
      <c r="H88" s="350">
        <v>0.74299999999999999</v>
      </c>
      <c r="I88" s="350">
        <v>0.78800000000000003</v>
      </c>
      <c r="J88" s="350">
        <v>0.75700000000000001</v>
      </c>
      <c r="K88" s="350">
        <v>0.69699999999999995</v>
      </c>
      <c r="L88" s="350">
        <v>0.51400000000000001</v>
      </c>
      <c r="M88" s="350">
        <v>0.55100000000000005</v>
      </c>
      <c r="N88" s="350">
        <v>0.75700000000000001</v>
      </c>
      <c r="O88" s="350">
        <v>0.44700000000000001</v>
      </c>
      <c r="P88" s="350">
        <v>0.68400000000000005</v>
      </c>
      <c r="Q88" s="350">
        <v>0.50900000000000001</v>
      </c>
      <c r="R88" s="350">
        <v>0.627</v>
      </c>
      <c r="S88" s="350">
        <v>0.71</v>
      </c>
      <c r="T88" s="350">
        <v>0.71099999999999997</v>
      </c>
      <c r="U88" s="350">
        <v>0.46300000000000002</v>
      </c>
      <c r="V88" s="350">
        <v>0.54900000000000004</v>
      </c>
      <c r="W88" s="350">
        <v>0.73099999999999998</v>
      </c>
      <c r="X88" s="350">
        <v>0.66800000000000004</v>
      </c>
      <c r="Y88" s="350">
        <v>0.83399999999999996</v>
      </c>
      <c r="Z88" s="350">
        <v>0.75900000000000001</v>
      </c>
      <c r="AA88" s="350">
        <v>0.67900000000000005</v>
      </c>
      <c r="AB88" s="350">
        <v>0.68100000000000005</v>
      </c>
      <c r="AC88" s="350">
        <v>0.61799999999999999</v>
      </c>
      <c r="AD88" s="350">
        <v>0.53700000000000003</v>
      </c>
      <c r="AE88" s="350">
        <v>0.442</v>
      </c>
      <c r="AF88" s="350">
        <v>0.54100000000000004</v>
      </c>
      <c r="AG88" s="350">
        <v>0.72599999999999998</v>
      </c>
      <c r="AH88" s="350">
        <v>0.60899999999999999</v>
      </c>
      <c r="AI88" s="350">
        <v>0.55600000000000005</v>
      </c>
      <c r="AJ88" s="350">
        <v>0.70199999999999996</v>
      </c>
      <c r="AK88" s="350" t="s">
        <v>52</v>
      </c>
      <c r="AL88" s="350">
        <v>0.65500000000000003</v>
      </c>
      <c r="AM88" s="350">
        <v>0.69199999999999995</v>
      </c>
      <c r="AN88" s="350">
        <v>0.53500000000000003</v>
      </c>
      <c r="AO88" s="350">
        <v>0.747</v>
      </c>
      <c r="AP88" s="350">
        <v>0.64400000000000002</v>
      </c>
      <c r="AQ88" s="350">
        <v>0.70399999999999996</v>
      </c>
      <c r="AR88" s="350">
        <v>0.57899999999999996</v>
      </c>
      <c r="AS88" s="350">
        <v>0.63600000000000001</v>
      </c>
      <c r="AT88" s="350">
        <v>0.65600000000000003</v>
      </c>
      <c r="AU88" s="350">
        <v>0.63100000000000001</v>
      </c>
      <c r="AV88" s="350" t="s">
        <v>54</v>
      </c>
      <c r="AW88" s="350" t="s">
        <v>54</v>
      </c>
      <c r="AX88" s="350" t="s">
        <v>54</v>
      </c>
      <c r="AY88" s="350" t="s">
        <v>54</v>
      </c>
      <c r="AZ88" s="22"/>
      <c r="BA88" s="22"/>
      <c r="BB88" s="22"/>
      <c r="BC88" s="22"/>
      <c r="BD88" s="22"/>
      <c r="BE88" s="22"/>
      <c r="BF88" s="22"/>
    </row>
    <row r="89" spans="1:59" ht="15.6" customHeight="1" x14ac:dyDescent="0.25">
      <c r="B89" s="461"/>
      <c r="C89" s="449" t="s">
        <v>154</v>
      </c>
      <c r="D89" s="450"/>
      <c r="E89" s="450"/>
      <c r="F89" s="450"/>
      <c r="G89" s="343">
        <f>G88-G87</f>
        <v>3.949999999999998E-2</v>
      </c>
      <c r="H89" s="343">
        <f t="shared" ref="H89:AU89" si="5">H88-H87</f>
        <v>-6.6000000000000059E-2</v>
      </c>
      <c r="I89" s="343">
        <f t="shared" si="5"/>
        <v>-1.5499999999999958E-2</v>
      </c>
      <c r="J89" s="343">
        <f t="shared" si="5"/>
        <v>-6.0000000000000053E-3</v>
      </c>
      <c r="K89" s="343">
        <f t="shared" si="5"/>
        <v>-5.4000000000000048E-2</v>
      </c>
      <c r="L89" s="343">
        <f t="shared" si="5"/>
        <v>-0.15459999999999996</v>
      </c>
      <c r="M89" s="343">
        <f t="shared" si="5"/>
        <v>-0.11569999999999991</v>
      </c>
      <c r="N89" s="343">
        <f t="shared" si="5"/>
        <v>-0.10399999999999998</v>
      </c>
      <c r="O89" s="343">
        <f t="shared" si="5"/>
        <v>-0.24659999999999999</v>
      </c>
      <c r="P89" s="343">
        <f t="shared" si="5"/>
        <v>-4.9999999999999933E-2</v>
      </c>
      <c r="Q89" s="343">
        <f t="shared" si="5"/>
        <v>-0.15959999999999996</v>
      </c>
      <c r="R89" s="343">
        <f t="shared" si="5"/>
        <v>-0.11870000000000003</v>
      </c>
      <c r="S89" s="343">
        <f t="shared" si="5"/>
        <v>-2.9900000000000038E-2</v>
      </c>
      <c r="T89" s="343">
        <f t="shared" si="5"/>
        <v>4.2399999999999993E-2</v>
      </c>
      <c r="U89" s="343">
        <f t="shared" si="5"/>
        <v>-0.11499999999999994</v>
      </c>
      <c r="V89" s="343">
        <f t="shared" si="5"/>
        <v>-9.9999999999999978E-2</v>
      </c>
      <c r="W89" s="343">
        <f t="shared" si="5"/>
        <v>3.1000000000000028E-2</v>
      </c>
      <c r="X89" s="343">
        <f t="shared" si="5"/>
        <v>-6.8500000000000005E-2</v>
      </c>
      <c r="Y89" s="343">
        <f t="shared" si="5"/>
        <v>-3.080000000000005E-2</v>
      </c>
      <c r="Z89" s="343">
        <f t="shared" si="5"/>
        <v>-2.5000000000000022E-2</v>
      </c>
      <c r="AA89" s="343">
        <f t="shared" si="5"/>
        <v>1.2300000000000089E-2</v>
      </c>
      <c r="AB89" s="343">
        <f t="shared" si="5"/>
        <v>-3.2499999999999973E-2</v>
      </c>
      <c r="AC89" s="343">
        <f t="shared" si="5"/>
        <v>1.8000000000000016E-2</v>
      </c>
      <c r="AD89" s="343">
        <f t="shared" si="5"/>
        <v>-8.6999999999999966E-2</v>
      </c>
      <c r="AE89" s="343">
        <f t="shared" si="5"/>
        <v>-0.11359999999999998</v>
      </c>
      <c r="AF89" s="343">
        <f t="shared" si="5"/>
        <v>-0.28249999999999997</v>
      </c>
      <c r="AG89" s="350" t="s">
        <v>52</v>
      </c>
      <c r="AH89" s="343">
        <f t="shared" si="5"/>
        <v>-0.249</v>
      </c>
      <c r="AI89" s="343">
        <f t="shared" si="5"/>
        <v>-0.24159999999999993</v>
      </c>
      <c r="AJ89" s="350" t="s">
        <v>52</v>
      </c>
      <c r="AK89" s="350" t="s">
        <v>52</v>
      </c>
      <c r="AL89" s="350" t="s">
        <v>52</v>
      </c>
      <c r="AM89" s="350" t="s">
        <v>52</v>
      </c>
      <c r="AN89" s="350" t="s">
        <v>52</v>
      </c>
      <c r="AO89" s="343">
        <f t="shared" si="5"/>
        <v>7.0999999999999952E-3</v>
      </c>
      <c r="AP89" s="343">
        <f t="shared" si="5"/>
        <v>-2.4599999999999955E-2</v>
      </c>
      <c r="AQ89" s="343">
        <f t="shared" si="5"/>
        <v>-6.3000000000000056E-2</v>
      </c>
      <c r="AR89" s="343">
        <f t="shared" si="5"/>
        <v>-9.000000000000008E-3</v>
      </c>
      <c r="AS89" s="343">
        <f t="shared" si="5"/>
        <v>2.4000000000000021E-2</v>
      </c>
      <c r="AT89" s="343">
        <f t="shared" si="5"/>
        <v>-7.2999999999999954E-2</v>
      </c>
      <c r="AU89" s="343">
        <f t="shared" si="5"/>
        <v>-5.1000000000000045E-2</v>
      </c>
      <c r="AV89" s="350" t="s">
        <v>54</v>
      </c>
      <c r="AW89" s="350" t="s">
        <v>54</v>
      </c>
      <c r="AX89" s="350" t="s">
        <v>54</v>
      </c>
      <c r="AY89" s="350" t="s">
        <v>54</v>
      </c>
      <c r="BE89" s="72"/>
      <c r="BF89" s="72"/>
      <c r="BG89" s="72"/>
    </row>
    <row r="91" spans="1:59" x14ac:dyDescent="0.25">
      <c r="B91" s="97" t="s">
        <v>62</v>
      </c>
      <c r="C91" s="26"/>
      <c r="D91" s="26"/>
      <c r="E91" s="26"/>
      <c r="H91" s="283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283"/>
      <c r="U91" s="7"/>
      <c r="V91" s="283"/>
      <c r="W91" s="15"/>
      <c r="X91" s="7"/>
      <c r="Y91" s="7"/>
      <c r="Z91" s="7"/>
      <c r="AA91" s="7"/>
      <c r="AB91" s="7"/>
      <c r="AC91" s="7"/>
      <c r="AD91" s="283"/>
      <c r="AE91" s="7"/>
      <c r="AF91" s="7"/>
      <c r="AG91" s="7"/>
      <c r="AH91" s="283"/>
      <c r="AI91" s="283"/>
      <c r="AJ91" s="303"/>
      <c r="AK91" s="7"/>
      <c r="AL91" s="7"/>
      <c r="AM91" s="7"/>
      <c r="AN91" s="7"/>
      <c r="AO91" s="8"/>
      <c r="AP91" s="283"/>
      <c r="AQ91" s="7"/>
      <c r="AR91" s="7"/>
      <c r="AS91" s="7"/>
      <c r="AT91" s="7"/>
      <c r="AU91" s="7"/>
      <c r="AV91" s="7"/>
      <c r="AW91" s="72"/>
      <c r="BF91" s="72"/>
      <c r="BG91" s="72"/>
    </row>
    <row r="92" spans="1:59" x14ac:dyDescent="0.25">
      <c r="B92" s="94"/>
      <c r="C92" s="55" t="s">
        <v>168</v>
      </c>
      <c r="D92" s="55"/>
      <c r="E92" s="55"/>
      <c r="F92" s="150"/>
      <c r="G92" s="78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8"/>
      <c r="AP92" s="7"/>
      <c r="AQ92" s="7"/>
      <c r="AR92" s="7"/>
      <c r="AS92" s="7"/>
      <c r="AT92" s="7"/>
      <c r="AU92" s="7"/>
      <c r="AV92" s="7"/>
      <c r="AW92" s="72"/>
      <c r="BF92" s="72"/>
      <c r="BG92" s="72"/>
    </row>
    <row r="93" spans="1:59" x14ac:dyDescent="0.25">
      <c r="B93" s="94"/>
      <c r="C93" s="56" t="s">
        <v>169</v>
      </c>
      <c r="D93" s="56"/>
      <c r="E93" s="56"/>
      <c r="F93" s="151"/>
      <c r="G93" s="79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15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8"/>
      <c r="AP93" s="7"/>
      <c r="AQ93" s="7"/>
      <c r="AR93" s="7"/>
      <c r="AS93" s="7"/>
      <c r="AT93" s="7"/>
      <c r="AU93" s="7"/>
      <c r="AV93" s="7"/>
      <c r="AW93" s="72"/>
      <c r="BF93" s="72"/>
      <c r="BG93" s="72"/>
    </row>
  </sheetData>
  <mergeCells count="26">
    <mergeCell ref="AV67:AY70"/>
    <mergeCell ref="AV81:AY84"/>
    <mergeCell ref="AV3:AY3"/>
    <mergeCell ref="AV11:AY14"/>
    <mergeCell ref="AV25:AY28"/>
    <mergeCell ref="AV39:AY42"/>
    <mergeCell ref="AV53:AY56"/>
    <mergeCell ref="C75:F75"/>
    <mergeCell ref="AF3:AK3"/>
    <mergeCell ref="C89:F89"/>
    <mergeCell ref="B9:B19"/>
    <mergeCell ref="B23:B33"/>
    <mergeCell ref="B37:B47"/>
    <mergeCell ref="B51:B61"/>
    <mergeCell ref="B65:B75"/>
    <mergeCell ref="B79:B89"/>
    <mergeCell ref="AO3:AT3"/>
    <mergeCell ref="C61:F61"/>
    <mergeCell ref="C19:F19"/>
    <mergeCell ref="C33:F33"/>
    <mergeCell ref="C47:F47"/>
    <mergeCell ref="G3:M3"/>
    <mergeCell ref="N3:R3"/>
    <mergeCell ref="S3:V3"/>
    <mergeCell ref="W3:Z3"/>
    <mergeCell ref="AA3:AE3"/>
  </mergeCells>
  <conditionalFormatting sqref="AU52 AU10 AU66">
    <cfRule type="cellIs" dxfId="53" priority="81" operator="lessThan">
      <formula>0</formula>
    </cfRule>
  </conditionalFormatting>
  <conditionalFormatting sqref="G19:AF19 AO19:AU19 AH19:AI19">
    <cfRule type="cellIs" dxfId="52" priority="71" operator="lessThanOrEqual">
      <formula>-0.05</formula>
    </cfRule>
    <cfRule type="cellIs" dxfId="51" priority="72" operator="greaterThanOrEqual">
      <formula>0.05</formula>
    </cfRule>
  </conditionalFormatting>
  <conditionalFormatting sqref="G61:AF61 AO61:AU61 AH61:AI61">
    <cfRule type="cellIs" dxfId="50" priority="11" operator="lessThanOrEqual">
      <formula>-0.05</formula>
    </cfRule>
    <cfRule type="cellIs" dxfId="49" priority="12" operator="greaterThanOrEqual">
      <formula>0.05</formula>
    </cfRule>
  </conditionalFormatting>
  <conditionalFormatting sqref="G47:AF47 AO47:AU47 AH47:AI47">
    <cfRule type="cellIs" dxfId="48" priority="15" operator="lessThanOrEqual">
      <formula>-0.05</formula>
    </cfRule>
    <cfRule type="cellIs" dxfId="47" priority="16" operator="greaterThanOrEqual">
      <formula>0.05</formula>
    </cfRule>
  </conditionalFormatting>
  <conditionalFormatting sqref="G33:AF33 AO33:AU33 AH33:AI33">
    <cfRule type="cellIs" dxfId="46" priority="19" operator="lessThanOrEqual">
      <formula>-0.05</formula>
    </cfRule>
    <cfRule type="cellIs" dxfId="45" priority="20" operator="greaterThanOrEqual">
      <formula>0.05</formula>
    </cfRule>
  </conditionalFormatting>
  <conditionalFormatting sqref="G75:AF75 AO75:AU75 AH75:AI75">
    <cfRule type="cellIs" dxfId="44" priority="7" operator="lessThanOrEqual">
      <formula>-0.05</formula>
    </cfRule>
    <cfRule type="cellIs" dxfId="43" priority="8" operator="greaterThanOrEqual">
      <formula>0.05</formula>
    </cfRule>
  </conditionalFormatting>
  <conditionalFormatting sqref="G89:AF89 AH89:AI89 AO89:AU89">
    <cfRule type="cellIs" dxfId="42" priority="3" operator="lessThanOrEqual">
      <formula>-0.05</formula>
    </cfRule>
    <cfRule type="cellIs" dxfId="41" priority="4" operator="greaterThanOrEqual">
      <formula>0.05</formula>
    </cfRule>
  </conditionalFormatting>
  <pageMargins left="0.31496062992125984" right="0.31496062992125984" top="0.74803149606299213" bottom="0.47244094488188981" header="0.31496062992125984" footer="0.31496062992125984"/>
  <pageSetup paperSize="9" scale="45" orientation="landscape"/>
  <colBreaks count="2" manualBreakCount="2">
    <brk id="18" max="1048575" man="1"/>
    <brk id="31" max="5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16"/>
  <sheetViews>
    <sheetView zoomScale="75" zoomScaleNormal="75" zoomScalePageLayoutView="90" workbookViewId="0">
      <pane xSplit="6" ySplit="8" topLeftCell="G11" activePane="bottomRight" state="frozen"/>
      <selection pane="topRight" activeCell="F1" sqref="F1"/>
      <selection pane="bottomLeft" activeCell="A9" sqref="A9"/>
      <selection pane="bottomRight" activeCell="D211" sqref="D211:AU211"/>
    </sheetView>
  </sheetViews>
  <sheetFormatPr defaultColWidth="9.140625" defaultRowHeight="15" x14ac:dyDescent="0.25"/>
  <cols>
    <col min="1" max="1" width="2.7109375" style="1" customWidth="1"/>
    <col min="2" max="2" width="20.28515625" style="1" customWidth="1"/>
    <col min="3" max="3" width="13.42578125" style="2" customWidth="1"/>
    <col min="4" max="5" width="14.42578125" style="2" customWidth="1"/>
    <col min="6" max="6" width="13.42578125" style="159" customWidth="1"/>
    <col min="7" max="7" width="17.140625" style="3" customWidth="1"/>
    <col min="8" max="8" width="15.42578125" style="35" customWidth="1"/>
    <col min="9" max="9" width="16.140625" style="35" customWidth="1"/>
    <col min="10" max="10" width="15.42578125" style="35" customWidth="1"/>
    <col min="11" max="11" width="13.42578125" style="35" customWidth="1"/>
    <col min="12" max="12" width="18.42578125" style="35" customWidth="1"/>
    <col min="13" max="13" width="16.42578125" style="35" customWidth="1"/>
    <col min="14" max="14" width="15.7109375" style="35" customWidth="1"/>
    <col min="15" max="15" width="17.85546875" style="35" customWidth="1"/>
    <col min="16" max="16" width="17.28515625" style="35" customWidth="1"/>
    <col min="17" max="17" width="14.85546875" style="35" customWidth="1"/>
    <col min="18" max="18" width="14.140625" style="35" customWidth="1"/>
    <col min="19" max="19" width="16.42578125" style="35" customWidth="1"/>
    <col min="20" max="20" width="15.28515625" style="35" customWidth="1"/>
    <col min="21" max="21" width="15.7109375" style="35" customWidth="1"/>
    <col min="22" max="22" width="15.140625" style="35" customWidth="1"/>
    <col min="23" max="23" width="15.85546875" style="35" customWidth="1"/>
    <col min="24" max="24" width="15.42578125" style="35" customWidth="1"/>
    <col min="25" max="25" width="22.140625" style="35" customWidth="1"/>
    <col min="26" max="28" width="15.42578125" style="35" customWidth="1"/>
    <col min="29" max="29" width="15.85546875" style="35" customWidth="1"/>
    <col min="30" max="30" width="15.7109375" style="35" customWidth="1"/>
    <col min="31" max="32" width="19.42578125" style="35" customWidth="1"/>
    <col min="33" max="33" width="23.7109375" style="35" customWidth="1"/>
    <col min="34" max="34" width="19.42578125" style="35" customWidth="1"/>
    <col min="35" max="35" width="31.140625" style="35" customWidth="1"/>
    <col min="36" max="47" width="19.42578125" style="35" customWidth="1"/>
    <col min="48" max="48" width="18.7109375" style="35" customWidth="1"/>
    <col min="49" max="49" width="18.28515625" style="38" customWidth="1"/>
    <col min="50" max="50" width="17.140625" style="6" customWidth="1"/>
    <col min="51" max="51" width="26.140625" customWidth="1"/>
    <col min="52" max="56" width="8.7109375" customWidth="1"/>
    <col min="57" max="16384" width="9.140625" style="1"/>
  </cols>
  <sheetData>
    <row r="1" spans="1:55" s="36" customFormat="1" x14ac:dyDescent="0.25">
      <c r="A1" s="80" t="s">
        <v>170</v>
      </c>
      <c r="B1" s="39"/>
      <c r="C1" s="19"/>
      <c r="D1" s="19"/>
      <c r="E1" s="19"/>
      <c r="F1" s="144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19"/>
      <c r="AX1" s="24"/>
      <c r="AY1" s="24"/>
      <c r="AZ1" s="24"/>
      <c r="BA1" s="24"/>
      <c r="BB1" s="24"/>
      <c r="BC1" s="24"/>
    </row>
    <row r="2" spans="1:55" s="36" customFormat="1" x14ac:dyDescent="0.25">
      <c r="A2" s="80"/>
      <c r="B2" s="39"/>
      <c r="C2" s="19"/>
      <c r="D2" s="19"/>
      <c r="E2" s="19"/>
      <c r="F2" s="144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17"/>
      <c r="AW2" s="19"/>
      <c r="AX2" s="24"/>
      <c r="AY2" s="24"/>
      <c r="AZ2" s="24"/>
      <c r="BA2" s="24"/>
      <c r="BB2" s="24"/>
      <c r="BC2" s="24"/>
    </row>
    <row r="3" spans="1:55" s="17" customFormat="1" ht="30" x14ac:dyDescent="0.25">
      <c r="C3" s="26"/>
      <c r="D3" s="26"/>
      <c r="E3" s="26"/>
      <c r="F3" s="146"/>
      <c r="G3" s="472" t="s">
        <v>0</v>
      </c>
      <c r="H3" s="473"/>
      <c r="I3" s="473"/>
      <c r="J3" s="473"/>
      <c r="K3" s="473"/>
      <c r="L3" s="473"/>
      <c r="M3" s="474"/>
      <c r="N3" s="462" t="s">
        <v>1</v>
      </c>
      <c r="O3" s="463"/>
      <c r="P3" s="463"/>
      <c r="Q3" s="463"/>
      <c r="R3" s="464"/>
      <c r="S3" s="472" t="s">
        <v>2</v>
      </c>
      <c r="T3" s="473"/>
      <c r="U3" s="473"/>
      <c r="V3" s="474"/>
      <c r="W3" s="481" t="s">
        <v>3</v>
      </c>
      <c r="X3" s="482"/>
      <c r="Y3" s="482"/>
      <c r="Z3" s="483"/>
      <c r="AA3" s="472" t="s">
        <v>4</v>
      </c>
      <c r="AB3" s="473"/>
      <c r="AC3" s="473"/>
      <c r="AD3" s="473"/>
      <c r="AE3" s="474"/>
      <c r="AF3" s="472" t="s">
        <v>162</v>
      </c>
      <c r="AG3" s="473"/>
      <c r="AH3" s="473"/>
      <c r="AI3" s="473"/>
      <c r="AJ3" s="473"/>
      <c r="AK3" s="474"/>
      <c r="AL3" s="306"/>
      <c r="AM3" s="306" t="s">
        <v>166</v>
      </c>
      <c r="AN3" s="306"/>
      <c r="AO3" s="472" t="s">
        <v>6</v>
      </c>
      <c r="AP3" s="473"/>
      <c r="AQ3" s="473"/>
      <c r="AR3" s="473"/>
      <c r="AS3" s="473"/>
      <c r="AT3" s="474"/>
      <c r="AU3" s="288" t="s">
        <v>7</v>
      </c>
      <c r="AV3" s="462" t="s">
        <v>8</v>
      </c>
      <c r="AW3" s="463"/>
      <c r="AX3" s="463"/>
      <c r="AY3" s="464"/>
    </row>
    <row r="4" spans="1:55" customFormat="1" x14ac:dyDescent="0.25">
      <c r="C4" s="99"/>
      <c r="D4" s="99"/>
      <c r="E4" s="99"/>
      <c r="F4" s="146"/>
      <c r="G4" s="100">
        <v>2.1</v>
      </c>
      <c r="H4" s="100">
        <v>2.2000000000000002</v>
      </c>
      <c r="I4" s="100">
        <v>2.2999999999999998</v>
      </c>
      <c r="J4" s="100">
        <v>2.4</v>
      </c>
      <c r="K4" s="100">
        <v>2.5</v>
      </c>
      <c r="L4" s="100">
        <v>2.6</v>
      </c>
      <c r="M4" s="100">
        <v>2.7</v>
      </c>
      <c r="N4" s="100">
        <v>4.0999999999999996</v>
      </c>
      <c r="O4" s="100">
        <v>4.2</v>
      </c>
      <c r="P4" s="100">
        <v>4.3</v>
      </c>
      <c r="Q4" s="100">
        <v>4.4000000000000004</v>
      </c>
      <c r="R4" s="100">
        <v>4.5</v>
      </c>
      <c r="S4" s="100">
        <v>6.1</v>
      </c>
      <c r="T4" s="100">
        <v>6.2</v>
      </c>
      <c r="U4" s="100">
        <v>6.3</v>
      </c>
      <c r="V4" s="100">
        <v>6.4</v>
      </c>
      <c r="W4" s="100">
        <v>11.1</v>
      </c>
      <c r="X4" s="100">
        <v>11.2</v>
      </c>
      <c r="Y4" s="100">
        <v>11.3</v>
      </c>
      <c r="Z4" s="100">
        <v>11.4</v>
      </c>
      <c r="AA4" s="100">
        <v>13.1</v>
      </c>
      <c r="AB4" s="100">
        <v>13.2</v>
      </c>
      <c r="AC4" s="100">
        <v>13.3</v>
      </c>
      <c r="AD4" s="100">
        <v>13.4</v>
      </c>
      <c r="AE4" s="100">
        <v>13.5</v>
      </c>
      <c r="AF4" s="100">
        <v>15.1</v>
      </c>
      <c r="AG4" s="100" t="s">
        <v>160</v>
      </c>
      <c r="AH4" s="100">
        <v>15.3</v>
      </c>
      <c r="AI4" s="100">
        <v>15.4</v>
      </c>
      <c r="AJ4" s="100" t="s">
        <v>161</v>
      </c>
      <c r="AK4" s="100">
        <v>15.5</v>
      </c>
      <c r="AL4" s="100">
        <v>17.100000000000001</v>
      </c>
      <c r="AM4" s="100">
        <v>17.2</v>
      </c>
      <c r="AN4" s="100">
        <v>17.3</v>
      </c>
      <c r="AO4" s="100">
        <v>19.100000000000001</v>
      </c>
      <c r="AP4" s="100">
        <v>19.2</v>
      </c>
      <c r="AQ4" s="100">
        <v>19.3</v>
      </c>
      <c r="AR4" s="100">
        <v>19.399999999999999</v>
      </c>
      <c r="AS4" s="100">
        <v>19.5</v>
      </c>
      <c r="AT4" s="100">
        <v>19.600000000000001</v>
      </c>
      <c r="AU4" s="100">
        <v>21.1</v>
      </c>
      <c r="AV4" s="267">
        <v>23.1</v>
      </c>
      <c r="AW4" s="267">
        <v>23.2</v>
      </c>
      <c r="AX4" s="267">
        <v>23.2</v>
      </c>
      <c r="AY4" s="267">
        <v>28</v>
      </c>
    </row>
    <row r="5" spans="1:55" s="15" customFormat="1" ht="127.5" x14ac:dyDescent="0.25">
      <c r="B5" s="16"/>
      <c r="C5" s="33"/>
      <c r="D5" s="101" t="s">
        <v>9</v>
      </c>
      <c r="E5" s="101" t="s">
        <v>10</v>
      </c>
      <c r="F5" s="156" t="s">
        <v>11</v>
      </c>
      <c r="G5" s="105" t="s">
        <v>12</v>
      </c>
      <c r="H5" s="105" t="s">
        <v>13</v>
      </c>
      <c r="I5" s="105" t="s">
        <v>14</v>
      </c>
      <c r="J5" s="105" t="s">
        <v>15</v>
      </c>
      <c r="K5" s="105" t="s">
        <v>16</v>
      </c>
      <c r="L5" s="105" t="s">
        <v>17</v>
      </c>
      <c r="M5" s="105" t="s">
        <v>18</v>
      </c>
      <c r="N5" s="105" t="s">
        <v>19</v>
      </c>
      <c r="O5" s="105" t="s">
        <v>20</v>
      </c>
      <c r="P5" s="105" t="s">
        <v>21</v>
      </c>
      <c r="Q5" s="105" t="s">
        <v>22</v>
      </c>
      <c r="R5" s="105" t="s">
        <v>23</v>
      </c>
      <c r="S5" s="105" t="s">
        <v>24</v>
      </c>
      <c r="T5" s="105" t="s">
        <v>25</v>
      </c>
      <c r="U5" s="105" t="s">
        <v>26</v>
      </c>
      <c r="V5" s="105" t="s">
        <v>27</v>
      </c>
      <c r="W5" s="105" t="s">
        <v>28</v>
      </c>
      <c r="X5" s="105" t="s">
        <v>29</v>
      </c>
      <c r="Y5" s="105" t="s">
        <v>30</v>
      </c>
      <c r="Z5" s="105" t="s">
        <v>31</v>
      </c>
      <c r="AA5" s="105" t="s">
        <v>32</v>
      </c>
      <c r="AB5" s="105" t="s">
        <v>33</v>
      </c>
      <c r="AC5" s="105" t="s">
        <v>34</v>
      </c>
      <c r="AD5" s="105" t="s">
        <v>35</v>
      </c>
      <c r="AE5" s="105" t="s">
        <v>36</v>
      </c>
      <c r="AF5" s="105" t="s">
        <v>157</v>
      </c>
      <c r="AG5" s="105" t="s">
        <v>155</v>
      </c>
      <c r="AH5" s="105" t="s">
        <v>156</v>
      </c>
      <c r="AI5" s="105" t="s">
        <v>158</v>
      </c>
      <c r="AJ5" s="105" t="s">
        <v>159</v>
      </c>
      <c r="AK5" s="105" t="s">
        <v>40</v>
      </c>
      <c r="AL5" s="105" t="s">
        <v>163</v>
      </c>
      <c r="AM5" s="105" t="s">
        <v>164</v>
      </c>
      <c r="AN5" s="105" t="s">
        <v>165</v>
      </c>
      <c r="AO5" s="105" t="s">
        <v>41</v>
      </c>
      <c r="AP5" s="105" t="s">
        <v>42</v>
      </c>
      <c r="AQ5" s="105" t="s">
        <v>43</v>
      </c>
      <c r="AR5" s="105" t="s">
        <v>44</v>
      </c>
      <c r="AS5" s="105" t="s">
        <v>45</v>
      </c>
      <c r="AT5" s="105" t="s">
        <v>46</v>
      </c>
      <c r="AU5" s="105" t="s">
        <v>82</v>
      </c>
      <c r="AV5" s="105" t="s">
        <v>48</v>
      </c>
      <c r="AW5" s="105" t="s">
        <v>49</v>
      </c>
      <c r="AX5" s="105" t="s">
        <v>50</v>
      </c>
      <c r="AY5" s="105" t="s">
        <v>51</v>
      </c>
      <c r="AZ5" s="17"/>
      <c r="BA5" s="17"/>
      <c r="BB5" s="17"/>
      <c r="BC5" s="17"/>
    </row>
    <row r="6" spans="1:55" s="15" customFormat="1" x14ac:dyDescent="0.25">
      <c r="B6" s="16"/>
      <c r="C6" s="33"/>
      <c r="D6" s="33"/>
      <c r="E6" s="33"/>
      <c r="F6" s="14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8"/>
      <c r="AW6" s="33"/>
      <c r="AX6" s="17"/>
      <c r="AY6" s="17"/>
      <c r="AZ6" s="17"/>
      <c r="BA6" s="17"/>
      <c r="BB6" s="17"/>
      <c r="BC6" s="17"/>
    </row>
    <row r="7" spans="1:55" s="15" customFormat="1" hidden="1" x14ac:dyDescent="0.25">
      <c r="B7" s="102"/>
      <c r="C7" s="28">
        <v>2010</v>
      </c>
      <c r="D7" s="28"/>
      <c r="E7" s="28"/>
      <c r="F7" s="153"/>
      <c r="G7" s="30" t="s">
        <v>88</v>
      </c>
      <c r="H7" s="30" t="s">
        <v>88</v>
      </c>
      <c r="I7" s="30" t="s">
        <v>88</v>
      </c>
      <c r="J7" s="14" t="s">
        <v>52</v>
      </c>
      <c r="K7" s="30" t="s">
        <v>52</v>
      </c>
      <c r="L7" s="30" t="s">
        <v>88</v>
      </c>
      <c r="M7" s="30" t="s">
        <v>88</v>
      </c>
      <c r="N7" s="14" t="s">
        <v>52</v>
      </c>
      <c r="O7" s="14" t="s">
        <v>52</v>
      </c>
      <c r="P7" s="14" t="s">
        <v>52</v>
      </c>
      <c r="Q7" s="14" t="s">
        <v>52</v>
      </c>
      <c r="R7" s="14" t="s">
        <v>52</v>
      </c>
      <c r="S7" s="30" t="s">
        <v>88</v>
      </c>
      <c r="T7" s="30" t="s">
        <v>88</v>
      </c>
      <c r="U7" s="30" t="s">
        <v>88</v>
      </c>
      <c r="V7" s="30" t="s">
        <v>52</v>
      </c>
      <c r="W7" s="30" t="s">
        <v>88</v>
      </c>
      <c r="X7" s="14" t="s">
        <v>52</v>
      </c>
      <c r="Y7" s="30" t="s">
        <v>88</v>
      </c>
      <c r="Z7" s="30" t="s">
        <v>88</v>
      </c>
      <c r="AA7" s="30" t="s">
        <v>88</v>
      </c>
      <c r="AB7" s="30" t="s">
        <v>88</v>
      </c>
      <c r="AC7" s="30" t="s">
        <v>88</v>
      </c>
      <c r="AD7" s="14" t="s">
        <v>52</v>
      </c>
      <c r="AE7" s="14" t="s">
        <v>52</v>
      </c>
      <c r="AF7" s="30" t="s">
        <v>88</v>
      </c>
      <c r="AG7" s="30"/>
      <c r="AH7" s="30" t="s">
        <v>88</v>
      </c>
      <c r="AI7" s="30" t="s">
        <v>88</v>
      </c>
      <c r="AJ7" s="30"/>
      <c r="AK7" s="14" t="s">
        <v>52</v>
      </c>
      <c r="AL7" s="14"/>
      <c r="AM7" s="14"/>
      <c r="AN7" s="14"/>
      <c r="AO7" s="30" t="s">
        <v>88</v>
      </c>
      <c r="AP7" s="14" t="s">
        <v>52</v>
      </c>
      <c r="AQ7" s="30" t="s">
        <v>88</v>
      </c>
      <c r="AR7" s="14" t="s">
        <v>52</v>
      </c>
      <c r="AS7" s="14" t="s">
        <v>52</v>
      </c>
      <c r="AT7" s="14" t="s">
        <v>52</v>
      </c>
      <c r="AU7" s="30" t="s">
        <v>52</v>
      </c>
      <c r="AV7" s="37"/>
      <c r="AW7" s="33"/>
      <c r="AX7" s="17"/>
      <c r="AY7" s="17"/>
      <c r="AZ7" s="17"/>
      <c r="BA7" s="17"/>
      <c r="BB7" s="17"/>
      <c r="BC7" s="17"/>
    </row>
    <row r="8" spans="1:55" s="15" customFormat="1" ht="14.45" hidden="1" customHeight="1" x14ac:dyDescent="0.25">
      <c r="B8" s="200"/>
      <c r="C8" s="143">
        <v>2011</v>
      </c>
      <c r="D8" s="256" t="s">
        <v>52</v>
      </c>
      <c r="E8" s="256"/>
      <c r="F8" s="256" t="s">
        <v>52</v>
      </c>
      <c r="G8" s="44" t="s">
        <v>52</v>
      </c>
      <c r="H8" s="149" t="s">
        <v>52</v>
      </c>
      <c r="I8" s="50" t="s">
        <v>52</v>
      </c>
      <c r="J8" s="50" t="s">
        <v>52</v>
      </c>
      <c r="K8" s="50" t="s">
        <v>52</v>
      </c>
      <c r="L8" s="50" t="s">
        <v>52</v>
      </c>
      <c r="M8" s="50" t="s">
        <v>52</v>
      </c>
      <c r="N8" s="50" t="s">
        <v>52</v>
      </c>
      <c r="O8" s="50" t="s">
        <v>52</v>
      </c>
      <c r="P8" s="50" t="s">
        <v>52</v>
      </c>
      <c r="Q8" s="50" t="s">
        <v>52</v>
      </c>
      <c r="R8" s="50" t="s">
        <v>52</v>
      </c>
      <c r="S8" s="50" t="s">
        <v>52</v>
      </c>
      <c r="T8" s="50" t="s">
        <v>52</v>
      </c>
      <c r="U8" s="50" t="s">
        <v>52</v>
      </c>
      <c r="V8" s="50" t="s">
        <v>52</v>
      </c>
      <c r="W8" s="50" t="s">
        <v>52</v>
      </c>
      <c r="X8" s="50" t="s">
        <v>52</v>
      </c>
      <c r="Y8" s="50" t="s">
        <v>52</v>
      </c>
      <c r="Z8" s="50" t="s">
        <v>52</v>
      </c>
      <c r="AA8" s="50" t="s">
        <v>52</v>
      </c>
      <c r="AB8" s="50" t="s">
        <v>52</v>
      </c>
      <c r="AC8" s="50" t="s">
        <v>52</v>
      </c>
      <c r="AD8" s="50" t="s">
        <v>52</v>
      </c>
      <c r="AE8" s="50" t="s">
        <v>52</v>
      </c>
      <c r="AF8" s="50" t="s">
        <v>52</v>
      </c>
      <c r="AG8" s="50"/>
      <c r="AH8" s="50" t="s">
        <v>52</v>
      </c>
      <c r="AI8" s="50" t="s">
        <v>52</v>
      </c>
      <c r="AJ8" s="50"/>
      <c r="AK8" s="50" t="s">
        <v>52</v>
      </c>
      <c r="AL8" s="50"/>
      <c r="AM8" s="50"/>
      <c r="AN8" s="50"/>
      <c r="AO8" s="50" t="s">
        <v>52</v>
      </c>
      <c r="AP8" s="50" t="s">
        <v>52</v>
      </c>
      <c r="AQ8" s="50" t="s">
        <v>52</v>
      </c>
      <c r="AR8" s="50" t="s">
        <v>52</v>
      </c>
      <c r="AS8" s="50" t="s">
        <v>52</v>
      </c>
      <c r="AT8" s="50" t="s">
        <v>52</v>
      </c>
      <c r="AU8" s="50" t="s">
        <v>52</v>
      </c>
      <c r="AV8" s="37"/>
      <c r="AW8" s="33"/>
      <c r="AX8" s="17"/>
      <c r="AY8" s="17"/>
      <c r="AZ8" s="17"/>
      <c r="BA8" s="17"/>
      <c r="BB8" s="17"/>
      <c r="BC8" s="17"/>
    </row>
    <row r="9" spans="1:55" s="189" customFormat="1" hidden="1" x14ac:dyDescent="0.25">
      <c r="B9" s="465" t="s">
        <v>89</v>
      </c>
      <c r="C9" s="289">
        <v>2012</v>
      </c>
      <c r="D9" s="186" t="s">
        <v>52</v>
      </c>
      <c r="E9" s="186"/>
      <c r="F9" s="186" t="s">
        <v>52</v>
      </c>
      <c r="G9" s="201" t="s">
        <v>52</v>
      </c>
      <c r="H9" s="202" t="s">
        <v>52</v>
      </c>
      <c r="I9" s="50" t="s">
        <v>52</v>
      </c>
      <c r="J9" s="50" t="s">
        <v>52</v>
      </c>
      <c r="K9" s="50" t="s">
        <v>52</v>
      </c>
      <c r="L9" s="50" t="s">
        <v>52</v>
      </c>
      <c r="M9" s="50" t="s">
        <v>52</v>
      </c>
      <c r="N9" s="50" t="s">
        <v>52</v>
      </c>
      <c r="O9" s="50" t="s">
        <v>52</v>
      </c>
      <c r="P9" s="50" t="s">
        <v>52</v>
      </c>
      <c r="Q9" s="50" t="s">
        <v>52</v>
      </c>
      <c r="R9" s="50" t="s">
        <v>52</v>
      </c>
      <c r="S9" s="50" t="s">
        <v>52</v>
      </c>
      <c r="T9" s="50" t="s">
        <v>52</v>
      </c>
      <c r="U9" s="50" t="s">
        <v>52</v>
      </c>
      <c r="V9" s="50" t="s">
        <v>52</v>
      </c>
      <c r="W9" s="50" t="s">
        <v>52</v>
      </c>
      <c r="X9" s="50" t="s">
        <v>52</v>
      </c>
      <c r="Y9" s="50" t="s">
        <v>52</v>
      </c>
      <c r="Z9" s="50" t="s">
        <v>52</v>
      </c>
      <c r="AA9" s="50" t="s">
        <v>52</v>
      </c>
      <c r="AB9" s="50" t="s">
        <v>52</v>
      </c>
      <c r="AC9" s="50" t="s">
        <v>52</v>
      </c>
      <c r="AD9" s="50" t="s">
        <v>52</v>
      </c>
      <c r="AE9" s="50" t="s">
        <v>52</v>
      </c>
      <c r="AF9" s="50" t="s">
        <v>52</v>
      </c>
      <c r="AG9" s="50"/>
      <c r="AH9" s="50" t="s">
        <v>52</v>
      </c>
      <c r="AI9" s="50" t="s">
        <v>52</v>
      </c>
      <c r="AJ9" s="50"/>
      <c r="AK9" s="50" t="s">
        <v>52</v>
      </c>
      <c r="AL9" s="50"/>
      <c r="AM9" s="50"/>
      <c r="AN9" s="50"/>
      <c r="AO9" s="50" t="s">
        <v>52</v>
      </c>
      <c r="AP9" s="50" t="s">
        <v>52</v>
      </c>
      <c r="AQ9" s="50" t="s">
        <v>52</v>
      </c>
      <c r="AR9" s="50" t="s">
        <v>52</v>
      </c>
      <c r="AS9" s="50" t="s">
        <v>52</v>
      </c>
      <c r="AT9" s="50" t="s">
        <v>52</v>
      </c>
      <c r="AU9" s="50" t="s">
        <v>52</v>
      </c>
      <c r="AV9" s="76"/>
      <c r="AW9" s="8"/>
      <c r="AX9" s="203"/>
      <c r="AY9" s="203"/>
      <c r="AZ9" s="203"/>
      <c r="BA9" s="203"/>
      <c r="BB9" s="203"/>
      <c r="BC9" s="203"/>
    </row>
    <row r="10" spans="1:55" s="15" customFormat="1" hidden="1" x14ac:dyDescent="0.25">
      <c r="B10" s="466"/>
      <c r="C10" s="143">
        <v>2013</v>
      </c>
      <c r="D10" s="256" t="s">
        <v>52</v>
      </c>
      <c r="E10" s="256" t="s">
        <v>52</v>
      </c>
      <c r="F10" s="256" t="s">
        <v>52</v>
      </c>
      <c r="G10" s="44" t="s">
        <v>52</v>
      </c>
      <c r="H10" s="149" t="s">
        <v>52</v>
      </c>
      <c r="I10" s="50" t="s">
        <v>52</v>
      </c>
      <c r="J10" s="50" t="s">
        <v>52</v>
      </c>
      <c r="K10" s="50" t="s">
        <v>52</v>
      </c>
      <c r="L10" s="50" t="s">
        <v>52</v>
      </c>
      <c r="M10" s="50" t="s">
        <v>52</v>
      </c>
      <c r="N10" s="50" t="s">
        <v>52</v>
      </c>
      <c r="O10" s="50" t="s">
        <v>52</v>
      </c>
      <c r="P10" s="50" t="s">
        <v>52</v>
      </c>
      <c r="Q10" s="50" t="s">
        <v>52</v>
      </c>
      <c r="R10" s="50" t="s">
        <v>52</v>
      </c>
      <c r="S10" s="50" t="s">
        <v>52</v>
      </c>
      <c r="T10" s="50" t="s">
        <v>52</v>
      </c>
      <c r="U10" s="50" t="s">
        <v>52</v>
      </c>
      <c r="V10" s="50" t="s">
        <v>52</v>
      </c>
      <c r="W10" s="50" t="s">
        <v>52</v>
      </c>
      <c r="X10" s="50" t="s">
        <v>52</v>
      </c>
      <c r="Y10" s="50" t="s">
        <v>52</v>
      </c>
      <c r="Z10" s="50" t="s">
        <v>52</v>
      </c>
      <c r="AA10" s="50" t="s">
        <v>52</v>
      </c>
      <c r="AB10" s="50" t="s">
        <v>52</v>
      </c>
      <c r="AC10" s="50" t="s">
        <v>52</v>
      </c>
      <c r="AD10" s="50" t="s">
        <v>52</v>
      </c>
      <c r="AE10" s="50" t="s">
        <v>52</v>
      </c>
      <c r="AF10" s="50" t="s">
        <v>52</v>
      </c>
      <c r="AG10" s="50"/>
      <c r="AH10" s="50" t="s">
        <v>52</v>
      </c>
      <c r="AI10" s="50" t="s">
        <v>52</v>
      </c>
      <c r="AJ10" s="50"/>
      <c r="AK10" s="50" t="s">
        <v>52</v>
      </c>
      <c r="AL10" s="50"/>
      <c r="AM10" s="50"/>
      <c r="AN10" s="50"/>
      <c r="AO10" s="50" t="s">
        <v>52</v>
      </c>
      <c r="AP10" s="50" t="s">
        <v>52</v>
      </c>
      <c r="AQ10" s="50" t="s">
        <v>52</v>
      </c>
      <c r="AR10" s="50" t="s">
        <v>52</v>
      </c>
      <c r="AS10" s="50" t="s">
        <v>52</v>
      </c>
      <c r="AT10" s="50" t="s">
        <v>52</v>
      </c>
      <c r="AU10" s="50" t="s">
        <v>52</v>
      </c>
      <c r="AV10" s="37"/>
      <c r="AW10" s="33"/>
      <c r="AX10" s="17"/>
      <c r="AY10" s="17"/>
      <c r="AZ10" s="17"/>
      <c r="BA10" s="17"/>
      <c r="BB10" s="17"/>
      <c r="BC10" s="17"/>
    </row>
    <row r="11" spans="1:55" s="15" customFormat="1" x14ac:dyDescent="0.25">
      <c r="B11" s="466"/>
      <c r="C11" s="143">
        <v>2014</v>
      </c>
      <c r="D11" s="256">
        <v>5</v>
      </c>
      <c r="E11" s="256">
        <v>17</v>
      </c>
      <c r="F11" s="236">
        <v>0.29411764705882354</v>
      </c>
      <c r="G11" s="354">
        <v>1</v>
      </c>
      <c r="H11" s="354">
        <v>1</v>
      </c>
      <c r="I11" s="386">
        <v>1</v>
      </c>
      <c r="J11" s="354">
        <v>0.8</v>
      </c>
      <c r="K11" s="348">
        <v>0.8</v>
      </c>
      <c r="L11" s="354">
        <v>0.2</v>
      </c>
      <c r="M11" s="354">
        <v>0.8</v>
      </c>
      <c r="N11" s="348">
        <v>0.4</v>
      </c>
      <c r="O11" s="348">
        <v>0</v>
      </c>
      <c r="P11" s="348">
        <v>0.8</v>
      </c>
      <c r="Q11" s="348">
        <v>0.2</v>
      </c>
      <c r="R11" s="348">
        <v>0.4</v>
      </c>
      <c r="S11" s="354">
        <v>0.2</v>
      </c>
      <c r="T11" s="354">
        <v>0.6</v>
      </c>
      <c r="U11" s="354">
        <v>0.4</v>
      </c>
      <c r="V11" s="354">
        <v>0.2</v>
      </c>
      <c r="W11" s="354">
        <v>1</v>
      </c>
      <c r="X11" s="348">
        <v>1</v>
      </c>
      <c r="Y11" s="354">
        <v>1</v>
      </c>
      <c r="Z11" s="354">
        <v>1</v>
      </c>
      <c r="AA11" s="354">
        <v>0.6</v>
      </c>
      <c r="AB11" s="354">
        <v>0.6</v>
      </c>
      <c r="AC11" s="354">
        <v>0.6</v>
      </c>
      <c r="AD11" s="348">
        <v>0.6</v>
      </c>
      <c r="AE11" s="348">
        <v>0.2</v>
      </c>
      <c r="AF11" s="354">
        <v>0.6</v>
      </c>
      <c r="AG11" s="350" t="s">
        <v>52</v>
      </c>
      <c r="AH11" s="354">
        <v>0.75</v>
      </c>
      <c r="AI11" s="354">
        <v>0.66666666666666663</v>
      </c>
      <c r="AJ11" s="350" t="s">
        <v>52</v>
      </c>
      <c r="AK11" s="348">
        <v>0.33333333333333331</v>
      </c>
      <c r="AL11" s="350" t="s">
        <v>52</v>
      </c>
      <c r="AM11" s="350" t="s">
        <v>52</v>
      </c>
      <c r="AN11" s="350" t="s">
        <v>52</v>
      </c>
      <c r="AO11" s="354">
        <v>0.6</v>
      </c>
      <c r="AP11" s="348">
        <v>0.6</v>
      </c>
      <c r="AQ11" s="354">
        <v>0.6</v>
      </c>
      <c r="AR11" s="348">
        <v>0.6</v>
      </c>
      <c r="AS11" s="348">
        <v>0.5</v>
      </c>
      <c r="AT11" s="348">
        <v>1</v>
      </c>
      <c r="AU11" s="354">
        <v>1</v>
      </c>
      <c r="AV11" s="407" t="s">
        <v>54</v>
      </c>
      <c r="AW11" s="408"/>
      <c r="AX11" s="408"/>
      <c r="AY11" s="409"/>
      <c r="AZ11" s="17"/>
      <c r="BA11" s="17"/>
      <c r="BB11" s="17"/>
      <c r="BC11" s="17"/>
    </row>
    <row r="12" spans="1:55" s="15" customFormat="1" x14ac:dyDescent="0.25">
      <c r="B12" s="466"/>
      <c r="C12" s="256">
        <v>2015</v>
      </c>
      <c r="D12" s="256">
        <v>12</v>
      </c>
      <c r="E12" s="256">
        <v>24</v>
      </c>
      <c r="F12" s="236">
        <v>0.5</v>
      </c>
      <c r="G12" s="354">
        <v>0.83333333333333337</v>
      </c>
      <c r="H12" s="354">
        <v>1</v>
      </c>
      <c r="I12" s="354">
        <v>1</v>
      </c>
      <c r="J12" s="348">
        <v>1</v>
      </c>
      <c r="K12" s="354">
        <v>0.75</v>
      </c>
      <c r="L12" s="354">
        <v>0.5</v>
      </c>
      <c r="M12" s="354">
        <v>0.66666666666666663</v>
      </c>
      <c r="N12" s="348">
        <v>0.58333333333333337</v>
      </c>
      <c r="O12" s="348">
        <v>0.33333333333333331</v>
      </c>
      <c r="P12" s="348">
        <v>0.91666666666666663</v>
      </c>
      <c r="Q12" s="348">
        <v>0.58333333333333337</v>
      </c>
      <c r="R12" s="348">
        <v>0.66666666666666663</v>
      </c>
      <c r="S12" s="354">
        <v>0.66666666666666663</v>
      </c>
      <c r="T12" s="354">
        <v>0.75</v>
      </c>
      <c r="U12" s="354">
        <v>0.33333333333333331</v>
      </c>
      <c r="V12" s="354">
        <v>0.5</v>
      </c>
      <c r="W12" s="354">
        <v>0.375</v>
      </c>
      <c r="X12" s="348">
        <v>0.5</v>
      </c>
      <c r="Y12" s="354">
        <v>0.875</v>
      </c>
      <c r="Z12" s="354">
        <v>0.42857142857142855</v>
      </c>
      <c r="AA12" s="354">
        <v>0.66666666666666663</v>
      </c>
      <c r="AB12" s="354">
        <v>0.58333333333333337</v>
      </c>
      <c r="AC12" s="354">
        <v>0.75</v>
      </c>
      <c r="AD12" s="348">
        <v>0.58333333333333337</v>
      </c>
      <c r="AE12" s="348">
        <v>0.45454545454545453</v>
      </c>
      <c r="AF12" s="354">
        <v>0.75</v>
      </c>
      <c r="AG12" s="350" t="s">
        <v>52</v>
      </c>
      <c r="AH12" s="354">
        <v>0.81818181818181823</v>
      </c>
      <c r="AI12" s="354">
        <v>0.6</v>
      </c>
      <c r="AJ12" s="350" t="s">
        <v>52</v>
      </c>
      <c r="AK12" s="348">
        <v>0.44444444444444442</v>
      </c>
      <c r="AL12" s="350" t="s">
        <v>52</v>
      </c>
      <c r="AM12" s="350" t="s">
        <v>52</v>
      </c>
      <c r="AN12" s="350" t="s">
        <v>52</v>
      </c>
      <c r="AO12" s="354">
        <v>0.91666666666666663</v>
      </c>
      <c r="AP12" s="348">
        <v>0.75</v>
      </c>
      <c r="AQ12" s="354">
        <v>0.83333333333333337</v>
      </c>
      <c r="AR12" s="348">
        <v>0.8</v>
      </c>
      <c r="AS12" s="348">
        <v>0.8</v>
      </c>
      <c r="AT12" s="348">
        <v>0.72727272727272729</v>
      </c>
      <c r="AU12" s="349">
        <v>0.83333333333333337</v>
      </c>
      <c r="AV12" s="410"/>
      <c r="AW12" s="411"/>
      <c r="AX12" s="411"/>
      <c r="AY12" s="412"/>
      <c r="AZ12" s="17"/>
      <c r="BA12" s="17"/>
      <c r="BB12" s="17"/>
      <c r="BC12" s="17"/>
    </row>
    <row r="13" spans="1:55" s="209" customFormat="1" x14ac:dyDescent="0.25">
      <c r="B13" s="466"/>
      <c r="C13" s="184">
        <v>2016</v>
      </c>
      <c r="D13" s="184">
        <v>12</v>
      </c>
      <c r="E13" s="256">
        <v>24</v>
      </c>
      <c r="F13" s="237">
        <v>0.5</v>
      </c>
      <c r="G13" s="359">
        <v>0.83333333333333337</v>
      </c>
      <c r="H13" s="359">
        <v>0.91666666666666663</v>
      </c>
      <c r="I13" s="359">
        <v>0.83333333333333337</v>
      </c>
      <c r="J13" s="359">
        <v>0.83333333333333337</v>
      </c>
      <c r="K13" s="359">
        <v>0.75</v>
      </c>
      <c r="L13" s="359">
        <v>0.5</v>
      </c>
      <c r="M13" s="359">
        <v>0.58333333333333337</v>
      </c>
      <c r="N13" s="359">
        <v>0.54545454545454541</v>
      </c>
      <c r="O13" s="359">
        <v>0.5</v>
      </c>
      <c r="P13" s="359">
        <v>0.66666666666666663</v>
      </c>
      <c r="Q13" s="359">
        <v>0.75</v>
      </c>
      <c r="R13" s="359">
        <v>0.58333333333333337</v>
      </c>
      <c r="S13" s="359">
        <v>0.66666666666666663</v>
      </c>
      <c r="T13" s="359">
        <v>0.83333333333333337</v>
      </c>
      <c r="U13" s="359">
        <v>0.75</v>
      </c>
      <c r="V13" s="359">
        <v>0.75</v>
      </c>
      <c r="W13" s="359">
        <v>0.55555555555555558</v>
      </c>
      <c r="X13" s="359">
        <v>0.33333333333333331</v>
      </c>
      <c r="Y13" s="359">
        <v>0.66666666666666663</v>
      </c>
      <c r="Z13" s="359">
        <v>0.5</v>
      </c>
      <c r="AA13" s="359">
        <v>0.58333333333333337</v>
      </c>
      <c r="AB13" s="359">
        <v>0.83333333333333337</v>
      </c>
      <c r="AC13" s="359">
        <v>0.75</v>
      </c>
      <c r="AD13" s="359">
        <v>0.66666666666666663</v>
      </c>
      <c r="AE13" s="359">
        <v>0.5</v>
      </c>
      <c r="AF13" s="359">
        <v>0.66666666666666663</v>
      </c>
      <c r="AG13" s="350" t="s">
        <v>52</v>
      </c>
      <c r="AH13" s="359">
        <v>0.63636363636363635</v>
      </c>
      <c r="AI13" s="359">
        <v>0.7</v>
      </c>
      <c r="AJ13" s="350" t="s">
        <v>52</v>
      </c>
      <c r="AK13" s="359">
        <v>0.66666666666666663</v>
      </c>
      <c r="AL13" s="350" t="s">
        <v>52</v>
      </c>
      <c r="AM13" s="350" t="s">
        <v>52</v>
      </c>
      <c r="AN13" s="350" t="s">
        <v>52</v>
      </c>
      <c r="AO13" s="359">
        <v>0.66666666666666663</v>
      </c>
      <c r="AP13" s="359">
        <v>0.66666666666666663</v>
      </c>
      <c r="AQ13" s="359">
        <v>0.66666666666666663</v>
      </c>
      <c r="AR13" s="359">
        <v>0.66666666666666663</v>
      </c>
      <c r="AS13" s="359">
        <v>0.58333333333333337</v>
      </c>
      <c r="AT13" s="359">
        <v>0.66666666666666663</v>
      </c>
      <c r="AU13" s="359">
        <v>0.66666666666666663</v>
      </c>
      <c r="AV13" s="410"/>
      <c r="AW13" s="411"/>
      <c r="AX13" s="411"/>
      <c r="AY13" s="412"/>
      <c r="AZ13" s="107"/>
      <c r="BA13" s="107"/>
      <c r="BB13" s="107"/>
      <c r="BC13" s="107"/>
    </row>
    <row r="14" spans="1:55" s="209" customFormat="1" x14ac:dyDescent="0.25">
      <c r="B14" s="466"/>
      <c r="C14" s="234">
        <v>2017</v>
      </c>
      <c r="D14" s="184">
        <v>19</v>
      </c>
      <c r="E14" s="256">
        <v>28</v>
      </c>
      <c r="F14" s="237">
        <v>0.6785714285714286</v>
      </c>
      <c r="G14" s="359">
        <v>1</v>
      </c>
      <c r="H14" s="359">
        <v>0.94736842105263153</v>
      </c>
      <c r="I14" s="359">
        <v>1</v>
      </c>
      <c r="J14" s="359">
        <v>1</v>
      </c>
      <c r="K14" s="359">
        <v>0.84210526315789469</v>
      </c>
      <c r="L14" s="359">
        <v>0.73684210526315785</v>
      </c>
      <c r="M14" s="359">
        <v>0.88888888888888884</v>
      </c>
      <c r="N14" s="359">
        <v>0.78947368421052633</v>
      </c>
      <c r="O14" s="359">
        <v>0.72222222222222221</v>
      </c>
      <c r="P14" s="359">
        <v>0.94736842105263153</v>
      </c>
      <c r="Q14" s="359">
        <v>0.5</v>
      </c>
      <c r="R14" s="359">
        <v>0.77777777777777779</v>
      </c>
      <c r="S14" s="359">
        <v>0.94736842105263153</v>
      </c>
      <c r="T14" s="359">
        <v>0.94736842105263153</v>
      </c>
      <c r="U14" s="359">
        <v>0.68421052631578949</v>
      </c>
      <c r="V14" s="359">
        <v>0.94736842105263153</v>
      </c>
      <c r="W14" s="359">
        <v>1</v>
      </c>
      <c r="X14" s="359">
        <v>1</v>
      </c>
      <c r="Y14" s="359">
        <v>1</v>
      </c>
      <c r="Z14" s="359">
        <v>1</v>
      </c>
      <c r="AA14" s="359">
        <v>0.61111111111111116</v>
      </c>
      <c r="AB14" s="359">
        <v>0.88888888888888884</v>
      </c>
      <c r="AC14" s="359">
        <v>1</v>
      </c>
      <c r="AD14" s="359">
        <v>0.84210526315789469</v>
      </c>
      <c r="AE14" s="359">
        <v>0.68421052631578949</v>
      </c>
      <c r="AF14" s="359">
        <v>0.8666666666666667</v>
      </c>
      <c r="AG14" s="350" t="s">
        <v>52</v>
      </c>
      <c r="AH14" s="359">
        <v>0.93333333333333335</v>
      </c>
      <c r="AI14" s="359">
        <v>0.84615384615384615</v>
      </c>
      <c r="AJ14" s="350" t="s">
        <v>52</v>
      </c>
      <c r="AK14" s="359">
        <v>0.63636363636363635</v>
      </c>
      <c r="AL14" s="350" t="s">
        <v>52</v>
      </c>
      <c r="AM14" s="350" t="s">
        <v>52</v>
      </c>
      <c r="AN14" s="350" t="s">
        <v>52</v>
      </c>
      <c r="AO14" s="359">
        <v>0.84210526315789469</v>
      </c>
      <c r="AP14" s="359">
        <v>0.84210526315789469</v>
      </c>
      <c r="AQ14" s="359">
        <v>1</v>
      </c>
      <c r="AR14" s="359">
        <v>0.72222222222222221</v>
      </c>
      <c r="AS14" s="359">
        <v>0.66666666666666663</v>
      </c>
      <c r="AT14" s="359">
        <v>0.84210526315789469</v>
      </c>
      <c r="AU14" s="359">
        <v>1</v>
      </c>
      <c r="AV14" s="413"/>
      <c r="AW14" s="414"/>
      <c r="AX14" s="414"/>
      <c r="AY14" s="415"/>
      <c r="AZ14" s="107"/>
      <c r="BA14" s="107"/>
      <c r="BB14" s="107"/>
      <c r="BC14" s="107"/>
    </row>
    <row r="15" spans="1:55" s="209" customFormat="1" x14ac:dyDescent="0.25">
      <c r="B15" s="466"/>
      <c r="C15" s="234">
        <v>2018</v>
      </c>
      <c r="D15" s="184">
        <v>14</v>
      </c>
      <c r="E15" s="256">
        <v>48</v>
      </c>
      <c r="F15" s="237">
        <v>0.29166666666666669</v>
      </c>
      <c r="G15" s="359">
        <v>0.9285714285714286</v>
      </c>
      <c r="H15" s="359">
        <v>0.9285714285714286</v>
      </c>
      <c r="I15" s="359">
        <v>0.9285714285714286</v>
      </c>
      <c r="J15" s="359">
        <v>0.9285714285714286</v>
      </c>
      <c r="K15" s="359">
        <v>0.92307692307692313</v>
      </c>
      <c r="L15" s="359">
        <v>0.92307692307692313</v>
      </c>
      <c r="M15" s="359">
        <v>0.9285714285714286</v>
      </c>
      <c r="N15" s="359">
        <v>0.8571428571428571</v>
      </c>
      <c r="O15" s="359">
        <v>0.76923076923076927</v>
      </c>
      <c r="P15" s="359">
        <v>0.8571428571428571</v>
      </c>
      <c r="Q15" s="359">
        <v>0.6428571428571429</v>
      </c>
      <c r="R15" s="359">
        <v>0.8571428571428571</v>
      </c>
      <c r="S15" s="359">
        <v>0.8571428571428571</v>
      </c>
      <c r="T15" s="359">
        <v>0.8571428571428571</v>
      </c>
      <c r="U15" s="359">
        <v>0.7142857142857143</v>
      </c>
      <c r="V15" s="359">
        <v>0.7142857142857143</v>
      </c>
      <c r="W15" s="359">
        <v>0.8</v>
      </c>
      <c r="X15" s="359">
        <v>0.55555555555555558</v>
      </c>
      <c r="Y15" s="359">
        <v>0.7142857142857143</v>
      </c>
      <c r="Z15" s="359">
        <v>0.55555555555555558</v>
      </c>
      <c r="AA15" s="359">
        <v>1</v>
      </c>
      <c r="AB15" s="359">
        <v>0.84090909090909094</v>
      </c>
      <c r="AC15" s="359">
        <v>0.7142857142857143</v>
      </c>
      <c r="AD15" s="359">
        <v>0.7142857142857143</v>
      </c>
      <c r="AE15" s="359">
        <v>0.42857142857142855</v>
      </c>
      <c r="AF15" s="359">
        <v>0.84615384615384615</v>
      </c>
      <c r="AG15" s="350" t="s">
        <v>52</v>
      </c>
      <c r="AH15" s="359">
        <v>0.92307692307692313</v>
      </c>
      <c r="AI15" s="359">
        <v>0.83333333333333337</v>
      </c>
      <c r="AJ15" s="350" t="s">
        <v>52</v>
      </c>
      <c r="AK15" s="359">
        <v>0.83333333333333337</v>
      </c>
      <c r="AL15" s="350" t="s">
        <v>52</v>
      </c>
      <c r="AM15" s="350" t="s">
        <v>52</v>
      </c>
      <c r="AN15" s="350" t="s">
        <v>52</v>
      </c>
      <c r="AO15" s="359">
        <v>0.9285714285714286</v>
      </c>
      <c r="AP15" s="359">
        <v>0.7857142857142857</v>
      </c>
      <c r="AQ15" s="359">
        <v>0.8571428571428571</v>
      </c>
      <c r="AR15" s="359">
        <v>0.7142857142857143</v>
      </c>
      <c r="AS15" s="359">
        <v>0.7142857142857143</v>
      </c>
      <c r="AT15" s="359">
        <v>0.8571428571428571</v>
      </c>
      <c r="AU15" s="359">
        <v>0.8571428571428571</v>
      </c>
      <c r="AV15" s="359">
        <v>1</v>
      </c>
      <c r="AW15" s="359">
        <v>1</v>
      </c>
      <c r="AX15" s="359">
        <v>0.9285714285714286</v>
      </c>
      <c r="AY15" s="359">
        <v>1</v>
      </c>
      <c r="AZ15" s="107"/>
      <c r="BA15" s="107"/>
      <c r="BB15" s="107"/>
      <c r="BC15" s="107"/>
    </row>
    <row r="16" spans="1:55" s="209" customFormat="1" x14ac:dyDescent="0.25">
      <c r="B16" s="466"/>
      <c r="C16" s="234">
        <v>2019</v>
      </c>
      <c r="D16" s="184">
        <v>12</v>
      </c>
      <c r="E16" s="256">
        <v>59</v>
      </c>
      <c r="F16" s="237">
        <f>D16/E16</f>
        <v>0.20338983050847459</v>
      </c>
      <c r="G16" s="359">
        <v>0.75</v>
      </c>
      <c r="H16" s="359">
        <v>0.83333333333333337</v>
      </c>
      <c r="I16" s="359">
        <v>1</v>
      </c>
      <c r="J16" s="359">
        <v>0.91666666666666663</v>
      </c>
      <c r="K16" s="359">
        <v>0.91666666666666663</v>
      </c>
      <c r="L16" s="359">
        <v>0.58333333333333337</v>
      </c>
      <c r="M16" s="359">
        <v>0.58333333333333337</v>
      </c>
      <c r="N16" s="359">
        <v>0.81818181818181823</v>
      </c>
      <c r="O16" s="359">
        <v>0.54545454545454541</v>
      </c>
      <c r="P16" s="359">
        <v>0.83333333333333337</v>
      </c>
      <c r="Q16" s="359">
        <v>0.75</v>
      </c>
      <c r="R16" s="359">
        <v>0.75</v>
      </c>
      <c r="S16" s="359">
        <v>0.66666666666666663</v>
      </c>
      <c r="T16" s="359">
        <v>0.66666666666666663</v>
      </c>
      <c r="U16" s="359">
        <v>0.58333333333333337</v>
      </c>
      <c r="V16" s="359">
        <v>0.66666666666666663</v>
      </c>
      <c r="W16" s="359">
        <v>0.5714285714285714</v>
      </c>
      <c r="X16" s="359">
        <v>0.33333333333333331</v>
      </c>
      <c r="Y16" s="359">
        <v>1</v>
      </c>
      <c r="Z16" s="359">
        <v>0.2</v>
      </c>
      <c r="AA16" s="359">
        <v>0.58333333333333337</v>
      </c>
      <c r="AB16" s="359">
        <v>0.75</v>
      </c>
      <c r="AC16" s="359">
        <v>0.66666666666666663</v>
      </c>
      <c r="AD16" s="359">
        <v>0.5</v>
      </c>
      <c r="AE16" s="359">
        <v>0.5</v>
      </c>
      <c r="AF16" s="359">
        <v>0.72727272727272729</v>
      </c>
      <c r="AG16" s="350" t="s">
        <v>52</v>
      </c>
      <c r="AH16" s="359">
        <v>0.6</v>
      </c>
      <c r="AI16" s="359">
        <v>0.6</v>
      </c>
      <c r="AJ16" s="350" t="s">
        <v>52</v>
      </c>
      <c r="AK16" s="359">
        <v>0.63636363636363635</v>
      </c>
      <c r="AL16" s="350" t="s">
        <v>52</v>
      </c>
      <c r="AM16" s="350" t="s">
        <v>52</v>
      </c>
      <c r="AN16" s="350" t="s">
        <v>52</v>
      </c>
      <c r="AO16" s="359">
        <v>0.90909090909090906</v>
      </c>
      <c r="AP16" s="359">
        <v>0.81818181818181823</v>
      </c>
      <c r="AQ16" s="359">
        <v>0.90909090909090906</v>
      </c>
      <c r="AR16" s="359">
        <v>0.81818181818181823</v>
      </c>
      <c r="AS16" s="359">
        <v>0.81818181818181823</v>
      </c>
      <c r="AT16" s="359">
        <v>0.66666666666666663</v>
      </c>
      <c r="AU16" s="359">
        <v>0.83333333333333337</v>
      </c>
      <c r="AV16" s="359">
        <v>1</v>
      </c>
      <c r="AW16" s="359">
        <v>1</v>
      </c>
      <c r="AX16" s="359">
        <v>1</v>
      </c>
      <c r="AY16" s="350" t="s">
        <v>65</v>
      </c>
      <c r="AZ16" s="107"/>
      <c r="BA16" s="107"/>
      <c r="BB16" s="107"/>
      <c r="BC16" s="107"/>
    </row>
    <row r="17" spans="2:55" s="209" customFormat="1" x14ac:dyDescent="0.25">
      <c r="B17" s="466"/>
      <c r="C17" s="234">
        <v>2020</v>
      </c>
      <c r="D17" s="184">
        <v>6</v>
      </c>
      <c r="E17" s="256">
        <v>52</v>
      </c>
      <c r="F17" s="237">
        <f>D17/E17</f>
        <v>0.11538461538461539</v>
      </c>
      <c r="G17" s="359">
        <v>1</v>
      </c>
      <c r="H17" s="359">
        <v>1</v>
      </c>
      <c r="I17" s="359">
        <v>0.83299999999999996</v>
      </c>
      <c r="J17" s="359">
        <v>0.83299999999999996</v>
      </c>
      <c r="K17" s="359">
        <v>0.66669999999999996</v>
      </c>
      <c r="L17" s="359">
        <v>0.83299999999999996</v>
      </c>
      <c r="M17" s="359">
        <v>0.5</v>
      </c>
      <c r="N17" s="359">
        <v>0.66669999999999996</v>
      </c>
      <c r="O17" s="359">
        <v>0.33329999999999999</v>
      </c>
      <c r="P17" s="359">
        <v>0.83299999999999996</v>
      </c>
      <c r="Q17" s="359">
        <v>0.66669999999999996</v>
      </c>
      <c r="R17" s="359">
        <v>0.66669999999999996</v>
      </c>
      <c r="S17" s="359">
        <v>0.83299999999999996</v>
      </c>
      <c r="T17" s="359">
        <v>0.5</v>
      </c>
      <c r="U17" s="359">
        <v>0.66669999999999996</v>
      </c>
      <c r="V17" s="359">
        <v>0.5</v>
      </c>
      <c r="W17" s="359">
        <v>1</v>
      </c>
      <c r="X17" s="359">
        <v>1</v>
      </c>
      <c r="Y17" s="359">
        <v>1</v>
      </c>
      <c r="Z17" s="359">
        <v>1</v>
      </c>
      <c r="AA17" s="359">
        <v>0.2</v>
      </c>
      <c r="AB17" s="359">
        <v>0.5</v>
      </c>
      <c r="AC17" s="359">
        <v>0.5</v>
      </c>
      <c r="AD17" s="359">
        <v>0.5</v>
      </c>
      <c r="AE17" s="359">
        <v>0.5</v>
      </c>
      <c r="AF17" s="359">
        <v>0.5</v>
      </c>
      <c r="AG17" s="350" t="s">
        <v>52</v>
      </c>
      <c r="AH17" s="359">
        <v>0.83299999999999996</v>
      </c>
      <c r="AI17" s="359">
        <v>0.66669999999999996</v>
      </c>
      <c r="AJ17" s="350" t="s">
        <v>52</v>
      </c>
      <c r="AK17" s="359">
        <v>0.66669999999999996</v>
      </c>
      <c r="AL17" s="350" t="s">
        <v>52</v>
      </c>
      <c r="AM17" s="350" t="s">
        <v>52</v>
      </c>
      <c r="AN17" s="350" t="s">
        <v>52</v>
      </c>
      <c r="AO17" s="359">
        <v>1</v>
      </c>
      <c r="AP17" s="359">
        <v>0.83299999999999996</v>
      </c>
      <c r="AQ17" s="359">
        <v>0.83299999999999996</v>
      </c>
      <c r="AR17" s="359">
        <v>1</v>
      </c>
      <c r="AS17" s="359">
        <v>0.66669999999999996</v>
      </c>
      <c r="AT17" s="359">
        <v>0.66669999999999996</v>
      </c>
      <c r="AU17" s="359">
        <v>0.66669999999999996</v>
      </c>
      <c r="AV17" s="359">
        <v>0.83299999999999996</v>
      </c>
      <c r="AW17" s="359">
        <v>0.83299999999999996</v>
      </c>
      <c r="AX17" s="359">
        <v>0.83299999999999996</v>
      </c>
      <c r="AY17" s="350" t="s">
        <v>65</v>
      </c>
      <c r="AZ17" s="107"/>
      <c r="BA17" s="107"/>
      <c r="BB17" s="107"/>
      <c r="BC17" s="107"/>
    </row>
    <row r="18" spans="2:55" s="209" customFormat="1" x14ac:dyDescent="0.25">
      <c r="B18" s="466"/>
      <c r="C18" s="234">
        <v>2021</v>
      </c>
      <c r="D18" s="184">
        <v>20</v>
      </c>
      <c r="E18" s="256">
        <v>49</v>
      </c>
      <c r="F18" s="237">
        <f>D18/E18</f>
        <v>0.40816326530612246</v>
      </c>
      <c r="G18" s="359">
        <v>1</v>
      </c>
      <c r="H18" s="359">
        <v>1</v>
      </c>
      <c r="I18" s="359">
        <v>1</v>
      </c>
      <c r="J18" s="359">
        <v>0.95</v>
      </c>
      <c r="K18" s="359">
        <v>0.9</v>
      </c>
      <c r="L18" s="359">
        <v>0.7</v>
      </c>
      <c r="M18" s="359">
        <v>0.8</v>
      </c>
      <c r="N18" s="359">
        <v>0.85</v>
      </c>
      <c r="O18" s="359">
        <v>0.65</v>
      </c>
      <c r="P18" s="359">
        <v>0.9</v>
      </c>
      <c r="Q18" s="359">
        <v>0.85</v>
      </c>
      <c r="R18" s="359">
        <v>0.9</v>
      </c>
      <c r="S18" s="359">
        <v>0.7</v>
      </c>
      <c r="T18" s="359">
        <v>0.8</v>
      </c>
      <c r="U18" s="359">
        <v>0.7</v>
      </c>
      <c r="V18" s="359">
        <v>0.85</v>
      </c>
      <c r="W18" s="359">
        <v>0.875</v>
      </c>
      <c r="X18" s="359">
        <v>0.875</v>
      </c>
      <c r="Y18" s="359">
        <v>1</v>
      </c>
      <c r="Z18" s="359">
        <v>1</v>
      </c>
      <c r="AA18" s="359">
        <v>0.75</v>
      </c>
      <c r="AB18" s="359">
        <v>0.8</v>
      </c>
      <c r="AC18" s="359">
        <v>0.75</v>
      </c>
      <c r="AD18" s="359">
        <v>0.8</v>
      </c>
      <c r="AE18" s="359">
        <v>0.7</v>
      </c>
      <c r="AF18" s="359">
        <v>0.61499999999999999</v>
      </c>
      <c r="AG18" s="359">
        <v>0.7</v>
      </c>
      <c r="AH18" s="359">
        <v>0.36399999999999999</v>
      </c>
      <c r="AI18" s="359">
        <v>0.54600000000000004</v>
      </c>
      <c r="AJ18" s="359">
        <v>0.73699999999999999</v>
      </c>
      <c r="AK18" s="350" t="s">
        <v>52</v>
      </c>
      <c r="AL18" s="359">
        <v>0.55000000000000004</v>
      </c>
      <c r="AM18" s="359">
        <v>0.42099999999999999</v>
      </c>
      <c r="AN18" s="359">
        <v>0.35299999999999998</v>
      </c>
      <c r="AO18" s="359">
        <v>0.85</v>
      </c>
      <c r="AP18" s="359">
        <v>0.85</v>
      </c>
      <c r="AQ18" s="359">
        <v>0.95</v>
      </c>
      <c r="AR18" s="359">
        <v>0.85</v>
      </c>
      <c r="AS18" s="359">
        <v>0.8</v>
      </c>
      <c r="AT18" s="359">
        <v>0.95</v>
      </c>
      <c r="AU18" s="359">
        <v>0.95</v>
      </c>
      <c r="AV18" s="359" t="s">
        <v>54</v>
      </c>
      <c r="AW18" s="359" t="s">
        <v>54</v>
      </c>
      <c r="AX18" s="359" t="s">
        <v>54</v>
      </c>
      <c r="AY18" s="359" t="s">
        <v>54</v>
      </c>
      <c r="AZ18" s="107"/>
      <c r="BA18" s="107"/>
      <c r="BB18" s="107"/>
      <c r="BC18" s="107"/>
    </row>
    <row r="19" spans="2:55" s="15" customFormat="1" ht="14.45" customHeight="1" x14ac:dyDescent="0.25">
      <c r="B19" s="467"/>
      <c r="C19" s="468" t="s">
        <v>154</v>
      </c>
      <c r="D19" s="468"/>
      <c r="E19" s="468"/>
      <c r="F19" s="468"/>
      <c r="G19" s="343">
        <f>G18-G17</f>
        <v>0</v>
      </c>
      <c r="H19" s="343">
        <f t="shared" ref="H19:AU19" si="0">H18-H17</f>
        <v>0</v>
      </c>
      <c r="I19" s="343">
        <f t="shared" si="0"/>
        <v>0.16700000000000004</v>
      </c>
      <c r="J19" s="343">
        <f t="shared" si="0"/>
        <v>0.11699999999999999</v>
      </c>
      <c r="K19" s="343">
        <f t="shared" si="0"/>
        <v>0.23330000000000006</v>
      </c>
      <c r="L19" s="343">
        <f t="shared" si="0"/>
        <v>-0.13300000000000001</v>
      </c>
      <c r="M19" s="343">
        <f t="shared" si="0"/>
        <v>0.30000000000000004</v>
      </c>
      <c r="N19" s="343">
        <f t="shared" si="0"/>
        <v>0.18330000000000002</v>
      </c>
      <c r="O19" s="343">
        <f t="shared" si="0"/>
        <v>0.31670000000000004</v>
      </c>
      <c r="P19" s="343">
        <f t="shared" si="0"/>
        <v>6.700000000000006E-2</v>
      </c>
      <c r="Q19" s="343">
        <f t="shared" si="0"/>
        <v>0.18330000000000002</v>
      </c>
      <c r="R19" s="343">
        <f t="shared" si="0"/>
        <v>0.23330000000000006</v>
      </c>
      <c r="S19" s="343">
        <f t="shared" si="0"/>
        <v>-0.13300000000000001</v>
      </c>
      <c r="T19" s="343">
        <f t="shared" si="0"/>
        <v>0.30000000000000004</v>
      </c>
      <c r="U19" s="343">
        <f t="shared" si="0"/>
        <v>3.3299999999999996E-2</v>
      </c>
      <c r="V19" s="343">
        <f t="shared" si="0"/>
        <v>0.35</v>
      </c>
      <c r="W19" s="343">
        <f t="shared" si="0"/>
        <v>-0.125</v>
      </c>
      <c r="X19" s="343">
        <f t="shared" si="0"/>
        <v>-0.125</v>
      </c>
      <c r="Y19" s="343">
        <f t="shared" si="0"/>
        <v>0</v>
      </c>
      <c r="Z19" s="343">
        <f t="shared" si="0"/>
        <v>0</v>
      </c>
      <c r="AA19" s="343">
        <f t="shared" si="0"/>
        <v>0.55000000000000004</v>
      </c>
      <c r="AB19" s="343">
        <f t="shared" si="0"/>
        <v>0.30000000000000004</v>
      </c>
      <c r="AC19" s="343">
        <f t="shared" si="0"/>
        <v>0.25</v>
      </c>
      <c r="AD19" s="343">
        <f t="shared" si="0"/>
        <v>0.30000000000000004</v>
      </c>
      <c r="AE19" s="343">
        <f t="shared" si="0"/>
        <v>0.19999999999999996</v>
      </c>
      <c r="AF19" s="343">
        <f t="shared" si="0"/>
        <v>0.11499999999999999</v>
      </c>
      <c r="AG19" s="350" t="s">
        <v>52</v>
      </c>
      <c r="AH19" s="343">
        <f t="shared" si="0"/>
        <v>-0.46899999999999997</v>
      </c>
      <c r="AI19" s="343">
        <f t="shared" si="0"/>
        <v>-0.12069999999999992</v>
      </c>
      <c r="AJ19" s="350" t="s">
        <v>52</v>
      </c>
      <c r="AK19" s="350" t="s">
        <v>52</v>
      </c>
      <c r="AL19" s="350" t="s">
        <v>52</v>
      </c>
      <c r="AM19" s="350" t="s">
        <v>52</v>
      </c>
      <c r="AN19" s="350" t="s">
        <v>52</v>
      </c>
      <c r="AO19" s="343">
        <f t="shared" si="0"/>
        <v>-0.15000000000000002</v>
      </c>
      <c r="AP19" s="343">
        <f t="shared" si="0"/>
        <v>1.7000000000000015E-2</v>
      </c>
      <c r="AQ19" s="343">
        <f t="shared" si="0"/>
        <v>0.11699999999999999</v>
      </c>
      <c r="AR19" s="343">
        <f t="shared" si="0"/>
        <v>-0.15000000000000002</v>
      </c>
      <c r="AS19" s="343">
        <f t="shared" si="0"/>
        <v>0.13330000000000009</v>
      </c>
      <c r="AT19" s="343">
        <f t="shared" si="0"/>
        <v>0.2833</v>
      </c>
      <c r="AU19" s="343">
        <f t="shared" si="0"/>
        <v>0.2833</v>
      </c>
      <c r="AV19" s="359" t="s">
        <v>54</v>
      </c>
      <c r="AW19" s="359" t="s">
        <v>54</v>
      </c>
      <c r="AX19" s="359" t="s">
        <v>54</v>
      </c>
      <c r="AY19" s="359" t="s">
        <v>54</v>
      </c>
      <c r="AZ19" s="17"/>
      <c r="BA19" s="17"/>
      <c r="BB19" s="17"/>
      <c r="BC19" s="17"/>
    </row>
    <row r="20" spans="2:55" s="119" customFormat="1" x14ac:dyDescent="0.25">
      <c r="B20" s="121"/>
      <c r="C20" s="180"/>
      <c r="D20" s="180"/>
      <c r="E20" s="180"/>
      <c r="F20" s="181"/>
      <c r="G20" s="387"/>
      <c r="H20" s="387"/>
      <c r="I20" s="387"/>
      <c r="J20" s="388"/>
      <c r="K20" s="387"/>
      <c r="L20" s="387"/>
      <c r="M20" s="387"/>
      <c r="N20" s="388"/>
      <c r="O20" s="388"/>
      <c r="P20" s="388"/>
      <c r="Q20" s="388"/>
      <c r="R20" s="388"/>
      <c r="S20" s="387"/>
      <c r="T20" s="387"/>
      <c r="U20" s="387"/>
      <c r="V20" s="387"/>
      <c r="W20" s="387"/>
      <c r="X20" s="388"/>
      <c r="Y20" s="387"/>
      <c r="Z20" s="387"/>
      <c r="AA20" s="387"/>
      <c r="AB20" s="387"/>
      <c r="AC20" s="387"/>
      <c r="AD20" s="388"/>
      <c r="AE20" s="388"/>
      <c r="AF20" s="387"/>
      <c r="AG20" s="387"/>
      <c r="AH20" s="387"/>
      <c r="AI20" s="387"/>
      <c r="AJ20" s="387"/>
      <c r="AK20" s="388"/>
      <c r="AL20" s="388"/>
      <c r="AM20" s="388"/>
      <c r="AN20" s="388"/>
      <c r="AO20" s="387"/>
      <c r="AP20" s="388"/>
      <c r="AQ20" s="387"/>
      <c r="AR20" s="388"/>
      <c r="AS20" s="388"/>
      <c r="AT20" s="388"/>
      <c r="AU20" s="387"/>
      <c r="AV20" s="387"/>
      <c r="AW20" s="389"/>
      <c r="AX20" s="390"/>
      <c r="AY20" s="390"/>
    </row>
    <row r="21" spans="2:55" s="119" customFormat="1" ht="14.45" hidden="1" customHeight="1" x14ac:dyDescent="0.25">
      <c r="B21" s="200" t="s">
        <v>90</v>
      </c>
      <c r="C21" s="256">
        <v>2011</v>
      </c>
      <c r="D21" s="256" t="s">
        <v>52</v>
      </c>
      <c r="E21" s="256"/>
      <c r="F21" s="256" t="s">
        <v>52</v>
      </c>
      <c r="G21" s="391" t="s">
        <v>52</v>
      </c>
      <c r="H21" s="392" t="s">
        <v>52</v>
      </c>
      <c r="I21" s="347" t="s">
        <v>52</v>
      </c>
      <c r="J21" s="347" t="s">
        <v>52</v>
      </c>
      <c r="K21" s="347" t="s">
        <v>52</v>
      </c>
      <c r="L21" s="347" t="s">
        <v>52</v>
      </c>
      <c r="M21" s="347" t="s">
        <v>52</v>
      </c>
      <c r="N21" s="347" t="s">
        <v>52</v>
      </c>
      <c r="O21" s="347" t="s">
        <v>52</v>
      </c>
      <c r="P21" s="347" t="s">
        <v>52</v>
      </c>
      <c r="Q21" s="347" t="s">
        <v>52</v>
      </c>
      <c r="R21" s="347" t="s">
        <v>52</v>
      </c>
      <c r="S21" s="347" t="s">
        <v>52</v>
      </c>
      <c r="T21" s="347" t="s">
        <v>52</v>
      </c>
      <c r="U21" s="347" t="s">
        <v>52</v>
      </c>
      <c r="V21" s="347" t="s">
        <v>52</v>
      </c>
      <c r="W21" s="347" t="s">
        <v>52</v>
      </c>
      <c r="X21" s="347" t="s">
        <v>52</v>
      </c>
      <c r="Y21" s="347" t="s">
        <v>52</v>
      </c>
      <c r="Z21" s="347" t="s">
        <v>52</v>
      </c>
      <c r="AA21" s="347" t="s">
        <v>52</v>
      </c>
      <c r="AB21" s="347" t="s">
        <v>52</v>
      </c>
      <c r="AC21" s="347" t="s">
        <v>52</v>
      </c>
      <c r="AD21" s="347" t="s">
        <v>52</v>
      </c>
      <c r="AE21" s="347" t="s">
        <v>52</v>
      </c>
      <c r="AF21" s="347" t="s">
        <v>52</v>
      </c>
      <c r="AG21" s="347"/>
      <c r="AH21" s="347" t="s">
        <v>52</v>
      </c>
      <c r="AI21" s="347" t="s">
        <v>52</v>
      </c>
      <c r="AJ21" s="347"/>
      <c r="AK21" s="347" t="s">
        <v>52</v>
      </c>
      <c r="AL21" s="347"/>
      <c r="AM21" s="347"/>
      <c r="AN21" s="347"/>
      <c r="AO21" s="347" t="s">
        <v>52</v>
      </c>
      <c r="AP21" s="347" t="s">
        <v>52</v>
      </c>
      <c r="AQ21" s="347" t="s">
        <v>52</v>
      </c>
      <c r="AR21" s="347" t="s">
        <v>52</v>
      </c>
      <c r="AS21" s="347" t="s">
        <v>52</v>
      </c>
      <c r="AT21" s="347" t="s">
        <v>52</v>
      </c>
      <c r="AU21" s="347" t="s">
        <v>52</v>
      </c>
      <c r="AV21" s="390"/>
      <c r="AW21" s="390"/>
      <c r="AX21" s="390"/>
      <c r="AY21" s="390"/>
    </row>
    <row r="22" spans="2:55" s="129" customFormat="1" hidden="1" x14ac:dyDescent="0.25">
      <c r="B22" s="465" t="s">
        <v>90</v>
      </c>
      <c r="C22" s="186">
        <v>2012</v>
      </c>
      <c r="D22" s="186" t="s">
        <v>52</v>
      </c>
      <c r="E22" s="186"/>
      <c r="F22" s="186" t="s">
        <v>52</v>
      </c>
      <c r="G22" s="393" t="s">
        <v>52</v>
      </c>
      <c r="H22" s="394" t="s">
        <v>52</v>
      </c>
      <c r="I22" s="347" t="s">
        <v>52</v>
      </c>
      <c r="J22" s="347" t="s">
        <v>52</v>
      </c>
      <c r="K22" s="347" t="s">
        <v>52</v>
      </c>
      <c r="L22" s="347" t="s">
        <v>52</v>
      </c>
      <c r="M22" s="347" t="s">
        <v>52</v>
      </c>
      <c r="N22" s="347" t="s">
        <v>52</v>
      </c>
      <c r="O22" s="347" t="s">
        <v>52</v>
      </c>
      <c r="P22" s="347" t="s">
        <v>52</v>
      </c>
      <c r="Q22" s="347" t="s">
        <v>52</v>
      </c>
      <c r="R22" s="347" t="s">
        <v>52</v>
      </c>
      <c r="S22" s="347" t="s">
        <v>52</v>
      </c>
      <c r="T22" s="347" t="s">
        <v>52</v>
      </c>
      <c r="U22" s="347" t="s">
        <v>52</v>
      </c>
      <c r="V22" s="347" t="s">
        <v>52</v>
      </c>
      <c r="W22" s="347" t="s">
        <v>52</v>
      </c>
      <c r="X22" s="347" t="s">
        <v>52</v>
      </c>
      <c r="Y22" s="347" t="s">
        <v>52</v>
      </c>
      <c r="Z22" s="347" t="s">
        <v>52</v>
      </c>
      <c r="AA22" s="347" t="s">
        <v>52</v>
      </c>
      <c r="AB22" s="347" t="s">
        <v>52</v>
      </c>
      <c r="AC22" s="347" t="s">
        <v>52</v>
      </c>
      <c r="AD22" s="347" t="s">
        <v>52</v>
      </c>
      <c r="AE22" s="347" t="s">
        <v>52</v>
      </c>
      <c r="AF22" s="347" t="s">
        <v>52</v>
      </c>
      <c r="AG22" s="347"/>
      <c r="AH22" s="347" t="s">
        <v>52</v>
      </c>
      <c r="AI22" s="347" t="s">
        <v>52</v>
      </c>
      <c r="AJ22" s="347"/>
      <c r="AK22" s="347" t="s">
        <v>52</v>
      </c>
      <c r="AL22" s="347"/>
      <c r="AM22" s="347"/>
      <c r="AN22" s="347"/>
      <c r="AO22" s="347" t="s">
        <v>52</v>
      </c>
      <c r="AP22" s="347" t="s">
        <v>52</v>
      </c>
      <c r="AQ22" s="347" t="s">
        <v>52</v>
      </c>
      <c r="AR22" s="347" t="s">
        <v>52</v>
      </c>
      <c r="AS22" s="347" t="s">
        <v>52</v>
      </c>
      <c r="AT22" s="347" t="s">
        <v>52</v>
      </c>
      <c r="AU22" s="347" t="s">
        <v>52</v>
      </c>
      <c r="AV22" s="395"/>
      <c r="AW22" s="395"/>
      <c r="AX22" s="395"/>
      <c r="AY22" s="395"/>
    </row>
    <row r="23" spans="2:55" s="119" customFormat="1" hidden="1" x14ac:dyDescent="0.25">
      <c r="B23" s="466"/>
      <c r="C23" s="256">
        <v>2013</v>
      </c>
      <c r="D23" s="256" t="s">
        <v>52</v>
      </c>
      <c r="E23" s="256" t="s">
        <v>52</v>
      </c>
      <c r="F23" s="256" t="s">
        <v>52</v>
      </c>
      <c r="G23" s="391" t="s">
        <v>52</v>
      </c>
      <c r="H23" s="392" t="s">
        <v>52</v>
      </c>
      <c r="I23" s="347" t="s">
        <v>52</v>
      </c>
      <c r="J23" s="347" t="s">
        <v>52</v>
      </c>
      <c r="K23" s="347" t="s">
        <v>52</v>
      </c>
      <c r="L23" s="347" t="s">
        <v>52</v>
      </c>
      <c r="M23" s="347" t="s">
        <v>52</v>
      </c>
      <c r="N23" s="347" t="s">
        <v>52</v>
      </c>
      <c r="O23" s="347" t="s">
        <v>52</v>
      </c>
      <c r="P23" s="347" t="s">
        <v>52</v>
      </c>
      <c r="Q23" s="347" t="s">
        <v>52</v>
      </c>
      <c r="R23" s="347" t="s">
        <v>52</v>
      </c>
      <c r="S23" s="347" t="s">
        <v>52</v>
      </c>
      <c r="T23" s="347" t="s">
        <v>52</v>
      </c>
      <c r="U23" s="347" t="s">
        <v>52</v>
      </c>
      <c r="V23" s="347" t="s">
        <v>52</v>
      </c>
      <c r="W23" s="347" t="s">
        <v>52</v>
      </c>
      <c r="X23" s="347" t="s">
        <v>52</v>
      </c>
      <c r="Y23" s="347" t="s">
        <v>52</v>
      </c>
      <c r="Z23" s="347" t="s">
        <v>52</v>
      </c>
      <c r="AA23" s="347" t="s">
        <v>52</v>
      </c>
      <c r="AB23" s="347" t="s">
        <v>52</v>
      </c>
      <c r="AC23" s="347" t="s">
        <v>52</v>
      </c>
      <c r="AD23" s="347" t="s">
        <v>52</v>
      </c>
      <c r="AE23" s="347" t="s">
        <v>52</v>
      </c>
      <c r="AF23" s="347" t="s">
        <v>52</v>
      </c>
      <c r="AG23" s="347"/>
      <c r="AH23" s="347" t="s">
        <v>52</v>
      </c>
      <c r="AI23" s="347" t="s">
        <v>52</v>
      </c>
      <c r="AJ23" s="347"/>
      <c r="AK23" s="347" t="s">
        <v>52</v>
      </c>
      <c r="AL23" s="347"/>
      <c r="AM23" s="347"/>
      <c r="AN23" s="347"/>
      <c r="AO23" s="347" t="s">
        <v>52</v>
      </c>
      <c r="AP23" s="347" t="s">
        <v>52</v>
      </c>
      <c r="AQ23" s="347" t="s">
        <v>52</v>
      </c>
      <c r="AR23" s="347" t="s">
        <v>52</v>
      </c>
      <c r="AS23" s="347" t="s">
        <v>52</v>
      </c>
      <c r="AT23" s="347" t="s">
        <v>52</v>
      </c>
      <c r="AU23" s="347" t="s">
        <v>52</v>
      </c>
      <c r="AV23" s="390"/>
      <c r="AW23" s="390"/>
      <c r="AX23" s="390"/>
      <c r="AY23" s="390"/>
    </row>
    <row r="24" spans="2:55" s="110" customFormat="1" x14ac:dyDescent="0.25">
      <c r="B24" s="466"/>
      <c r="C24" s="184">
        <v>2014</v>
      </c>
      <c r="D24" s="184">
        <v>12</v>
      </c>
      <c r="E24" s="256">
        <v>45</v>
      </c>
      <c r="F24" s="238">
        <v>0.26666666666666666</v>
      </c>
      <c r="G24" s="396">
        <v>0.66666666666666663</v>
      </c>
      <c r="H24" s="396">
        <v>0.66666666666666663</v>
      </c>
      <c r="I24" s="396">
        <v>0.83333333333333337</v>
      </c>
      <c r="J24" s="332">
        <v>0.83333333333333337</v>
      </c>
      <c r="K24" s="396">
        <v>0.75</v>
      </c>
      <c r="L24" s="396">
        <v>0.58333333333333337</v>
      </c>
      <c r="M24" s="396">
        <v>0.8</v>
      </c>
      <c r="N24" s="332">
        <v>1</v>
      </c>
      <c r="O24" s="332">
        <v>0.66666666666666663</v>
      </c>
      <c r="P24" s="332">
        <v>0.75</v>
      </c>
      <c r="Q24" s="332">
        <v>0.36363636363636365</v>
      </c>
      <c r="R24" s="332">
        <v>0.66666666666666663</v>
      </c>
      <c r="S24" s="396">
        <v>0.41666666666666669</v>
      </c>
      <c r="T24" s="396">
        <v>0.5</v>
      </c>
      <c r="U24" s="396">
        <v>0.41666666666666669</v>
      </c>
      <c r="V24" s="396">
        <v>0.54545454545454541</v>
      </c>
      <c r="W24" s="396">
        <v>0.75</v>
      </c>
      <c r="X24" s="332">
        <v>0.625</v>
      </c>
      <c r="Y24" s="396">
        <v>0.75</v>
      </c>
      <c r="Z24" s="396">
        <v>0.625</v>
      </c>
      <c r="AA24" s="396">
        <v>0.58333333333333337</v>
      </c>
      <c r="AB24" s="396">
        <v>0.66666666666666663</v>
      </c>
      <c r="AC24" s="396">
        <v>0.45454545454545453</v>
      </c>
      <c r="AD24" s="332">
        <v>0.58333333333333337</v>
      </c>
      <c r="AE24" s="332">
        <v>0.33333333333333331</v>
      </c>
      <c r="AF24" s="396">
        <v>0.81818181818181823</v>
      </c>
      <c r="AG24" s="350" t="s">
        <v>52</v>
      </c>
      <c r="AH24" s="396">
        <v>0.63636363636363635</v>
      </c>
      <c r="AI24" s="396">
        <v>0.72727272727272729</v>
      </c>
      <c r="AJ24" s="350" t="s">
        <v>52</v>
      </c>
      <c r="AK24" s="332">
        <v>0.72727272727272729</v>
      </c>
      <c r="AL24" s="350" t="s">
        <v>52</v>
      </c>
      <c r="AM24" s="350" t="s">
        <v>52</v>
      </c>
      <c r="AN24" s="350" t="s">
        <v>52</v>
      </c>
      <c r="AO24" s="396">
        <v>0.83333333333333337</v>
      </c>
      <c r="AP24" s="332">
        <v>0.75</v>
      </c>
      <c r="AQ24" s="396">
        <v>0.83333333333333337</v>
      </c>
      <c r="AR24" s="332">
        <v>0.75</v>
      </c>
      <c r="AS24" s="332">
        <v>0.58333333333333337</v>
      </c>
      <c r="AT24" s="332">
        <v>0.58333333333333337</v>
      </c>
      <c r="AU24" s="356">
        <v>0.63636363636363635</v>
      </c>
      <c r="AV24" s="407" t="s">
        <v>54</v>
      </c>
      <c r="AW24" s="408"/>
      <c r="AX24" s="408"/>
      <c r="AY24" s="409"/>
    </row>
    <row r="25" spans="2:55" s="110" customFormat="1" x14ac:dyDescent="0.25">
      <c r="B25" s="466"/>
      <c r="C25" s="184">
        <v>2015</v>
      </c>
      <c r="D25" s="184">
        <v>29</v>
      </c>
      <c r="E25" s="256">
        <v>71</v>
      </c>
      <c r="F25" s="238">
        <v>0.40845070422535212</v>
      </c>
      <c r="G25" s="356">
        <v>0.82758620689655171</v>
      </c>
      <c r="H25" s="356">
        <v>0.93103448275862066</v>
      </c>
      <c r="I25" s="356">
        <v>0.72413793103448276</v>
      </c>
      <c r="J25" s="332">
        <v>0.8928571428571429</v>
      </c>
      <c r="K25" s="396">
        <v>0.75862068965517238</v>
      </c>
      <c r="L25" s="396">
        <v>0.6428571428571429</v>
      </c>
      <c r="M25" s="396">
        <v>0.5357142857142857</v>
      </c>
      <c r="N25" s="332">
        <v>0.7931034482758621</v>
      </c>
      <c r="O25" s="332">
        <v>0.75862068965517238</v>
      </c>
      <c r="P25" s="332">
        <v>0.93103448275862066</v>
      </c>
      <c r="Q25" s="332">
        <v>0.51724137931034486</v>
      </c>
      <c r="R25" s="332">
        <v>0.72413793103448276</v>
      </c>
      <c r="S25" s="396">
        <v>0.41379310344827586</v>
      </c>
      <c r="T25" s="396">
        <v>0.51724137931034486</v>
      </c>
      <c r="U25" s="396">
        <v>0.2413793103448276</v>
      </c>
      <c r="V25" s="396">
        <v>0.35714285714285715</v>
      </c>
      <c r="W25" s="396">
        <v>0.78260869565217395</v>
      </c>
      <c r="X25" s="332">
        <v>0.77272727272727271</v>
      </c>
      <c r="Y25" s="396">
        <v>0.73684210526315785</v>
      </c>
      <c r="Z25" s="396">
        <v>0.5</v>
      </c>
      <c r="AA25" s="396">
        <v>0.82758620689655171</v>
      </c>
      <c r="AB25" s="396">
        <v>0.41379310344827586</v>
      </c>
      <c r="AC25" s="396">
        <v>0.48275862068965519</v>
      </c>
      <c r="AD25" s="332">
        <v>0.75862068965517238</v>
      </c>
      <c r="AE25" s="332">
        <v>0.58620689655172409</v>
      </c>
      <c r="AF25" s="396">
        <v>0.86206896551724133</v>
      </c>
      <c r="AG25" s="350" t="s">
        <v>52</v>
      </c>
      <c r="AH25" s="396">
        <v>0.75862068965517238</v>
      </c>
      <c r="AI25" s="396">
        <v>0.89655172413793105</v>
      </c>
      <c r="AJ25" s="350" t="s">
        <v>52</v>
      </c>
      <c r="AK25" s="332">
        <v>0.8571428571428571</v>
      </c>
      <c r="AL25" s="350" t="s">
        <v>52</v>
      </c>
      <c r="AM25" s="350" t="s">
        <v>52</v>
      </c>
      <c r="AN25" s="350" t="s">
        <v>52</v>
      </c>
      <c r="AO25" s="396">
        <v>0.75862068965517238</v>
      </c>
      <c r="AP25" s="332">
        <v>0.65517241379310343</v>
      </c>
      <c r="AQ25" s="396">
        <v>0.89655172413793105</v>
      </c>
      <c r="AR25" s="332">
        <v>0.75862068965517238</v>
      </c>
      <c r="AS25" s="332">
        <v>0.75862068965517238</v>
      </c>
      <c r="AT25" s="332">
        <v>0.7931034482758621</v>
      </c>
      <c r="AU25" s="356">
        <v>0.75862068965517238</v>
      </c>
      <c r="AV25" s="410"/>
      <c r="AW25" s="411"/>
      <c r="AX25" s="411"/>
      <c r="AY25" s="412"/>
    </row>
    <row r="26" spans="2:55" s="110" customFormat="1" x14ac:dyDescent="0.25">
      <c r="B26" s="466"/>
      <c r="C26" s="184">
        <v>2016</v>
      </c>
      <c r="D26" s="184">
        <v>36</v>
      </c>
      <c r="E26" s="256">
        <v>64</v>
      </c>
      <c r="F26" s="238">
        <v>0.5625</v>
      </c>
      <c r="G26" s="359">
        <v>0.91666666666666663</v>
      </c>
      <c r="H26" s="359">
        <v>0.91666666666666663</v>
      </c>
      <c r="I26" s="359">
        <v>0.88571428571428568</v>
      </c>
      <c r="J26" s="359">
        <v>0.91666666666666663</v>
      </c>
      <c r="K26" s="359">
        <v>0.86111111111111116</v>
      </c>
      <c r="L26" s="359">
        <v>0.75</v>
      </c>
      <c r="M26" s="359">
        <v>0.69444444444444442</v>
      </c>
      <c r="N26" s="359">
        <v>0.80555555555555558</v>
      </c>
      <c r="O26" s="359">
        <v>0.82857142857142863</v>
      </c>
      <c r="P26" s="359">
        <v>0.77777777777777779</v>
      </c>
      <c r="Q26" s="359">
        <v>0.47222222222222221</v>
      </c>
      <c r="R26" s="359">
        <v>0.69444444444444442</v>
      </c>
      <c r="S26" s="359">
        <v>0.45714285714285713</v>
      </c>
      <c r="T26" s="359">
        <v>0.6</v>
      </c>
      <c r="U26" s="359">
        <v>0.27272727272727271</v>
      </c>
      <c r="V26" s="359">
        <v>0.44117647058823528</v>
      </c>
      <c r="W26" s="359">
        <v>0.8214285714285714</v>
      </c>
      <c r="X26" s="359">
        <v>0.79166666666666663</v>
      </c>
      <c r="Y26" s="359">
        <v>0.83333333333333337</v>
      </c>
      <c r="Z26" s="359">
        <v>0.61904761904761907</v>
      </c>
      <c r="AA26" s="359">
        <v>0.77777777777777779</v>
      </c>
      <c r="AB26" s="359">
        <v>0.94444444444444442</v>
      </c>
      <c r="AC26" s="359">
        <v>0.83333333333333337</v>
      </c>
      <c r="AD26" s="359">
        <v>0.88888888888888884</v>
      </c>
      <c r="AE26" s="359">
        <v>0.66666666666666663</v>
      </c>
      <c r="AF26" s="359">
        <v>0.91666666666666663</v>
      </c>
      <c r="AG26" s="350" t="s">
        <v>52</v>
      </c>
      <c r="AH26" s="359">
        <v>0.91666666666666663</v>
      </c>
      <c r="AI26" s="359">
        <v>0.88888888888888884</v>
      </c>
      <c r="AJ26" s="350" t="s">
        <v>52</v>
      </c>
      <c r="AK26" s="359">
        <v>0.72222222222222221</v>
      </c>
      <c r="AL26" s="350" t="s">
        <v>52</v>
      </c>
      <c r="AM26" s="350" t="s">
        <v>52</v>
      </c>
      <c r="AN26" s="350" t="s">
        <v>52</v>
      </c>
      <c r="AO26" s="359">
        <v>0.86111111111111116</v>
      </c>
      <c r="AP26" s="359">
        <v>0.72222222222222221</v>
      </c>
      <c r="AQ26" s="359">
        <v>0.91428571428571426</v>
      </c>
      <c r="AR26" s="359">
        <v>0.83333333333333337</v>
      </c>
      <c r="AS26" s="359">
        <v>0.69444444444444442</v>
      </c>
      <c r="AT26" s="359">
        <v>0.77777777777777779</v>
      </c>
      <c r="AU26" s="359">
        <v>0.88888888888888884</v>
      </c>
      <c r="AV26" s="410"/>
      <c r="AW26" s="411"/>
      <c r="AX26" s="411"/>
      <c r="AY26" s="412"/>
    </row>
    <row r="27" spans="2:55" s="110" customFormat="1" x14ac:dyDescent="0.25">
      <c r="B27" s="466"/>
      <c r="C27" s="184">
        <v>2017</v>
      </c>
      <c r="D27" s="184">
        <v>33</v>
      </c>
      <c r="E27" s="256">
        <v>72</v>
      </c>
      <c r="F27" s="176">
        <v>0.45833333333333331</v>
      </c>
      <c r="G27" s="359">
        <v>0.96969696969696972</v>
      </c>
      <c r="H27" s="359">
        <v>0.93939393939393945</v>
      </c>
      <c r="I27" s="359">
        <v>0.93939393939393945</v>
      </c>
      <c r="J27" s="359">
        <v>0.93939393939393945</v>
      </c>
      <c r="K27" s="359">
        <v>0.87878787878787878</v>
      </c>
      <c r="L27" s="359">
        <v>0.63636363636363635</v>
      </c>
      <c r="M27" s="359">
        <v>0.78125</v>
      </c>
      <c r="N27" s="359">
        <v>0.87878787878787878</v>
      </c>
      <c r="O27" s="359">
        <v>0.8125</v>
      </c>
      <c r="P27" s="359">
        <v>0.84848484848484851</v>
      </c>
      <c r="Q27" s="359">
        <v>0.48484848484848486</v>
      </c>
      <c r="R27" s="359">
        <v>0.78787878787878785</v>
      </c>
      <c r="S27" s="359">
        <v>0.78787878787878785</v>
      </c>
      <c r="T27" s="359">
        <v>0.69696969696969702</v>
      </c>
      <c r="U27" s="359">
        <v>0.33333333333333331</v>
      </c>
      <c r="V27" s="359">
        <v>0.65625</v>
      </c>
      <c r="W27" s="359">
        <v>0.92307692307692313</v>
      </c>
      <c r="X27" s="359">
        <v>0.81818181818181823</v>
      </c>
      <c r="Y27" s="359">
        <v>0.95238095238095233</v>
      </c>
      <c r="Z27" s="359">
        <v>0.78947368421052633</v>
      </c>
      <c r="AA27" s="359">
        <v>0.6875</v>
      </c>
      <c r="AB27" s="359">
        <v>0.90625</v>
      </c>
      <c r="AC27" s="359">
        <v>0.72727272727272729</v>
      </c>
      <c r="AD27" s="359">
        <v>0.71875</v>
      </c>
      <c r="AE27" s="359">
        <v>0.60606060606060608</v>
      </c>
      <c r="AF27" s="359">
        <v>0.75</v>
      </c>
      <c r="AG27" s="350" t="s">
        <v>52</v>
      </c>
      <c r="AH27" s="359">
        <v>0.87878787878787878</v>
      </c>
      <c r="AI27" s="359">
        <v>0.93939393939393945</v>
      </c>
      <c r="AJ27" s="350" t="s">
        <v>52</v>
      </c>
      <c r="AK27" s="359">
        <v>0.8</v>
      </c>
      <c r="AL27" s="350" t="s">
        <v>52</v>
      </c>
      <c r="AM27" s="350" t="s">
        <v>52</v>
      </c>
      <c r="AN27" s="350" t="s">
        <v>52</v>
      </c>
      <c r="AO27" s="359">
        <v>0.84848484848484851</v>
      </c>
      <c r="AP27" s="359">
        <v>0.69696969696969702</v>
      </c>
      <c r="AQ27" s="359">
        <v>0.90909090909090906</v>
      </c>
      <c r="AR27" s="359">
        <v>0.90625</v>
      </c>
      <c r="AS27" s="359">
        <v>0.72727272727272729</v>
      </c>
      <c r="AT27" s="359">
        <v>0.78787878787878785</v>
      </c>
      <c r="AU27" s="359">
        <v>0.81818181818181823</v>
      </c>
      <c r="AV27" s="413"/>
      <c r="AW27" s="414"/>
      <c r="AX27" s="414"/>
      <c r="AY27" s="415"/>
    </row>
    <row r="28" spans="2:55" s="209" customFormat="1" x14ac:dyDescent="0.25">
      <c r="B28" s="466"/>
      <c r="C28" s="234">
        <v>2018</v>
      </c>
      <c r="D28" s="184">
        <v>32</v>
      </c>
      <c r="E28" s="256">
        <v>71</v>
      </c>
      <c r="F28" s="237">
        <v>0.45070422535211269</v>
      </c>
      <c r="G28" s="359">
        <v>0.84375</v>
      </c>
      <c r="H28" s="359">
        <v>0.8125</v>
      </c>
      <c r="I28" s="359">
        <v>0.875</v>
      </c>
      <c r="J28" s="359">
        <v>0.8125</v>
      </c>
      <c r="K28" s="359">
        <v>0.6875</v>
      </c>
      <c r="L28" s="359">
        <v>0.40625</v>
      </c>
      <c r="M28" s="359">
        <v>0.4375</v>
      </c>
      <c r="N28" s="359">
        <v>0.8125</v>
      </c>
      <c r="O28" s="359">
        <v>0.6875</v>
      </c>
      <c r="P28" s="359">
        <v>0.65625</v>
      </c>
      <c r="Q28" s="359">
        <v>0.5</v>
      </c>
      <c r="R28" s="359">
        <v>0.4375</v>
      </c>
      <c r="S28" s="359">
        <v>0.53125</v>
      </c>
      <c r="T28" s="359">
        <v>0.4838709677419355</v>
      </c>
      <c r="U28" s="359">
        <v>0.41935483870967744</v>
      </c>
      <c r="V28" s="359">
        <v>0.4838709677419355</v>
      </c>
      <c r="W28" s="359">
        <v>0.68181818181818177</v>
      </c>
      <c r="X28" s="359">
        <v>0.63157894736842102</v>
      </c>
      <c r="Y28" s="359">
        <v>0.41935483870967744</v>
      </c>
      <c r="Z28" s="359">
        <v>0.82352941176470584</v>
      </c>
      <c r="AA28" s="359">
        <v>0.6875</v>
      </c>
      <c r="AB28" s="359">
        <v>0.6428571428571429</v>
      </c>
      <c r="AC28" s="359">
        <v>0.46875</v>
      </c>
      <c r="AD28" s="359">
        <v>0.6875</v>
      </c>
      <c r="AE28" s="359">
        <v>0.59375</v>
      </c>
      <c r="AF28" s="359">
        <v>0.68965517241379315</v>
      </c>
      <c r="AG28" s="350" t="s">
        <v>52</v>
      </c>
      <c r="AH28" s="359">
        <v>0.84375</v>
      </c>
      <c r="AI28" s="359">
        <v>0.77419354838709675</v>
      </c>
      <c r="AJ28" s="350" t="s">
        <v>52</v>
      </c>
      <c r="AK28" s="359">
        <v>0.75</v>
      </c>
      <c r="AL28" s="350" t="s">
        <v>52</v>
      </c>
      <c r="AM28" s="350" t="s">
        <v>52</v>
      </c>
      <c r="AN28" s="350" t="s">
        <v>52</v>
      </c>
      <c r="AO28" s="359">
        <v>0.78125</v>
      </c>
      <c r="AP28" s="359">
        <v>0.65625</v>
      </c>
      <c r="AQ28" s="359">
        <v>0.78125</v>
      </c>
      <c r="AR28" s="359">
        <v>0.6875</v>
      </c>
      <c r="AS28" s="359">
        <v>0.59375</v>
      </c>
      <c r="AT28" s="359">
        <v>0.6875</v>
      </c>
      <c r="AU28" s="359">
        <v>0.65625</v>
      </c>
      <c r="AV28" s="359">
        <v>0.74193548387096775</v>
      </c>
      <c r="AW28" s="359">
        <v>0.75</v>
      </c>
      <c r="AX28" s="359">
        <v>0.61290322580645162</v>
      </c>
      <c r="AY28" s="359">
        <v>0.33333333333333331</v>
      </c>
      <c r="AZ28" s="107"/>
      <c r="BA28" s="107"/>
      <c r="BB28" s="107"/>
      <c r="BC28" s="107"/>
    </row>
    <row r="29" spans="2:55" s="209" customFormat="1" x14ac:dyDescent="0.25">
      <c r="B29" s="466"/>
      <c r="C29" s="234">
        <v>2019</v>
      </c>
      <c r="D29" s="184">
        <v>26</v>
      </c>
      <c r="E29" s="256">
        <v>75</v>
      </c>
      <c r="F29" s="237">
        <f>D29/E29</f>
        <v>0.34666666666666668</v>
      </c>
      <c r="G29" s="359">
        <v>0.76923076923076927</v>
      </c>
      <c r="H29" s="359">
        <v>0.73076923076923073</v>
      </c>
      <c r="I29" s="359">
        <v>0.76923076923076927</v>
      </c>
      <c r="J29" s="359">
        <v>0.76</v>
      </c>
      <c r="K29" s="359">
        <v>0.69230769230769229</v>
      </c>
      <c r="L29" s="359">
        <v>0.5</v>
      </c>
      <c r="M29" s="359">
        <v>0.38461538461538464</v>
      </c>
      <c r="N29" s="359">
        <v>0.73076923076923073</v>
      </c>
      <c r="O29" s="359">
        <v>0.61538461538461542</v>
      </c>
      <c r="P29" s="359">
        <v>0.61538461538461542</v>
      </c>
      <c r="Q29" s="359">
        <v>0.38461538461538464</v>
      </c>
      <c r="R29" s="359">
        <v>0.5</v>
      </c>
      <c r="S29" s="359">
        <v>0.56000000000000005</v>
      </c>
      <c r="T29" s="359">
        <v>0.5</v>
      </c>
      <c r="U29" s="359">
        <v>0.30769230769230771</v>
      </c>
      <c r="V29" s="359">
        <v>0.42307692307692307</v>
      </c>
      <c r="W29" s="359">
        <v>0.76190476190476186</v>
      </c>
      <c r="X29" s="359">
        <v>0.7</v>
      </c>
      <c r="Y29" s="359">
        <v>0.84210526315789469</v>
      </c>
      <c r="Z29" s="359">
        <v>0.70588235294117652</v>
      </c>
      <c r="AA29" s="359">
        <v>0.69230769230769229</v>
      </c>
      <c r="AB29" s="359">
        <v>0.46153846153846156</v>
      </c>
      <c r="AC29" s="359">
        <v>0.38461538461538464</v>
      </c>
      <c r="AD29" s="359">
        <v>0.53846153846153844</v>
      </c>
      <c r="AE29" s="359">
        <v>0.46153846153846156</v>
      </c>
      <c r="AF29" s="359">
        <v>0.68</v>
      </c>
      <c r="AG29" s="350" t="s">
        <v>52</v>
      </c>
      <c r="AH29" s="359">
        <v>0.92</v>
      </c>
      <c r="AI29" s="359">
        <v>0.80769230769230771</v>
      </c>
      <c r="AJ29" s="350" t="s">
        <v>52</v>
      </c>
      <c r="AK29" s="359">
        <v>0.68</v>
      </c>
      <c r="AL29" s="350" t="s">
        <v>52</v>
      </c>
      <c r="AM29" s="350" t="s">
        <v>52</v>
      </c>
      <c r="AN29" s="350" t="s">
        <v>52</v>
      </c>
      <c r="AO29" s="359">
        <v>0.69230769230769229</v>
      </c>
      <c r="AP29" s="359">
        <v>0.61538461538461542</v>
      </c>
      <c r="AQ29" s="359">
        <v>0.76</v>
      </c>
      <c r="AR29" s="359">
        <v>0.53846153846153844</v>
      </c>
      <c r="AS29" s="359">
        <v>0.53846153846153844</v>
      </c>
      <c r="AT29" s="359">
        <v>0.57692307692307687</v>
      </c>
      <c r="AU29" s="359">
        <v>0.61538461538461542</v>
      </c>
      <c r="AV29" s="359">
        <v>0.8</v>
      </c>
      <c r="AW29" s="359">
        <v>0.8</v>
      </c>
      <c r="AX29" s="359">
        <v>0.56000000000000005</v>
      </c>
      <c r="AY29" s="350" t="s">
        <v>65</v>
      </c>
      <c r="AZ29" s="107"/>
      <c r="BA29" s="107"/>
      <c r="BB29" s="107"/>
      <c r="BC29" s="107"/>
    </row>
    <row r="30" spans="2:55" s="209" customFormat="1" x14ac:dyDescent="0.25">
      <c r="B30" s="466"/>
      <c r="C30" s="234">
        <v>2020</v>
      </c>
      <c r="D30" s="184">
        <v>15</v>
      </c>
      <c r="E30" s="256">
        <v>73</v>
      </c>
      <c r="F30" s="237">
        <f>D30/E30</f>
        <v>0.20547945205479451</v>
      </c>
      <c r="G30" s="359">
        <v>1</v>
      </c>
      <c r="H30" s="359">
        <v>1</v>
      </c>
      <c r="I30" s="359">
        <v>1</v>
      </c>
      <c r="J30" s="359">
        <v>1</v>
      </c>
      <c r="K30" s="359">
        <v>0.86670000000000003</v>
      </c>
      <c r="L30" s="359">
        <v>0.66669999999999996</v>
      </c>
      <c r="M30" s="359">
        <v>0.93300000000000005</v>
      </c>
      <c r="N30" s="359">
        <v>1</v>
      </c>
      <c r="O30" s="359">
        <v>0.8</v>
      </c>
      <c r="P30" s="359">
        <v>0.93300000000000005</v>
      </c>
      <c r="Q30" s="359">
        <v>0.73299999999999998</v>
      </c>
      <c r="R30" s="359">
        <v>0.8</v>
      </c>
      <c r="S30" s="359">
        <v>0.86670000000000003</v>
      </c>
      <c r="T30" s="359">
        <v>0.66669999999999996</v>
      </c>
      <c r="U30" s="359">
        <v>0.4</v>
      </c>
      <c r="V30" s="359">
        <v>0.73299999999999998</v>
      </c>
      <c r="W30" s="359">
        <v>0.61499999999999999</v>
      </c>
      <c r="X30" s="359">
        <v>0.72699999999999998</v>
      </c>
      <c r="Y30" s="359">
        <v>0.83299999999999996</v>
      </c>
      <c r="Z30" s="359">
        <v>0.75</v>
      </c>
      <c r="AA30" s="359">
        <v>0.86299999999999999</v>
      </c>
      <c r="AB30" s="359">
        <v>0.86299999999999999</v>
      </c>
      <c r="AC30" s="359">
        <v>0.86299999999999999</v>
      </c>
      <c r="AD30" s="359">
        <v>0.6</v>
      </c>
      <c r="AE30" s="359">
        <v>0.53300000000000003</v>
      </c>
      <c r="AF30" s="359">
        <v>0.86670000000000003</v>
      </c>
      <c r="AG30" s="350" t="s">
        <v>52</v>
      </c>
      <c r="AH30" s="359">
        <v>0.86670000000000003</v>
      </c>
      <c r="AI30" s="359">
        <v>0.86670000000000003</v>
      </c>
      <c r="AJ30" s="350" t="s">
        <v>52</v>
      </c>
      <c r="AK30" s="359">
        <v>0.53300000000000003</v>
      </c>
      <c r="AL30" s="350" t="s">
        <v>52</v>
      </c>
      <c r="AM30" s="350" t="s">
        <v>52</v>
      </c>
      <c r="AN30" s="350" t="s">
        <v>52</v>
      </c>
      <c r="AO30" s="359">
        <v>0.86670000000000003</v>
      </c>
      <c r="AP30" s="359">
        <v>0.86670000000000003</v>
      </c>
      <c r="AQ30" s="359">
        <v>0.8</v>
      </c>
      <c r="AR30" s="359">
        <v>0.8</v>
      </c>
      <c r="AS30" s="359">
        <v>0.73299999999999998</v>
      </c>
      <c r="AT30" s="359">
        <v>0.86670000000000003</v>
      </c>
      <c r="AU30" s="359">
        <v>0.73299999999999998</v>
      </c>
      <c r="AV30" s="359">
        <v>0.66669999999999996</v>
      </c>
      <c r="AW30" s="359">
        <v>0.8</v>
      </c>
      <c r="AX30" s="359">
        <v>0.8</v>
      </c>
      <c r="AY30" s="350" t="s">
        <v>65</v>
      </c>
      <c r="AZ30" s="107"/>
      <c r="BA30" s="107"/>
      <c r="BB30" s="107"/>
      <c r="BC30" s="107"/>
    </row>
    <row r="31" spans="2:55" s="209" customFormat="1" x14ac:dyDescent="0.25">
      <c r="B31" s="466"/>
      <c r="C31" s="234">
        <v>2021</v>
      </c>
      <c r="D31" s="184">
        <v>18</v>
      </c>
      <c r="E31" s="256">
        <v>90</v>
      </c>
      <c r="F31" s="237">
        <f>D31/E31</f>
        <v>0.2</v>
      </c>
      <c r="G31" s="359">
        <v>0.72199999999999998</v>
      </c>
      <c r="H31" s="359">
        <v>0.83299999999999996</v>
      </c>
      <c r="I31" s="359">
        <v>0.72199999999999998</v>
      </c>
      <c r="J31" s="359">
        <v>0.66700000000000004</v>
      </c>
      <c r="K31" s="359">
        <v>0.61099999999999999</v>
      </c>
      <c r="L31" s="359">
        <v>0.52900000000000003</v>
      </c>
      <c r="M31" s="359">
        <v>0.47099999999999997</v>
      </c>
      <c r="N31" s="359">
        <v>0.83299999999999996</v>
      </c>
      <c r="O31" s="359">
        <v>0.38900000000000001</v>
      </c>
      <c r="P31" s="359">
        <v>0.70599999999999996</v>
      </c>
      <c r="Q31" s="359">
        <v>0.61099999999999999</v>
      </c>
      <c r="R31" s="359">
        <v>0.5</v>
      </c>
      <c r="S31" s="359">
        <v>0.55600000000000005</v>
      </c>
      <c r="T31" s="359">
        <v>0.61099999999999999</v>
      </c>
      <c r="U31" s="359">
        <v>0.27800000000000002</v>
      </c>
      <c r="V31" s="359">
        <v>0.44400000000000001</v>
      </c>
      <c r="W31" s="359">
        <v>0.5</v>
      </c>
      <c r="X31" s="359">
        <v>0.46700000000000003</v>
      </c>
      <c r="Y31" s="359">
        <v>0.58299999999999996</v>
      </c>
      <c r="Z31" s="359">
        <v>0.6</v>
      </c>
      <c r="AA31" s="359">
        <v>0.82399999999999995</v>
      </c>
      <c r="AB31" s="359">
        <v>0.38900000000000001</v>
      </c>
      <c r="AC31" s="359">
        <v>0.5</v>
      </c>
      <c r="AD31" s="359">
        <v>0.5</v>
      </c>
      <c r="AE31" s="359">
        <v>0.44400000000000001</v>
      </c>
      <c r="AF31" s="359">
        <v>0.47099999999999997</v>
      </c>
      <c r="AG31" s="359">
        <v>0.77800000000000002</v>
      </c>
      <c r="AH31" s="359">
        <v>0.56299999999999994</v>
      </c>
      <c r="AI31" s="359">
        <v>0.38500000000000001</v>
      </c>
      <c r="AJ31" s="359">
        <v>0.56299999999999994</v>
      </c>
      <c r="AK31" s="350" t="s">
        <v>52</v>
      </c>
      <c r="AL31" s="359">
        <v>0.35299999999999998</v>
      </c>
      <c r="AM31" s="359">
        <v>0.56299999999999994</v>
      </c>
      <c r="AN31" s="359">
        <v>0.35299999999999998</v>
      </c>
      <c r="AO31" s="359">
        <v>0.61099999999999999</v>
      </c>
      <c r="AP31" s="359">
        <v>0.55600000000000005</v>
      </c>
      <c r="AQ31" s="359">
        <v>0.66700000000000004</v>
      </c>
      <c r="AR31" s="359">
        <v>0.61099999999999999</v>
      </c>
      <c r="AS31" s="359">
        <v>0.66700000000000004</v>
      </c>
      <c r="AT31" s="359">
        <v>0.77800000000000002</v>
      </c>
      <c r="AU31" s="359">
        <v>0.61099999999999999</v>
      </c>
      <c r="AV31" s="359" t="s">
        <v>54</v>
      </c>
      <c r="AW31" s="359" t="s">
        <v>54</v>
      </c>
      <c r="AX31" s="359" t="s">
        <v>54</v>
      </c>
      <c r="AY31" s="359" t="s">
        <v>54</v>
      </c>
      <c r="AZ31" s="107"/>
      <c r="BA31" s="107"/>
      <c r="BB31" s="107"/>
      <c r="BC31" s="107"/>
    </row>
    <row r="32" spans="2:55" s="15" customFormat="1" ht="14.45" customHeight="1" x14ac:dyDescent="0.25">
      <c r="B32" s="467"/>
      <c r="C32" s="468" t="s">
        <v>154</v>
      </c>
      <c r="D32" s="468"/>
      <c r="E32" s="468"/>
      <c r="F32" s="468"/>
      <c r="G32" s="343">
        <f>G31-G30</f>
        <v>-0.27800000000000002</v>
      </c>
      <c r="H32" s="343">
        <f t="shared" ref="H32:AU32" si="1">H31-H30</f>
        <v>-0.16700000000000004</v>
      </c>
      <c r="I32" s="343">
        <f t="shared" si="1"/>
        <v>-0.27800000000000002</v>
      </c>
      <c r="J32" s="343">
        <f t="shared" si="1"/>
        <v>-0.33299999999999996</v>
      </c>
      <c r="K32" s="343">
        <f t="shared" si="1"/>
        <v>-0.25570000000000004</v>
      </c>
      <c r="L32" s="343">
        <f t="shared" si="1"/>
        <v>-0.13769999999999993</v>
      </c>
      <c r="M32" s="343">
        <f t="shared" si="1"/>
        <v>-0.46200000000000008</v>
      </c>
      <c r="N32" s="343">
        <f t="shared" si="1"/>
        <v>-0.16700000000000004</v>
      </c>
      <c r="O32" s="343">
        <f t="shared" si="1"/>
        <v>-0.41100000000000003</v>
      </c>
      <c r="P32" s="343">
        <f t="shared" si="1"/>
        <v>-0.22700000000000009</v>
      </c>
      <c r="Q32" s="343">
        <f t="shared" si="1"/>
        <v>-0.122</v>
      </c>
      <c r="R32" s="343">
        <f t="shared" si="1"/>
        <v>-0.30000000000000004</v>
      </c>
      <c r="S32" s="343">
        <f t="shared" si="1"/>
        <v>-0.31069999999999998</v>
      </c>
      <c r="T32" s="343">
        <f t="shared" si="1"/>
        <v>-5.5699999999999972E-2</v>
      </c>
      <c r="U32" s="343">
        <f t="shared" si="1"/>
        <v>-0.122</v>
      </c>
      <c r="V32" s="343">
        <f t="shared" si="1"/>
        <v>-0.28899999999999998</v>
      </c>
      <c r="W32" s="343">
        <f t="shared" si="1"/>
        <v>-0.11499999999999999</v>
      </c>
      <c r="X32" s="343">
        <f t="shared" si="1"/>
        <v>-0.25999999999999995</v>
      </c>
      <c r="Y32" s="343">
        <f t="shared" si="1"/>
        <v>-0.25</v>
      </c>
      <c r="Z32" s="343">
        <f t="shared" si="1"/>
        <v>-0.15000000000000002</v>
      </c>
      <c r="AA32" s="343">
        <f t="shared" si="1"/>
        <v>-3.9000000000000035E-2</v>
      </c>
      <c r="AB32" s="343">
        <f t="shared" si="1"/>
        <v>-0.47399999999999998</v>
      </c>
      <c r="AC32" s="343">
        <f t="shared" si="1"/>
        <v>-0.36299999999999999</v>
      </c>
      <c r="AD32" s="343">
        <f t="shared" si="1"/>
        <v>-9.9999999999999978E-2</v>
      </c>
      <c r="AE32" s="343">
        <f t="shared" si="1"/>
        <v>-8.9000000000000024E-2</v>
      </c>
      <c r="AF32" s="343">
        <f t="shared" si="1"/>
        <v>-0.39570000000000005</v>
      </c>
      <c r="AG32" s="350" t="s">
        <v>52</v>
      </c>
      <c r="AH32" s="343">
        <f t="shared" si="1"/>
        <v>-0.30370000000000008</v>
      </c>
      <c r="AI32" s="343">
        <f t="shared" si="1"/>
        <v>-0.48170000000000002</v>
      </c>
      <c r="AJ32" s="350" t="s">
        <v>52</v>
      </c>
      <c r="AK32" s="350" t="s">
        <v>52</v>
      </c>
      <c r="AL32" s="350" t="s">
        <v>52</v>
      </c>
      <c r="AM32" s="350" t="s">
        <v>52</v>
      </c>
      <c r="AN32" s="350" t="s">
        <v>52</v>
      </c>
      <c r="AO32" s="343">
        <f t="shared" si="1"/>
        <v>-0.25570000000000004</v>
      </c>
      <c r="AP32" s="343">
        <f t="shared" si="1"/>
        <v>-0.31069999999999998</v>
      </c>
      <c r="AQ32" s="343">
        <f t="shared" si="1"/>
        <v>-0.13300000000000001</v>
      </c>
      <c r="AR32" s="343">
        <f t="shared" si="1"/>
        <v>-0.18900000000000006</v>
      </c>
      <c r="AS32" s="343">
        <f t="shared" si="1"/>
        <v>-6.5999999999999948E-2</v>
      </c>
      <c r="AT32" s="343">
        <f t="shared" si="1"/>
        <v>-8.8700000000000001E-2</v>
      </c>
      <c r="AU32" s="343">
        <f t="shared" si="1"/>
        <v>-0.122</v>
      </c>
      <c r="AV32" s="359" t="s">
        <v>54</v>
      </c>
      <c r="AW32" s="359" t="s">
        <v>54</v>
      </c>
      <c r="AX32" s="359" t="s">
        <v>54</v>
      </c>
      <c r="AY32" s="359" t="s">
        <v>54</v>
      </c>
      <c r="AZ32" s="17"/>
      <c r="BA32" s="17"/>
      <c r="BB32" s="17"/>
      <c r="BC32" s="17"/>
    </row>
    <row r="33" spans="2:55" s="119" customFormat="1" x14ac:dyDescent="0.25">
      <c r="B33" s="41"/>
      <c r="C33" s="42"/>
      <c r="D33" s="42"/>
      <c r="E33" s="42"/>
      <c r="F33" s="42"/>
      <c r="G33" s="387"/>
      <c r="H33" s="387"/>
      <c r="I33" s="387"/>
      <c r="J33" s="388"/>
      <c r="K33" s="387"/>
      <c r="L33" s="387"/>
      <c r="M33" s="387"/>
      <c r="N33" s="388"/>
      <c r="O33" s="388"/>
      <c r="P33" s="388"/>
      <c r="Q33" s="388"/>
      <c r="R33" s="388"/>
      <c r="S33" s="387"/>
      <c r="T33" s="387"/>
      <c r="U33" s="387"/>
      <c r="V33" s="387"/>
      <c r="W33" s="387"/>
      <c r="X33" s="388"/>
      <c r="Y33" s="387"/>
      <c r="Z33" s="387"/>
      <c r="AA33" s="387"/>
      <c r="AB33" s="387"/>
      <c r="AC33" s="387"/>
      <c r="AD33" s="388"/>
      <c r="AE33" s="388"/>
      <c r="AF33" s="387"/>
      <c r="AG33" s="387"/>
      <c r="AH33" s="387"/>
      <c r="AI33" s="387"/>
      <c r="AJ33" s="387"/>
      <c r="AK33" s="388"/>
      <c r="AL33" s="388"/>
      <c r="AM33" s="388"/>
      <c r="AN33" s="388"/>
      <c r="AO33" s="387"/>
      <c r="AP33" s="388"/>
      <c r="AQ33" s="387"/>
      <c r="AR33" s="388"/>
      <c r="AS33" s="388"/>
      <c r="AT33" s="388"/>
      <c r="AU33" s="387"/>
      <c r="AV33" s="387"/>
      <c r="AW33" s="389"/>
      <c r="AX33" s="390"/>
      <c r="AY33" s="390"/>
    </row>
    <row r="34" spans="2:55" s="15" customFormat="1" ht="14.45" hidden="1" customHeight="1" x14ac:dyDescent="0.25">
      <c r="B34" s="200"/>
      <c r="C34" s="256">
        <v>2011</v>
      </c>
      <c r="D34" s="256">
        <v>11</v>
      </c>
      <c r="E34" s="256"/>
      <c r="F34" s="157" t="s">
        <v>52</v>
      </c>
      <c r="G34" s="354">
        <v>0.63636363636363635</v>
      </c>
      <c r="H34" s="354">
        <v>0.63636363636363635</v>
      </c>
      <c r="I34" s="354">
        <v>0.72727272727272729</v>
      </c>
      <c r="J34" s="347" t="s">
        <v>52</v>
      </c>
      <c r="K34" s="354" t="s">
        <v>52</v>
      </c>
      <c r="L34" s="354">
        <v>0.63636363636363635</v>
      </c>
      <c r="M34" s="354">
        <v>0.63636363636363635</v>
      </c>
      <c r="N34" s="347" t="s">
        <v>52</v>
      </c>
      <c r="O34" s="347" t="s">
        <v>52</v>
      </c>
      <c r="P34" s="347" t="s">
        <v>52</v>
      </c>
      <c r="Q34" s="347" t="s">
        <v>52</v>
      </c>
      <c r="R34" s="347" t="s">
        <v>52</v>
      </c>
      <c r="S34" s="354">
        <v>0.63636363636363635</v>
      </c>
      <c r="T34" s="354">
        <v>0.54545454545454541</v>
      </c>
      <c r="U34" s="354">
        <v>0.36363636363636365</v>
      </c>
      <c r="V34" s="354" t="s">
        <v>52</v>
      </c>
      <c r="W34" s="354">
        <v>0.5</v>
      </c>
      <c r="X34" s="347" t="s">
        <v>52</v>
      </c>
      <c r="Y34" s="354">
        <v>0.5</v>
      </c>
      <c r="Z34" s="354">
        <v>0.42857142857142855</v>
      </c>
      <c r="AA34" s="354">
        <v>0.9</v>
      </c>
      <c r="AB34" s="354">
        <v>0.7</v>
      </c>
      <c r="AC34" s="354">
        <v>0.7</v>
      </c>
      <c r="AD34" s="347" t="s">
        <v>52</v>
      </c>
      <c r="AE34" s="347" t="s">
        <v>52</v>
      </c>
      <c r="AF34" s="354">
        <v>0.88888888888888884</v>
      </c>
      <c r="AG34" s="354"/>
      <c r="AH34" s="354">
        <v>0.77777777777777779</v>
      </c>
      <c r="AI34" s="354">
        <v>0.44444444444444442</v>
      </c>
      <c r="AJ34" s="354"/>
      <c r="AK34" s="347" t="s">
        <v>52</v>
      </c>
      <c r="AL34" s="347"/>
      <c r="AM34" s="347"/>
      <c r="AN34" s="347"/>
      <c r="AO34" s="354">
        <v>0.7</v>
      </c>
      <c r="AP34" s="347" t="s">
        <v>52</v>
      </c>
      <c r="AQ34" s="354">
        <v>0.8</v>
      </c>
      <c r="AR34" s="347" t="s">
        <v>52</v>
      </c>
      <c r="AS34" s="347" t="s">
        <v>52</v>
      </c>
      <c r="AT34" s="347" t="s">
        <v>52</v>
      </c>
      <c r="AU34" s="354" t="s">
        <v>52</v>
      </c>
      <c r="AV34" s="386"/>
      <c r="AW34" s="377"/>
      <c r="AX34" s="346"/>
      <c r="AY34" s="346"/>
      <c r="AZ34" s="17"/>
      <c r="BA34" s="17"/>
      <c r="BB34" s="17"/>
      <c r="BC34" s="17"/>
    </row>
    <row r="35" spans="2:55" s="189" customFormat="1" hidden="1" x14ac:dyDescent="0.25">
      <c r="B35" s="465" t="s">
        <v>91</v>
      </c>
      <c r="C35" s="186">
        <v>2012</v>
      </c>
      <c r="D35" s="186">
        <v>29</v>
      </c>
      <c r="E35" s="186"/>
      <c r="F35" s="204">
        <v>0.44615384615384618</v>
      </c>
      <c r="G35" s="348">
        <v>0.82758620689655171</v>
      </c>
      <c r="H35" s="348">
        <v>0.85185185185185186</v>
      </c>
      <c r="I35" s="348">
        <v>0.89655172413793105</v>
      </c>
      <c r="J35" s="347" t="s">
        <v>52</v>
      </c>
      <c r="K35" s="348" t="s">
        <v>52</v>
      </c>
      <c r="L35" s="348">
        <v>0.55172413793103448</v>
      </c>
      <c r="M35" s="348">
        <v>0.65517241379310343</v>
      </c>
      <c r="N35" s="347" t="s">
        <v>52</v>
      </c>
      <c r="O35" s="347" t="s">
        <v>52</v>
      </c>
      <c r="P35" s="347" t="s">
        <v>52</v>
      </c>
      <c r="Q35" s="347" t="s">
        <v>52</v>
      </c>
      <c r="R35" s="347" t="s">
        <v>52</v>
      </c>
      <c r="S35" s="348">
        <v>0.55172413793103448</v>
      </c>
      <c r="T35" s="348">
        <v>0.55172413793103448</v>
      </c>
      <c r="U35" s="348">
        <v>0.20689655172413793</v>
      </c>
      <c r="V35" s="348" t="s">
        <v>52</v>
      </c>
      <c r="W35" s="348">
        <v>0.66666666666666663</v>
      </c>
      <c r="X35" s="347" t="s">
        <v>52</v>
      </c>
      <c r="Y35" s="348">
        <v>0.62962962962962965</v>
      </c>
      <c r="Z35" s="348">
        <v>0.40740740740740738</v>
      </c>
      <c r="AA35" s="348">
        <v>0.8928571428571429</v>
      </c>
      <c r="AB35" s="348">
        <v>0.75862068965517238</v>
      </c>
      <c r="AC35" s="348">
        <v>0.8571428571428571</v>
      </c>
      <c r="AD35" s="347" t="s">
        <v>52</v>
      </c>
      <c r="AE35" s="347" t="s">
        <v>52</v>
      </c>
      <c r="AF35" s="348">
        <v>0.68965517241379315</v>
      </c>
      <c r="AG35" s="348"/>
      <c r="AH35" s="348">
        <v>0.7931034482758621</v>
      </c>
      <c r="AI35" s="348">
        <v>0.44827586206896552</v>
      </c>
      <c r="AJ35" s="348"/>
      <c r="AK35" s="347" t="s">
        <v>52</v>
      </c>
      <c r="AL35" s="347"/>
      <c r="AM35" s="347"/>
      <c r="AN35" s="347"/>
      <c r="AO35" s="348">
        <v>0.7931034482758621</v>
      </c>
      <c r="AP35" s="347" t="s">
        <v>52</v>
      </c>
      <c r="AQ35" s="348">
        <v>0.82758620689655171</v>
      </c>
      <c r="AR35" s="347" t="s">
        <v>52</v>
      </c>
      <c r="AS35" s="347" t="s">
        <v>52</v>
      </c>
      <c r="AT35" s="347" t="s">
        <v>52</v>
      </c>
      <c r="AU35" s="348" t="s">
        <v>52</v>
      </c>
      <c r="AV35" s="397"/>
      <c r="AW35" s="366"/>
      <c r="AX35" s="398"/>
      <c r="AY35" s="398"/>
      <c r="AZ35" s="203"/>
      <c r="BA35" s="203"/>
      <c r="BB35" s="203"/>
      <c r="BC35" s="203"/>
    </row>
    <row r="36" spans="2:55" s="15" customFormat="1" hidden="1" x14ac:dyDescent="0.25">
      <c r="B36" s="466"/>
      <c r="C36" s="256">
        <v>2013</v>
      </c>
      <c r="D36" s="256">
        <v>16</v>
      </c>
      <c r="E36" s="256">
        <v>75</v>
      </c>
      <c r="F36" s="236">
        <v>0.21333333333333335</v>
      </c>
      <c r="G36" s="349">
        <v>0.75</v>
      </c>
      <c r="H36" s="349">
        <v>0.75</v>
      </c>
      <c r="I36" s="349">
        <v>0.75</v>
      </c>
      <c r="J36" s="347" t="s">
        <v>52</v>
      </c>
      <c r="K36" s="349" t="s">
        <v>52</v>
      </c>
      <c r="L36" s="349">
        <v>0.6</v>
      </c>
      <c r="M36" s="349">
        <v>0.5625</v>
      </c>
      <c r="N36" s="347" t="s">
        <v>52</v>
      </c>
      <c r="O36" s="347" t="s">
        <v>52</v>
      </c>
      <c r="P36" s="347" t="s">
        <v>52</v>
      </c>
      <c r="Q36" s="347" t="s">
        <v>52</v>
      </c>
      <c r="R36" s="347" t="s">
        <v>52</v>
      </c>
      <c r="S36" s="349">
        <v>0.5625</v>
      </c>
      <c r="T36" s="349">
        <v>0.5</v>
      </c>
      <c r="U36" s="349">
        <v>0.1875</v>
      </c>
      <c r="V36" s="349" t="s">
        <v>52</v>
      </c>
      <c r="W36" s="349">
        <v>0.8</v>
      </c>
      <c r="X36" s="347" t="s">
        <v>52</v>
      </c>
      <c r="Y36" s="349">
        <v>0.75</v>
      </c>
      <c r="Z36" s="349">
        <v>0.5625</v>
      </c>
      <c r="AA36" s="349">
        <v>0.7857142857142857</v>
      </c>
      <c r="AB36" s="349">
        <v>0.5625</v>
      </c>
      <c r="AC36" s="349">
        <v>0.5</v>
      </c>
      <c r="AD36" s="347" t="s">
        <v>52</v>
      </c>
      <c r="AE36" s="347" t="s">
        <v>52</v>
      </c>
      <c r="AF36" s="349">
        <v>0.5625</v>
      </c>
      <c r="AG36" s="349"/>
      <c r="AH36" s="349">
        <v>0.5714285714285714</v>
      </c>
      <c r="AI36" s="349">
        <v>0.58333333333333337</v>
      </c>
      <c r="AJ36" s="349"/>
      <c r="AK36" s="347" t="s">
        <v>52</v>
      </c>
      <c r="AL36" s="347"/>
      <c r="AM36" s="347"/>
      <c r="AN36" s="347"/>
      <c r="AO36" s="349">
        <v>0.8125</v>
      </c>
      <c r="AP36" s="347" t="s">
        <v>52</v>
      </c>
      <c r="AQ36" s="349">
        <v>0.875</v>
      </c>
      <c r="AR36" s="347" t="s">
        <v>52</v>
      </c>
      <c r="AS36" s="347" t="s">
        <v>52</v>
      </c>
      <c r="AT36" s="347" t="s">
        <v>52</v>
      </c>
      <c r="AU36" s="349" t="s">
        <v>52</v>
      </c>
      <c r="AV36" s="351"/>
      <c r="AW36" s="377"/>
      <c r="AX36" s="346"/>
      <c r="AY36" s="346"/>
      <c r="AZ36" s="17"/>
      <c r="BA36" s="17"/>
      <c r="BB36" s="17"/>
      <c r="BC36" s="17"/>
    </row>
    <row r="37" spans="2:55" s="15" customFormat="1" x14ac:dyDescent="0.25">
      <c r="B37" s="466"/>
      <c r="C37" s="256">
        <v>2014</v>
      </c>
      <c r="D37" s="256">
        <v>17</v>
      </c>
      <c r="E37" s="256">
        <v>62.000000000000007</v>
      </c>
      <c r="F37" s="236">
        <v>0.27419354838709675</v>
      </c>
      <c r="G37" s="349">
        <v>0.76470588235294112</v>
      </c>
      <c r="H37" s="349">
        <v>0.76470588235294112</v>
      </c>
      <c r="I37" s="349">
        <v>0.88235294117647056</v>
      </c>
      <c r="J37" s="349">
        <v>0.82352941176470584</v>
      </c>
      <c r="K37" s="349">
        <v>0.76470588235294112</v>
      </c>
      <c r="L37" s="349">
        <v>0.47058823529411764</v>
      </c>
      <c r="M37" s="349">
        <v>0.70588235294117652</v>
      </c>
      <c r="N37" s="349">
        <v>0.82352941176470584</v>
      </c>
      <c r="O37" s="349">
        <v>0.47058823529411764</v>
      </c>
      <c r="P37" s="349">
        <v>0.76470588235294112</v>
      </c>
      <c r="Q37" s="349">
        <v>0.3125</v>
      </c>
      <c r="R37" s="349">
        <v>0.58823529411764708</v>
      </c>
      <c r="S37" s="349">
        <v>0.35294117647058826</v>
      </c>
      <c r="T37" s="349">
        <v>0.52941176470588236</v>
      </c>
      <c r="U37" s="349">
        <v>0.41176470588235292</v>
      </c>
      <c r="V37" s="349">
        <v>0.4375</v>
      </c>
      <c r="W37" s="349">
        <v>0.8</v>
      </c>
      <c r="X37" s="349">
        <v>0.66666666666666663</v>
      </c>
      <c r="Y37" s="349">
        <v>0.77777777777777779</v>
      </c>
      <c r="Z37" s="349">
        <v>0.66666666666666663</v>
      </c>
      <c r="AA37" s="349">
        <v>0.58823529411764708</v>
      </c>
      <c r="AB37" s="349">
        <v>0.6470588235294118</v>
      </c>
      <c r="AC37" s="349">
        <v>0.5</v>
      </c>
      <c r="AD37" s="349">
        <v>0.58823529411764708</v>
      </c>
      <c r="AE37" s="349">
        <v>0.29411764705882354</v>
      </c>
      <c r="AF37" s="349">
        <v>0.75</v>
      </c>
      <c r="AG37" s="350" t="s">
        <v>52</v>
      </c>
      <c r="AH37" s="349">
        <v>0.66666666666666663</v>
      </c>
      <c r="AI37" s="349">
        <v>0.7142857142857143</v>
      </c>
      <c r="AJ37" s="350" t="s">
        <v>52</v>
      </c>
      <c r="AK37" s="349">
        <v>0.6428571428571429</v>
      </c>
      <c r="AL37" s="350" t="s">
        <v>52</v>
      </c>
      <c r="AM37" s="350" t="s">
        <v>52</v>
      </c>
      <c r="AN37" s="350" t="s">
        <v>52</v>
      </c>
      <c r="AO37" s="349">
        <v>0.82352941176470584</v>
      </c>
      <c r="AP37" s="349">
        <v>0.6470588235294118</v>
      </c>
      <c r="AQ37" s="349">
        <v>0.76470588235294112</v>
      </c>
      <c r="AR37" s="349">
        <v>0.70588235294117652</v>
      </c>
      <c r="AS37" s="349">
        <v>0.5625</v>
      </c>
      <c r="AT37" s="349">
        <v>0.6875</v>
      </c>
      <c r="AU37" s="349">
        <v>0.73333333333333328</v>
      </c>
      <c r="AV37" s="407" t="s">
        <v>54</v>
      </c>
      <c r="AW37" s="408"/>
      <c r="AX37" s="408"/>
      <c r="AY37" s="409"/>
      <c r="AZ37" s="17"/>
      <c r="BA37" s="17"/>
      <c r="BB37" s="17"/>
      <c r="BC37" s="17"/>
    </row>
    <row r="38" spans="2:55" s="15" customFormat="1" x14ac:dyDescent="0.25">
      <c r="B38" s="466"/>
      <c r="C38" s="256">
        <v>2015</v>
      </c>
      <c r="D38" s="256">
        <v>41</v>
      </c>
      <c r="E38" s="256">
        <v>95</v>
      </c>
      <c r="F38" s="236">
        <v>0.43157894736842106</v>
      </c>
      <c r="G38" s="349">
        <v>0.82926829268292679</v>
      </c>
      <c r="H38" s="349">
        <v>0.95121951219512191</v>
      </c>
      <c r="I38" s="349">
        <v>0.80487804878048785</v>
      </c>
      <c r="J38" s="349">
        <v>0.92500000000000004</v>
      </c>
      <c r="K38" s="349">
        <v>0.75609756097560976</v>
      </c>
      <c r="L38" s="349">
        <v>0.6</v>
      </c>
      <c r="M38" s="349">
        <v>0.57499999999999996</v>
      </c>
      <c r="N38" s="349">
        <v>0.73170731707317072</v>
      </c>
      <c r="O38" s="349">
        <v>0.63414634146341464</v>
      </c>
      <c r="P38" s="349">
        <v>0.92682926829268297</v>
      </c>
      <c r="Q38" s="349">
        <v>0.53658536585365857</v>
      </c>
      <c r="R38" s="349">
        <v>0.70731707317073167</v>
      </c>
      <c r="S38" s="349">
        <v>0.48780487804878048</v>
      </c>
      <c r="T38" s="349">
        <v>0.58536585365853655</v>
      </c>
      <c r="U38" s="349">
        <v>0.26829268292682928</v>
      </c>
      <c r="V38" s="349">
        <v>0.4</v>
      </c>
      <c r="W38" s="349">
        <v>0.67741935483870963</v>
      </c>
      <c r="X38" s="349">
        <v>0.7</v>
      </c>
      <c r="Y38" s="349">
        <v>0.77777777777777779</v>
      </c>
      <c r="Z38" s="349">
        <v>0.47826086956521741</v>
      </c>
      <c r="AA38" s="349">
        <v>0.78048780487804881</v>
      </c>
      <c r="AB38" s="349">
        <v>0.46341463414634149</v>
      </c>
      <c r="AC38" s="349">
        <v>0.56097560975609762</v>
      </c>
      <c r="AD38" s="349">
        <v>0.70731707317073167</v>
      </c>
      <c r="AE38" s="349">
        <v>0.55000000000000004</v>
      </c>
      <c r="AF38" s="349">
        <v>0.82926829268292679</v>
      </c>
      <c r="AG38" s="350" t="s">
        <v>52</v>
      </c>
      <c r="AH38" s="349">
        <v>0.77500000000000002</v>
      </c>
      <c r="AI38" s="349">
        <v>0.82051282051282048</v>
      </c>
      <c r="AJ38" s="350" t="s">
        <v>52</v>
      </c>
      <c r="AK38" s="349">
        <v>0.7567567567567568</v>
      </c>
      <c r="AL38" s="350" t="s">
        <v>52</v>
      </c>
      <c r="AM38" s="350" t="s">
        <v>52</v>
      </c>
      <c r="AN38" s="350" t="s">
        <v>52</v>
      </c>
      <c r="AO38" s="349">
        <v>0.80487804878048785</v>
      </c>
      <c r="AP38" s="349">
        <v>0.68292682926829273</v>
      </c>
      <c r="AQ38" s="349">
        <v>0.87804878048780488</v>
      </c>
      <c r="AR38" s="349">
        <v>0.76923076923076927</v>
      </c>
      <c r="AS38" s="349">
        <v>0.76923076923076927</v>
      </c>
      <c r="AT38" s="349">
        <v>0.77500000000000002</v>
      </c>
      <c r="AU38" s="349">
        <v>0.78048780487804881</v>
      </c>
      <c r="AV38" s="410"/>
      <c r="AW38" s="411"/>
      <c r="AX38" s="411"/>
      <c r="AY38" s="412"/>
      <c r="AZ38" s="17"/>
      <c r="BA38" s="17"/>
      <c r="BB38" s="17"/>
      <c r="BC38" s="17"/>
    </row>
    <row r="39" spans="2:55" s="209" customFormat="1" x14ac:dyDescent="0.25">
      <c r="B39" s="466"/>
      <c r="C39" s="184">
        <v>2016</v>
      </c>
      <c r="D39" s="184">
        <v>48</v>
      </c>
      <c r="E39" s="256">
        <v>88</v>
      </c>
      <c r="F39" s="238">
        <v>0.54545454545454541</v>
      </c>
      <c r="G39" s="359">
        <v>0.89583333333333337</v>
      </c>
      <c r="H39" s="359">
        <v>0.91666666666666663</v>
      </c>
      <c r="I39" s="359">
        <v>0.87234042553191493</v>
      </c>
      <c r="J39" s="359">
        <v>0.89583333333333337</v>
      </c>
      <c r="K39" s="359">
        <v>0.83333333333333337</v>
      </c>
      <c r="L39" s="359">
        <v>0.6875</v>
      </c>
      <c r="M39" s="359">
        <v>0.66666666666666663</v>
      </c>
      <c r="N39" s="359">
        <v>0.74468085106382975</v>
      </c>
      <c r="O39" s="359">
        <v>0.74468085106382975</v>
      </c>
      <c r="P39" s="359">
        <v>0.75</v>
      </c>
      <c r="Q39" s="359">
        <v>0.54166666666666663</v>
      </c>
      <c r="R39" s="359">
        <v>0.66666666666666663</v>
      </c>
      <c r="S39" s="359">
        <v>0.51063829787234039</v>
      </c>
      <c r="T39" s="359">
        <v>0.65957446808510634</v>
      </c>
      <c r="U39" s="359">
        <v>0.4</v>
      </c>
      <c r="V39" s="359">
        <v>0.52173913043478259</v>
      </c>
      <c r="W39" s="359">
        <v>0.7567567567567568</v>
      </c>
      <c r="X39" s="359">
        <v>0.66666666666666663</v>
      </c>
      <c r="Y39" s="359">
        <v>0.8</v>
      </c>
      <c r="Z39" s="359">
        <v>0.6</v>
      </c>
      <c r="AA39" s="359">
        <v>0.72916666666666663</v>
      </c>
      <c r="AB39" s="359">
        <v>0.91666666666666663</v>
      </c>
      <c r="AC39" s="359">
        <v>0.8125</v>
      </c>
      <c r="AD39" s="359">
        <v>0.83333333333333337</v>
      </c>
      <c r="AE39" s="359">
        <v>0.63043478260869568</v>
      </c>
      <c r="AF39" s="359">
        <v>0.85416666666666663</v>
      </c>
      <c r="AG39" s="350" t="s">
        <v>52</v>
      </c>
      <c r="AH39" s="359">
        <v>0.85106382978723405</v>
      </c>
      <c r="AI39" s="359">
        <v>0.84782608695652173</v>
      </c>
      <c r="AJ39" s="350" t="s">
        <v>52</v>
      </c>
      <c r="AK39" s="359">
        <v>0.70833333333333337</v>
      </c>
      <c r="AL39" s="350" t="s">
        <v>52</v>
      </c>
      <c r="AM39" s="350" t="s">
        <v>52</v>
      </c>
      <c r="AN39" s="350" t="s">
        <v>52</v>
      </c>
      <c r="AO39" s="359">
        <v>0.8125</v>
      </c>
      <c r="AP39" s="359">
        <v>0.70833333333333337</v>
      </c>
      <c r="AQ39" s="359">
        <v>0.85106382978723405</v>
      </c>
      <c r="AR39" s="359">
        <v>0.79166666666666663</v>
      </c>
      <c r="AS39" s="359">
        <v>0.66666666666666663</v>
      </c>
      <c r="AT39" s="359">
        <v>0.75</v>
      </c>
      <c r="AU39" s="359">
        <v>0.83333333333333337</v>
      </c>
      <c r="AV39" s="410"/>
      <c r="AW39" s="411"/>
      <c r="AX39" s="411"/>
      <c r="AY39" s="412"/>
      <c r="AZ39" s="107"/>
      <c r="BA39" s="107"/>
      <c r="BB39" s="107"/>
      <c r="BC39" s="107"/>
    </row>
    <row r="40" spans="2:55" s="209" customFormat="1" x14ac:dyDescent="0.25">
      <c r="B40" s="466"/>
      <c r="C40" s="184">
        <v>2017</v>
      </c>
      <c r="D40" s="184">
        <v>52</v>
      </c>
      <c r="E40" s="256">
        <v>100</v>
      </c>
      <c r="F40" s="176">
        <v>0.52</v>
      </c>
      <c r="G40" s="359">
        <v>0.98076923076923073</v>
      </c>
      <c r="H40" s="359">
        <v>0.94230769230769229</v>
      </c>
      <c r="I40" s="359">
        <v>0.96153846153846156</v>
      </c>
      <c r="J40" s="359">
        <v>0.96078431372549022</v>
      </c>
      <c r="K40" s="359">
        <v>0.86538461538461542</v>
      </c>
      <c r="L40" s="359">
        <v>0.67307692307692313</v>
      </c>
      <c r="M40" s="359">
        <v>0.82</v>
      </c>
      <c r="N40" s="359">
        <v>0.84615384615384615</v>
      </c>
      <c r="O40" s="359">
        <v>0.78</v>
      </c>
      <c r="P40" s="359">
        <v>0.88461538461538458</v>
      </c>
      <c r="Q40" s="359">
        <v>0.49019607843137253</v>
      </c>
      <c r="R40" s="359">
        <v>0.78431372549019607</v>
      </c>
      <c r="S40" s="359">
        <v>0.84615384615384615</v>
      </c>
      <c r="T40" s="359">
        <v>0.78846153846153844</v>
      </c>
      <c r="U40" s="359">
        <v>0.46153846153846156</v>
      </c>
      <c r="V40" s="359">
        <v>0.76470588235294112</v>
      </c>
      <c r="W40" s="359">
        <v>0.94444444444444442</v>
      </c>
      <c r="X40" s="359">
        <v>0.86206896551724133</v>
      </c>
      <c r="Y40" s="359">
        <v>0.96</v>
      </c>
      <c r="Z40" s="359">
        <v>0.82608695652173914</v>
      </c>
      <c r="AA40" s="359">
        <v>0.66</v>
      </c>
      <c r="AB40" s="359">
        <v>0.9</v>
      </c>
      <c r="AC40" s="359">
        <v>0.82692307692307687</v>
      </c>
      <c r="AD40" s="359">
        <v>0.76470588235294112</v>
      </c>
      <c r="AE40" s="359">
        <v>0.63461538461538458</v>
      </c>
      <c r="AF40" s="359">
        <v>0.78723404255319152</v>
      </c>
      <c r="AG40" s="350" t="s">
        <v>52</v>
      </c>
      <c r="AH40" s="359">
        <v>0.89583333333333337</v>
      </c>
      <c r="AI40" s="359">
        <v>0.91304347826086951</v>
      </c>
      <c r="AJ40" s="350" t="s">
        <v>52</v>
      </c>
      <c r="AK40" s="359">
        <v>0.75609756097560976</v>
      </c>
      <c r="AL40" s="350" t="s">
        <v>52</v>
      </c>
      <c r="AM40" s="350" t="s">
        <v>52</v>
      </c>
      <c r="AN40" s="350" t="s">
        <v>52</v>
      </c>
      <c r="AO40" s="359">
        <v>0.84615384615384615</v>
      </c>
      <c r="AP40" s="359">
        <v>0.75</v>
      </c>
      <c r="AQ40" s="359">
        <v>0.94</v>
      </c>
      <c r="AR40" s="359">
        <v>0.84</v>
      </c>
      <c r="AS40" s="359">
        <v>0.70588235294117652</v>
      </c>
      <c r="AT40" s="359">
        <v>0.80769230769230771</v>
      </c>
      <c r="AU40" s="359">
        <v>0.88461538461538458</v>
      </c>
      <c r="AV40" s="413"/>
      <c r="AW40" s="414"/>
      <c r="AX40" s="414"/>
      <c r="AY40" s="415"/>
      <c r="AZ40" s="107"/>
      <c r="BA40" s="107"/>
      <c r="BB40" s="107"/>
      <c r="BC40" s="107"/>
    </row>
    <row r="41" spans="2:55" s="209" customFormat="1" x14ac:dyDescent="0.25">
      <c r="B41" s="466"/>
      <c r="C41" s="234">
        <v>2018</v>
      </c>
      <c r="D41" s="184">
        <v>46</v>
      </c>
      <c r="E41" s="256">
        <v>119</v>
      </c>
      <c r="F41" s="237">
        <v>0.38655462184873951</v>
      </c>
      <c r="G41" s="359">
        <v>0.86956521739130432</v>
      </c>
      <c r="H41" s="359">
        <v>0.84782608695652173</v>
      </c>
      <c r="I41" s="359">
        <v>0.89130434782608692</v>
      </c>
      <c r="J41" s="359">
        <v>0.84782608695652173</v>
      </c>
      <c r="K41" s="359">
        <v>0.75555555555555554</v>
      </c>
      <c r="L41" s="359">
        <v>0.55555555555555558</v>
      </c>
      <c r="M41" s="359">
        <v>0.58695652173913049</v>
      </c>
      <c r="N41" s="359">
        <v>0.82608695652173914</v>
      </c>
      <c r="O41" s="359">
        <v>0.71111111111111114</v>
      </c>
      <c r="P41" s="359">
        <v>0.71739130434782605</v>
      </c>
      <c r="Q41" s="359">
        <v>0.54347826086956519</v>
      </c>
      <c r="R41" s="359">
        <v>0.56521739130434778</v>
      </c>
      <c r="S41" s="359">
        <v>0.63043478260869568</v>
      </c>
      <c r="T41" s="359">
        <v>0.6</v>
      </c>
      <c r="U41" s="359">
        <v>0.51111111111111107</v>
      </c>
      <c r="V41" s="359">
        <v>0.55555555555555558</v>
      </c>
      <c r="W41" s="359">
        <v>0.71875</v>
      </c>
      <c r="X41" s="359">
        <v>0.6071428571428571</v>
      </c>
      <c r="Y41" s="359">
        <v>0.8</v>
      </c>
      <c r="Z41" s="359">
        <v>0.73076923076923073</v>
      </c>
      <c r="AA41" s="359">
        <v>0.78260869565217395</v>
      </c>
      <c r="AB41" s="359">
        <v>0.58695652173913049</v>
      </c>
      <c r="AC41" s="359">
        <v>0.54347826086956519</v>
      </c>
      <c r="AD41" s="359">
        <v>0.69565217391304346</v>
      </c>
      <c r="AE41" s="359">
        <v>0.54347826086956519</v>
      </c>
      <c r="AF41" s="359">
        <v>0.73809523809523814</v>
      </c>
      <c r="AG41" s="350" t="s">
        <v>52</v>
      </c>
      <c r="AH41" s="359">
        <v>0.8666666666666667</v>
      </c>
      <c r="AI41" s="359">
        <v>0.79069767441860461</v>
      </c>
      <c r="AJ41" s="350" t="s">
        <v>52</v>
      </c>
      <c r="AK41" s="359">
        <v>0.77272727272727271</v>
      </c>
      <c r="AL41" s="350" t="s">
        <v>52</v>
      </c>
      <c r="AM41" s="350" t="s">
        <v>52</v>
      </c>
      <c r="AN41" s="350" t="s">
        <v>52</v>
      </c>
      <c r="AO41" s="359">
        <v>0.82608695652173914</v>
      </c>
      <c r="AP41" s="359">
        <v>0.69565217391304346</v>
      </c>
      <c r="AQ41" s="359">
        <v>0.80434782608695654</v>
      </c>
      <c r="AR41" s="359">
        <v>0.69565217391304346</v>
      </c>
      <c r="AS41" s="359">
        <v>0.63043478260869568</v>
      </c>
      <c r="AT41" s="359">
        <v>0.73913043478260865</v>
      </c>
      <c r="AU41" s="359">
        <v>0.71739130434782605</v>
      </c>
      <c r="AV41" s="359">
        <v>0.82222222222222219</v>
      </c>
      <c r="AW41" s="359">
        <v>0.82608695652173914</v>
      </c>
      <c r="AX41" s="359">
        <v>0.71111111111111114</v>
      </c>
      <c r="AY41" s="359">
        <v>0.6</v>
      </c>
      <c r="AZ41" s="107"/>
      <c r="BA41" s="107"/>
      <c r="BB41" s="107"/>
      <c r="BC41" s="107"/>
    </row>
    <row r="42" spans="2:55" s="209" customFormat="1" x14ac:dyDescent="0.25">
      <c r="B42" s="466"/>
      <c r="C42" s="234">
        <v>2019</v>
      </c>
      <c r="D42" s="184">
        <v>38</v>
      </c>
      <c r="E42" s="256">
        <f>SUM(E16,E29)</f>
        <v>134</v>
      </c>
      <c r="F42" s="237">
        <f>D42/E42</f>
        <v>0.28358208955223879</v>
      </c>
      <c r="G42" s="359">
        <v>0.76315789473684215</v>
      </c>
      <c r="H42" s="359">
        <v>0.76315789473684215</v>
      </c>
      <c r="I42" s="359">
        <v>0.84210526315789469</v>
      </c>
      <c r="J42" s="359">
        <v>0.81081081081081086</v>
      </c>
      <c r="K42" s="359">
        <v>0.76315789473684215</v>
      </c>
      <c r="L42" s="359">
        <v>0.52631578947368418</v>
      </c>
      <c r="M42" s="359">
        <v>0.44736842105263158</v>
      </c>
      <c r="N42" s="359">
        <v>0.7567567567567568</v>
      </c>
      <c r="O42" s="359">
        <v>0.59459459459459463</v>
      </c>
      <c r="P42" s="359">
        <v>0.68421052631578949</v>
      </c>
      <c r="Q42" s="359">
        <v>0.5</v>
      </c>
      <c r="R42" s="359">
        <v>0.57894736842105265</v>
      </c>
      <c r="S42" s="359">
        <v>0.59459459459459463</v>
      </c>
      <c r="T42" s="359">
        <v>0.55263157894736847</v>
      </c>
      <c r="U42" s="359">
        <v>0.39473684210526316</v>
      </c>
      <c r="V42" s="359">
        <v>0.5</v>
      </c>
      <c r="W42" s="359">
        <v>0.7142857142857143</v>
      </c>
      <c r="X42" s="359">
        <v>0.61538461538461542</v>
      </c>
      <c r="Y42" s="359">
        <v>0.88</v>
      </c>
      <c r="Z42" s="359">
        <v>0.59090909090909094</v>
      </c>
      <c r="AA42" s="359">
        <v>0.65789473684210531</v>
      </c>
      <c r="AB42" s="359">
        <v>0.55263157894736847</v>
      </c>
      <c r="AC42" s="359">
        <v>0.47368421052631576</v>
      </c>
      <c r="AD42" s="359">
        <v>0.52631578947368418</v>
      </c>
      <c r="AE42" s="359">
        <v>0.47368421052631576</v>
      </c>
      <c r="AF42" s="359">
        <v>0.69444444444444442</v>
      </c>
      <c r="AG42" s="350" t="s">
        <v>52</v>
      </c>
      <c r="AH42" s="359">
        <v>0.82857142857142863</v>
      </c>
      <c r="AI42" s="359">
        <v>0.75</v>
      </c>
      <c r="AJ42" s="350" t="s">
        <v>52</v>
      </c>
      <c r="AK42" s="359">
        <v>0.66666666666666663</v>
      </c>
      <c r="AL42" s="350" t="s">
        <v>52</v>
      </c>
      <c r="AM42" s="350" t="s">
        <v>52</v>
      </c>
      <c r="AN42" s="350" t="s">
        <v>52</v>
      </c>
      <c r="AO42" s="359">
        <v>0.7567567567567568</v>
      </c>
      <c r="AP42" s="359">
        <v>0.67567567567567566</v>
      </c>
      <c r="AQ42" s="359">
        <v>0.80555555555555558</v>
      </c>
      <c r="AR42" s="359">
        <v>0.6216216216216216</v>
      </c>
      <c r="AS42" s="359">
        <v>0.6216216216216216</v>
      </c>
      <c r="AT42" s="359">
        <v>0.60526315789473684</v>
      </c>
      <c r="AU42" s="359">
        <v>0.68421052631578949</v>
      </c>
      <c r="AV42" s="359">
        <v>0.86486486486486491</v>
      </c>
      <c r="AW42" s="359">
        <v>0.86111111111111116</v>
      </c>
      <c r="AX42" s="359">
        <v>0.69444444444444442</v>
      </c>
      <c r="AY42" s="359">
        <v>0.19541315846353208</v>
      </c>
      <c r="AZ42" s="107"/>
      <c r="BA42" s="107"/>
      <c r="BB42" s="107"/>
      <c r="BC42" s="107"/>
    </row>
    <row r="43" spans="2:55" s="209" customFormat="1" x14ac:dyDescent="0.25">
      <c r="B43" s="466"/>
      <c r="C43" s="234">
        <v>2020</v>
      </c>
      <c r="D43" s="184">
        <v>21</v>
      </c>
      <c r="E43" s="256">
        <v>125</v>
      </c>
      <c r="F43" s="237">
        <f>D43/E43</f>
        <v>0.16800000000000001</v>
      </c>
      <c r="G43" s="359">
        <v>1</v>
      </c>
      <c r="H43" s="359">
        <v>1</v>
      </c>
      <c r="I43" s="359">
        <v>0.95199999999999996</v>
      </c>
      <c r="J43" s="359">
        <v>0.95199999999999996</v>
      </c>
      <c r="K43" s="359">
        <v>0.76190000000000002</v>
      </c>
      <c r="L43" s="359">
        <v>0.61899999999999999</v>
      </c>
      <c r="M43" s="359">
        <v>0.8095</v>
      </c>
      <c r="N43" s="359">
        <v>0.90480000000000005</v>
      </c>
      <c r="O43" s="359">
        <v>0.66669999999999996</v>
      </c>
      <c r="P43" s="359">
        <v>0.90480000000000005</v>
      </c>
      <c r="Q43" s="359">
        <v>0.71399999999999997</v>
      </c>
      <c r="R43" s="359">
        <v>0.76190000000000002</v>
      </c>
      <c r="S43" s="359">
        <v>0.85699999999999998</v>
      </c>
      <c r="T43" s="359">
        <v>0.61899999999999999</v>
      </c>
      <c r="U43" s="359">
        <v>0.38100000000000001</v>
      </c>
      <c r="V43" s="359">
        <v>0.66669999999999996</v>
      </c>
      <c r="W43" s="359">
        <v>0.66669999999999996</v>
      </c>
      <c r="X43" s="359">
        <v>0.75</v>
      </c>
      <c r="Y43" s="359">
        <v>0.91669999999999996</v>
      </c>
      <c r="Z43" s="359">
        <v>0.77780000000000005</v>
      </c>
      <c r="AA43" s="359">
        <v>0.7</v>
      </c>
      <c r="AB43" s="359">
        <v>0.76190000000000002</v>
      </c>
      <c r="AC43" s="359">
        <v>0.76190000000000002</v>
      </c>
      <c r="AD43" s="359">
        <v>0.57140000000000002</v>
      </c>
      <c r="AE43" s="359">
        <v>0.52380000000000004</v>
      </c>
      <c r="AF43" s="359">
        <v>0.8</v>
      </c>
      <c r="AG43" s="350" t="s">
        <v>52</v>
      </c>
      <c r="AH43" s="359">
        <v>0.85699999999999998</v>
      </c>
      <c r="AI43" s="359">
        <v>0.8095</v>
      </c>
      <c r="AJ43" s="350" t="s">
        <v>52</v>
      </c>
      <c r="AK43" s="359">
        <v>0.57140000000000002</v>
      </c>
      <c r="AL43" s="350" t="s">
        <v>52</v>
      </c>
      <c r="AM43" s="350" t="s">
        <v>52</v>
      </c>
      <c r="AN43" s="350" t="s">
        <v>52</v>
      </c>
      <c r="AO43" s="359">
        <v>0.90480000000000005</v>
      </c>
      <c r="AP43" s="359">
        <v>0.85699999999999998</v>
      </c>
      <c r="AQ43" s="359">
        <v>0.90480000000000005</v>
      </c>
      <c r="AR43" s="359">
        <v>0.85699999999999998</v>
      </c>
      <c r="AS43" s="359">
        <v>0.71399999999999997</v>
      </c>
      <c r="AT43" s="359">
        <v>0.8095</v>
      </c>
      <c r="AU43" s="359">
        <v>0.71399999999999997</v>
      </c>
      <c r="AV43" s="359">
        <v>0.71419999999999995</v>
      </c>
      <c r="AW43" s="359">
        <v>0.8095</v>
      </c>
      <c r="AX43" s="359">
        <v>0.8095</v>
      </c>
      <c r="AY43" s="359" t="s">
        <v>65</v>
      </c>
      <c r="AZ43" s="107"/>
      <c r="BA43" s="107"/>
      <c r="BB43" s="107"/>
      <c r="BC43" s="107"/>
    </row>
    <row r="44" spans="2:55" s="209" customFormat="1" x14ac:dyDescent="0.25">
      <c r="B44" s="466"/>
      <c r="C44" s="234">
        <v>2021</v>
      </c>
      <c r="D44" s="184">
        <v>38</v>
      </c>
      <c r="E44" s="256">
        <v>159</v>
      </c>
      <c r="F44" s="237">
        <f>D44/E44</f>
        <v>0.2389937106918239</v>
      </c>
      <c r="G44" s="359">
        <v>0.86399999999999999</v>
      </c>
      <c r="H44" s="359">
        <v>0.92100000000000004</v>
      </c>
      <c r="I44" s="359">
        <v>0.86799999999999999</v>
      </c>
      <c r="J44" s="359">
        <v>0.81599999999999995</v>
      </c>
      <c r="K44" s="359">
        <v>0.76300000000000001</v>
      </c>
      <c r="L44" s="359">
        <v>0.622</v>
      </c>
      <c r="M44" s="359">
        <v>0.64900000000000002</v>
      </c>
      <c r="N44" s="359">
        <v>0.84199999999999997</v>
      </c>
      <c r="O44" s="359">
        <v>0.52600000000000002</v>
      </c>
      <c r="P44" s="359">
        <v>0.81</v>
      </c>
      <c r="Q44" s="359">
        <v>0.73699999999999999</v>
      </c>
      <c r="R44" s="359">
        <v>0.71099999999999997</v>
      </c>
      <c r="S44" s="359">
        <v>0.63200000000000001</v>
      </c>
      <c r="T44" s="359">
        <v>0.71099999999999997</v>
      </c>
      <c r="U44" s="359">
        <v>0.5</v>
      </c>
      <c r="V44" s="359">
        <v>0.65800000000000003</v>
      </c>
      <c r="W44" s="359">
        <v>0.625</v>
      </c>
      <c r="X44" s="359">
        <v>0.60899999999999999</v>
      </c>
      <c r="Y44" s="359">
        <v>0.75</v>
      </c>
      <c r="Z44" s="359">
        <v>0.77800000000000002</v>
      </c>
      <c r="AA44" s="359">
        <v>0.78400000000000003</v>
      </c>
      <c r="AB44" s="359">
        <v>0.60499999999999998</v>
      </c>
      <c r="AC44" s="359">
        <v>0.63200000000000001</v>
      </c>
      <c r="AD44" s="359">
        <v>0.65800000000000003</v>
      </c>
      <c r="AE44" s="359">
        <v>0.57899999999999996</v>
      </c>
      <c r="AF44" s="359">
        <v>0.53300000000000003</v>
      </c>
      <c r="AG44" s="359">
        <v>0.73699999999999999</v>
      </c>
      <c r="AH44" s="359">
        <v>0.48199999999999998</v>
      </c>
      <c r="AI44" s="359">
        <v>0.45800000000000002</v>
      </c>
      <c r="AJ44" s="359">
        <v>0.65700000000000003</v>
      </c>
      <c r="AK44" s="350" t="s">
        <v>52</v>
      </c>
      <c r="AL44" s="359">
        <v>0.46</v>
      </c>
      <c r="AM44" s="359">
        <v>0.48599999999999999</v>
      </c>
      <c r="AN44" s="359">
        <v>0.35299999999999998</v>
      </c>
      <c r="AO44" s="359">
        <v>0.73699999999999999</v>
      </c>
      <c r="AP44" s="359">
        <v>0.71099999999999997</v>
      </c>
      <c r="AQ44" s="359">
        <v>0.81599999999999995</v>
      </c>
      <c r="AR44" s="359">
        <v>0.73699999999999999</v>
      </c>
      <c r="AS44" s="359">
        <v>0.73699999999999999</v>
      </c>
      <c r="AT44" s="359">
        <v>0.86799999999999999</v>
      </c>
      <c r="AU44" s="359">
        <v>0.79</v>
      </c>
      <c r="AV44" s="359" t="s">
        <v>54</v>
      </c>
      <c r="AW44" s="359" t="s">
        <v>54</v>
      </c>
      <c r="AX44" s="359" t="s">
        <v>54</v>
      </c>
      <c r="AY44" s="359" t="s">
        <v>54</v>
      </c>
      <c r="AZ44" s="107"/>
      <c r="BA44" s="107"/>
      <c r="BB44" s="107"/>
      <c r="BC44" s="107"/>
    </row>
    <row r="45" spans="2:55" s="15" customFormat="1" ht="14.45" customHeight="1" x14ac:dyDescent="0.25">
      <c r="B45" s="467"/>
      <c r="C45" s="468" t="s">
        <v>154</v>
      </c>
      <c r="D45" s="468"/>
      <c r="E45" s="468"/>
      <c r="F45" s="468"/>
      <c r="G45" s="343">
        <f>G44-G43</f>
        <v>-0.13600000000000001</v>
      </c>
      <c r="H45" s="343">
        <f t="shared" ref="H45:AU45" si="2">H44-H43</f>
        <v>-7.8999999999999959E-2</v>
      </c>
      <c r="I45" s="343">
        <f t="shared" si="2"/>
        <v>-8.3999999999999964E-2</v>
      </c>
      <c r="J45" s="343">
        <f t="shared" si="2"/>
        <v>-0.13600000000000001</v>
      </c>
      <c r="K45" s="343">
        <f t="shared" si="2"/>
        <v>1.0999999999999899E-3</v>
      </c>
      <c r="L45" s="343">
        <f t="shared" si="2"/>
        <v>3.0000000000000027E-3</v>
      </c>
      <c r="M45" s="343">
        <f t="shared" si="2"/>
        <v>-0.16049999999999998</v>
      </c>
      <c r="N45" s="343">
        <f t="shared" si="2"/>
        <v>-6.2800000000000078E-2</v>
      </c>
      <c r="O45" s="343">
        <f t="shared" si="2"/>
        <v>-0.14069999999999994</v>
      </c>
      <c r="P45" s="343">
        <f t="shared" si="2"/>
        <v>-9.4799999999999995E-2</v>
      </c>
      <c r="Q45" s="343">
        <f t="shared" si="2"/>
        <v>2.300000000000002E-2</v>
      </c>
      <c r="R45" s="343">
        <f t="shared" si="2"/>
        <v>-5.0900000000000056E-2</v>
      </c>
      <c r="S45" s="343">
        <f t="shared" si="2"/>
        <v>-0.22499999999999998</v>
      </c>
      <c r="T45" s="343">
        <f t="shared" si="2"/>
        <v>9.1999999999999971E-2</v>
      </c>
      <c r="U45" s="343">
        <f t="shared" si="2"/>
        <v>0.11899999999999999</v>
      </c>
      <c r="V45" s="343">
        <f t="shared" si="2"/>
        <v>-8.69999999999993E-3</v>
      </c>
      <c r="W45" s="343">
        <f t="shared" si="2"/>
        <v>-4.1699999999999959E-2</v>
      </c>
      <c r="X45" s="343">
        <f t="shared" si="2"/>
        <v>-0.14100000000000001</v>
      </c>
      <c r="Y45" s="343">
        <f t="shared" si="2"/>
        <v>-0.16669999999999996</v>
      </c>
      <c r="Z45" s="343">
        <f t="shared" si="2"/>
        <v>1.9999999999997797E-4</v>
      </c>
      <c r="AA45" s="343">
        <f t="shared" si="2"/>
        <v>8.4000000000000075E-2</v>
      </c>
      <c r="AB45" s="343">
        <f t="shared" si="2"/>
        <v>-0.15690000000000004</v>
      </c>
      <c r="AC45" s="343">
        <f t="shared" si="2"/>
        <v>-0.12990000000000002</v>
      </c>
      <c r="AD45" s="343">
        <f t="shared" si="2"/>
        <v>8.660000000000001E-2</v>
      </c>
      <c r="AE45" s="343">
        <f t="shared" si="2"/>
        <v>5.5199999999999916E-2</v>
      </c>
      <c r="AF45" s="343">
        <f t="shared" si="2"/>
        <v>-0.26700000000000002</v>
      </c>
      <c r="AG45" s="350" t="s">
        <v>52</v>
      </c>
      <c r="AH45" s="343">
        <f t="shared" si="2"/>
        <v>-0.375</v>
      </c>
      <c r="AI45" s="343">
        <f t="shared" si="2"/>
        <v>-0.35149999999999998</v>
      </c>
      <c r="AJ45" s="350" t="s">
        <v>52</v>
      </c>
      <c r="AK45" s="350" t="s">
        <v>52</v>
      </c>
      <c r="AL45" s="350" t="s">
        <v>52</v>
      </c>
      <c r="AM45" s="350" t="s">
        <v>52</v>
      </c>
      <c r="AN45" s="350" t="s">
        <v>52</v>
      </c>
      <c r="AO45" s="343">
        <f t="shared" si="2"/>
        <v>-0.16780000000000006</v>
      </c>
      <c r="AP45" s="343">
        <f t="shared" si="2"/>
        <v>-0.14600000000000002</v>
      </c>
      <c r="AQ45" s="343">
        <f t="shared" si="2"/>
        <v>-8.8800000000000101E-2</v>
      </c>
      <c r="AR45" s="343">
        <f t="shared" si="2"/>
        <v>-0.12</v>
      </c>
      <c r="AS45" s="343">
        <f t="shared" si="2"/>
        <v>2.300000000000002E-2</v>
      </c>
      <c r="AT45" s="343">
        <f t="shared" si="2"/>
        <v>5.8499999999999996E-2</v>
      </c>
      <c r="AU45" s="343">
        <f t="shared" si="2"/>
        <v>7.6000000000000068E-2</v>
      </c>
      <c r="AV45" s="359" t="s">
        <v>54</v>
      </c>
      <c r="AW45" s="359" t="s">
        <v>54</v>
      </c>
      <c r="AX45" s="359" t="s">
        <v>54</v>
      </c>
      <c r="AY45" s="359" t="s">
        <v>54</v>
      </c>
      <c r="AZ45" s="17"/>
      <c r="BA45" s="17"/>
      <c r="BB45" s="17"/>
      <c r="BC45" s="17"/>
    </row>
    <row r="46" spans="2:55" s="36" customFormat="1" ht="14.45" customHeight="1" x14ac:dyDescent="0.25">
      <c r="B46" s="41"/>
      <c r="C46" s="42"/>
      <c r="D46" s="42"/>
      <c r="E46" s="42"/>
      <c r="F46" s="42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99"/>
      <c r="AX46" s="353"/>
      <c r="AY46" s="353"/>
      <c r="AZ46" s="24"/>
      <c r="BA46" s="24"/>
      <c r="BB46" s="24"/>
      <c r="BC46" s="24"/>
    </row>
    <row r="47" spans="2:55" s="15" customFormat="1" ht="14.45" hidden="1" customHeight="1" x14ac:dyDescent="0.25">
      <c r="B47" s="200"/>
      <c r="C47" s="143">
        <v>2011</v>
      </c>
      <c r="D47" s="256" t="s">
        <v>52</v>
      </c>
      <c r="E47" s="256"/>
      <c r="F47" s="157" t="s">
        <v>52</v>
      </c>
      <c r="G47" s="347" t="s">
        <v>52</v>
      </c>
      <c r="H47" s="347" t="s">
        <v>52</v>
      </c>
      <c r="I47" s="347" t="s">
        <v>52</v>
      </c>
      <c r="J47" s="347" t="s">
        <v>52</v>
      </c>
      <c r="K47" s="347" t="s">
        <v>52</v>
      </c>
      <c r="L47" s="347" t="s">
        <v>52</v>
      </c>
      <c r="M47" s="347" t="s">
        <v>52</v>
      </c>
      <c r="N47" s="347" t="s">
        <v>52</v>
      </c>
      <c r="O47" s="347" t="s">
        <v>52</v>
      </c>
      <c r="P47" s="347" t="s">
        <v>52</v>
      </c>
      <c r="Q47" s="347" t="s">
        <v>52</v>
      </c>
      <c r="R47" s="347" t="s">
        <v>52</v>
      </c>
      <c r="S47" s="347" t="s">
        <v>52</v>
      </c>
      <c r="T47" s="347" t="s">
        <v>52</v>
      </c>
      <c r="U47" s="347" t="s">
        <v>52</v>
      </c>
      <c r="V47" s="347" t="s">
        <v>52</v>
      </c>
      <c r="W47" s="347" t="s">
        <v>52</v>
      </c>
      <c r="X47" s="347" t="s">
        <v>52</v>
      </c>
      <c r="Y47" s="347" t="s">
        <v>52</v>
      </c>
      <c r="Z47" s="347" t="s">
        <v>52</v>
      </c>
      <c r="AA47" s="347" t="s">
        <v>52</v>
      </c>
      <c r="AB47" s="347" t="s">
        <v>52</v>
      </c>
      <c r="AC47" s="347" t="s">
        <v>52</v>
      </c>
      <c r="AD47" s="347" t="s">
        <v>52</v>
      </c>
      <c r="AE47" s="347" t="s">
        <v>52</v>
      </c>
      <c r="AF47" s="347" t="s">
        <v>52</v>
      </c>
      <c r="AG47" s="347"/>
      <c r="AH47" s="347" t="s">
        <v>52</v>
      </c>
      <c r="AI47" s="347" t="s">
        <v>52</v>
      </c>
      <c r="AJ47" s="347"/>
      <c r="AK47" s="347" t="s">
        <v>52</v>
      </c>
      <c r="AL47" s="347"/>
      <c r="AM47" s="347"/>
      <c r="AN47" s="347"/>
      <c r="AO47" s="347" t="s">
        <v>52</v>
      </c>
      <c r="AP47" s="347" t="s">
        <v>52</v>
      </c>
      <c r="AQ47" s="347" t="s">
        <v>52</v>
      </c>
      <c r="AR47" s="347" t="s">
        <v>52</v>
      </c>
      <c r="AS47" s="347" t="s">
        <v>52</v>
      </c>
      <c r="AT47" s="347" t="s">
        <v>52</v>
      </c>
      <c r="AU47" s="347" t="s">
        <v>52</v>
      </c>
      <c r="AV47" s="351"/>
      <c r="AW47" s="377"/>
      <c r="AX47" s="346"/>
      <c r="AY47" s="346"/>
      <c r="AZ47" s="17"/>
      <c r="BA47" s="17"/>
      <c r="BB47" s="17"/>
      <c r="BC47" s="17"/>
    </row>
    <row r="48" spans="2:55" s="15" customFormat="1" ht="14.45" hidden="1" customHeight="1" x14ac:dyDescent="0.25">
      <c r="B48" s="465" t="s">
        <v>92</v>
      </c>
      <c r="C48" s="143">
        <v>2012</v>
      </c>
      <c r="D48" s="256" t="s">
        <v>52</v>
      </c>
      <c r="E48" s="256"/>
      <c r="F48" s="157" t="s">
        <v>52</v>
      </c>
      <c r="G48" s="347" t="s">
        <v>52</v>
      </c>
      <c r="H48" s="347" t="s">
        <v>52</v>
      </c>
      <c r="I48" s="347" t="s">
        <v>52</v>
      </c>
      <c r="J48" s="347" t="s">
        <v>52</v>
      </c>
      <c r="K48" s="347" t="s">
        <v>52</v>
      </c>
      <c r="L48" s="347" t="s">
        <v>52</v>
      </c>
      <c r="M48" s="347" t="s">
        <v>52</v>
      </c>
      <c r="N48" s="347" t="s">
        <v>52</v>
      </c>
      <c r="O48" s="347" t="s">
        <v>52</v>
      </c>
      <c r="P48" s="347" t="s">
        <v>52</v>
      </c>
      <c r="Q48" s="347" t="s">
        <v>52</v>
      </c>
      <c r="R48" s="347" t="s">
        <v>52</v>
      </c>
      <c r="S48" s="347" t="s">
        <v>52</v>
      </c>
      <c r="T48" s="347" t="s">
        <v>52</v>
      </c>
      <c r="U48" s="347" t="s">
        <v>52</v>
      </c>
      <c r="V48" s="347" t="s">
        <v>52</v>
      </c>
      <c r="W48" s="347" t="s">
        <v>52</v>
      </c>
      <c r="X48" s="347" t="s">
        <v>52</v>
      </c>
      <c r="Y48" s="347" t="s">
        <v>52</v>
      </c>
      <c r="Z48" s="347" t="s">
        <v>52</v>
      </c>
      <c r="AA48" s="347" t="s">
        <v>52</v>
      </c>
      <c r="AB48" s="347" t="s">
        <v>52</v>
      </c>
      <c r="AC48" s="347" t="s">
        <v>52</v>
      </c>
      <c r="AD48" s="347" t="s">
        <v>52</v>
      </c>
      <c r="AE48" s="347" t="s">
        <v>52</v>
      </c>
      <c r="AF48" s="347" t="s">
        <v>52</v>
      </c>
      <c r="AG48" s="347"/>
      <c r="AH48" s="347" t="s">
        <v>52</v>
      </c>
      <c r="AI48" s="347" t="s">
        <v>52</v>
      </c>
      <c r="AJ48" s="347"/>
      <c r="AK48" s="347" t="s">
        <v>52</v>
      </c>
      <c r="AL48" s="347"/>
      <c r="AM48" s="347"/>
      <c r="AN48" s="347"/>
      <c r="AO48" s="347" t="s">
        <v>52</v>
      </c>
      <c r="AP48" s="347" t="s">
        <v>52</v>
      </c>
      <c r="AQ48" s="347" t="s">
        <v>52</v>
      </c>
      <c r="AR48" s="347" t="s">
        <v>52</v>
      </c>
      <c r="AS48" s="347" t="s">
        <v>52</v>
      </c>
      <c r="AT48" s="347" t="s">
        <v>52</v>
      </c>
      <c r="AU48" s="347" t="s">
        <v>52</v>
      </c>
      <c r="AV48" s="351"/>
      <c r="AW48" s="377"/>
      <c r="AX48" s="346"/>
      <c r="AY48" s="346"/>
      <c r="AZ48" s="17"/>
      <c r="BA48" s="17"/>
      <c r="BB48" s="17"/>
      <c r="BC48" s="17"/>
    </row>
    <row r="49" spans="2:55" s="15" customFormat="1" ht="14.45" hidden="1" customHeight="1" x14ac:dyDescent="0.25">
      <c r="B49" s="466"/>
      <c r="C49" s="143">
        <v>2013</v>
      </c>
      <c r="D49" s="256" t="s">
        <v>52</v>
      </c>
      <c r="E49" s="256" t="s">
        <v>52</v>
      </c>
      <c r="F49" s="157" t="s">
        <v>52</v>
      </c>
      <c r="G49" s="347" t="s">
        <v>52</v>
      </c>
      <c r="H49" s="347" t="s">
        <v>52</v>
      </c>
      <c r="I49" s="347" t="s">
        <v>52</v>
      </c>
      <c r="J49" s="347" t="s">
        <v>52</v>
      </c>
      <c r="K49" s="347" t="s">
        <v>52</v>
      </c>
      <c r="L49" s="347" t="s">
        <v>52</v>
      </c>
      <c r="M49" s="347" t="s">
        <v>52</v>
      </c>
      <c r="N49" s="347" t="s">
        <v>52</v>
      </c>
      <c r="O49" s="347" t="s">
        <v>52</v>
      </c>
      <c r="P49" s="347" t="s">
        <v>52</v>
      </c>
      <c r="Q49" s="347" t="s">
        <v>52</v>
      </c>
      <c r="R49" s="347" t="s">
        <v>52</v>
      </c>
      <c r="S49" s="347" t="s">
        <v>52</v>
      </c>
      <c r="T49" s="347" t="s">
        <v>52</v>
      </c>
      <c r="U49" s="347" t="s">
        <v>52</v>
      </c>
      <c r="V49" s="347" t="s">
        <v>52</v>
      </c>
      <c r="W49" s="347" t="s">
        <v>52</v>
      </c>
      <c r="X49" s="347" t="s">
        <v>52</v>
      </c>
      <c r="Y49" s="347" t="s">
        <v>52</v>
      </c>
      <c r="Z49" s="347" t="s">
        <v>52</v>
      </c>
      <c r="AA49" s="347" t="s">
        <v>52</v>
      </c>
      <c r="AB49" s="347" t="s">
        <v>52</v>
      </c>
      <c r="AC49" s="347" t="s">
        <v>52</v>
      </c>
      <c r="AD49" s="347" t="s">
        <v>52</v>
      </c>
      <c r="AE49" s="347" t="s">
        <v>52</v>
      </c>
      <c r="AF49" s="347" t="s">
        <v>52</v>
      </c>
      <c r="AG49" s="347"/>
      <c r="AH49" s="347" t="s">
        <v>52</v>
      </c>
      <c r="AI49" s="347" t="s">
        <v>52</v>
      </c>
      <c r="AJ49" s="347"/>
      <c r="AK49" s="347" t="s">
        <v>52</v>
      </c>
      <c r="AL49" s="347"/>
      <c r="AM49" s="347"/>
      <c r="AN49" s="347"/>
      <c r="AO49" s="347" t="s">
        <v>52</v>
      </c>
      <c r="AP49" s="347" t="s">
        <v>52</v>
      </c>
      <c r="AQ49" s="347" t="s">
        <v>52</v>
      </c>
      <c r="AR49" s="347" t="s">
        <v>52</v>
      </c>
      <c r="AS49" s="347" t="s">
        <v>52</v>
      </c>
      <c r="AT49" s="347" t="s">
        <v>52</v>
      </c>
      <c r="AU49" s="347" t="s">
        <v>52</v>
      </c>
      <c r="AV49" s="351"/>
      <c r="AW49" s="377"/>
      <c r="AX49" s="346"/>
      <c r="AY49" s="346"/>
      <c r="AZ49" s="17"/>
      <c r="BA49" s="17"/>
      <c r="BB49" s="17"/>
      <c r="BC49" s="17"/>
    </row>
    <row r="50" spans="2:55" s="15" customFormat="1" ht="14.45" customHeight="1" x14ac:dyDescent="0.25">
      <c r="B50" s="466"/>
      <c r="C50" s="143">
        <v>2014</v>
      </c>
      <c r="D50" s="256">
        <v>32</v>
      </c>
      <c r="E50" s="256">
        <v>284</v>
      </c>
      <c r="F50" s="236">
        <v>0.11267605633802817</v>
      </c>
      <c r="G50" s="349">
        <v>0.8125</v>
      </c>
      <c r="H50" s="349">
        <v>0.84375</v>
      </c>
      <c r="I50" s="349">
        <v>0.90625</v>
      </c>
      <c r="J50" s="349">
        <v>0.96875</v>
      </c>
      <c r="K50" s="349">
        <v>0.80645161290322576</v>
      </c>
      <c r="L50" s="349">
        <v>0.5</v>
      </c>
      <c r="M50" s="349">
        <v>0.625</v>
      </c>
      <c r="N50" s="349">
        <v>0.67741935483870963</v>
      </c>
      <c r="O50" s="349">
        <v>0.51724137931034486</v>
      </c>
      <c r="P50" s="349">
        <v>0.78125</v>
      </c>
      <c r="Q50" s="349">
        <v>0.8125</v>
      </c>
      <c r="R50" s="349">
        <v>0.6875</v>
      </c>
      <c r="S50" s="349">
        <v>0.6333333333333333</v>
      </c>
      <c r="T50" s="349">
        <v>0.72413793103448276</v>
      </c>
      <c r="U50" s="349">
        <v>0.4</v>
      </c>
      <c r="V50" s="349">
        <v>0.7</v>
      </c>
      <c r="W50" s="349">
        <v>0.68421052631578949</v>
      </c>
      <c r="X50" s="349">
        <v>0.5</v>
      </c>
      <c r="Y50" s="349">
        <v>0.66666666666666663</v>
      </c>
      <c r="Z50" s="349">
        <v>0.47368421052631576</v>
      </c>
      <c r="AA50" s="349">
        <v>0.78125</v>
      </c>
      <c r="AB50" s="349">
        <v>0.74193548387096775</v>
      </c>
      <c r="AC50" s="349">
        <v>0.78125</v>
      </c>
      <c r="AD50" s="349">
        <v>0.6875</v>
      </c>
      <c r="AE50" s="349">
        <v>0.5625</v>
      </c>
      <c r="AF50" s="349">
        <v>0.61290322580645162</v>
      </c>
      <c r="AG50" s="350" t="s">
        <v>52</v>
      </c>
      <c r="AH50" s="349">
        <v>0.65517241379310343</v>
      </c>
      <c r="AI50" s="349">
        <v>0.53846153846153844</v>
      </c>
      <c r="AJ50" s="350" t="s">
        <v>52</v>
      </c>
      <c r="AK50" s="349">
        <v>0.58333333333333337</v>
      </c>
      <c r="AL50" s="350" t="s">
        <v>52</v>
      </c>
      <c r="AM50" s="350" t="s">
        <v>52</v>
      </c>
      <c r="AN50" s="350" t="s">
        <v>52</v>
      </c>
      <c r="AO50" s="349">
        <v>0.80645161290322576</v>
      </c>
      <c r="AP50" s="349">
        <v>0.77419354838709675</v>
      </c>
      <c r="AQ50" s="349">
        <v>0.74193548387096775</v>
      </c>
      <c r="AR50" s="349">
        <v>0.6071428571428571</v>
      </c>
      <c r="AS50" s="349">
        <v>0.76666666666666672</v>
      </c>
      <c r="AT50" s="349">
        <v>0.82758620689655171</v>
      </c>
      <c r="AU50" s="349">
        <v>0.8125</v>
      </c>
      <c r="AV50" s="407" t="s">
        <v>54</v>
      </c>
      <c r="AW50" s="408"/>
      <c r="AX50" s="408"/>
      <c r="AY50" s="409"/>
      <c r="AZ50" s="17"/>
      <c r="BA50" s="17"/>
      <c r="BB50" s="17"/>
      <c r="BC50" s="17"/>
    </row>
    <row r="51" spans="2:55" s="15" customFormat="1" ht="14.45" customHeight="1" x14ac:dyDescent="0.25">
      <c r="B51" s="466"/>
      <c r="C51" s="256">
        <v>2015</v>
      </c>
      <c r="D51" s="256">
        <v>63</v>
      </c>
      <c r="E51" s="256">
        <v>276</v>
      </c>
      <c r="F51" s="236">
        <v>0.22826086956521738</v>
      </c>
      <c r="G51" s="349">
        <v>0.82258064516129037</v>
      </c>
      <c r="H51" s="349">
        <v>0.87096774193548387</v>
      </c>
      <c r="I51" s="349">
        <v>0.88888888888888884</v>
      </c>
      <c r="J51" s="349">
        <v>0.93650793650793651</v>
      </c>
      <c r="K51" s="349">
        <v>0.92063492063492058</v>
      </c>
      <c r="L51" s="349">
        <v>0.62903225806451613</v>
      </c>
      <c r="M51" s="349">
        <v>0.70967741935483875</v>
      </c>
      <c r="N51" s="349">
        <v>0.85</v>
      </c>
      <c r="O51" s="349">
        <v>0.60655737704918034</v>
      </c>
      <c r="P51" s="349">
        <v>0.7142857142857143</v>
      </c>
      <c r="Q51" s="349">
        <v>0.84126984126984128</v>
      </c>
      <c r="R51" s="349">
        <v>0.74193548387096775</v>
      </c>
      <c r="S51" s="349">
        <v>0.80952380952380953</v>
      </c>
      <c r="T51" s="349">
        <v>0.76666666666666672</v>
      </c>
      <c r="U51" s="349">
        <v>0.50793650793650791</v>
      </c>
      <c r="V51" s="349">
        <v>0.6271186440677966</v>
      </c>
      <c r="W51" s="349">
        <v>0.42857142857142855</v>
      </c>
      <c r="X51" s="349">
        <v>0.33333333333333331</v>
      </c>
      <c r="Y51" s="349">
        <v>0.58823529411764708</v>
      </c>
      <c r="Z51" s="349">
        <v>0.52941176470588236</v>
      </c>
      <c r="AA51" s="349">
        <v>0.79365079365079361</v>
      </c>
      <c r="AB51" s="349">
        <v>0.83870967741935487</v>
      </c>
      <c r="AC51" s="349">
        <v>0.8571428571428571</v>
      </c>
      <c r="AD51" s="349">
        <v>0.69841269841269837</v>
      </c>
      <c r="AE51" s="349">
        <v>0.46774193548387094</v>
      </c>
      <c r="AF51" s="349">
        <v>0.63934426229508201</v>
      </c>
      <c r="AG51" s="350" t="s">
        <v>52</v>
      </c>
      <c r="AH51" s="349">
        <v>0.69491525423728817</v>
      </c>
      <c r="AI51" s="349">
        <v>0.63157894736842102</v>
      </c>
      <c r="AJ51" s="350" t="s">
        <v>52</v>
      </c>
      <c r="AK51" s="349">
        <v>0.68627450980392157</v>
      </c>
      <c r="AL51" s="350" t="s">
        <v>52</v>
      </c>
      <c r="AM51" s="350" t="s">
        <v>52</v>
      </c>
      <c r="AN51" s="350" t="s">
        <v>52</v>
      </c>
      <c r="AO51" s="349">
        <v>0.85483870967741937</v>
      </c>
      <c r="AP51" s="349">
        <v>0.68852459016393441</v>
      </c>
      <c r="AQ51" s="349">
        <v>0.74576271186440679</v>
      </c>
      <c r="AR51" s="349">
        <v>0.56896551724137934</v>
      </c>
      <c r="AS51" s="349">
        <v>0.72131147540983609</v>
      </c>
      <c r="AT51" s="349">
        <v>0.75409836065573765</v>
      </c>
      <c r="AU51" s="349">
        <v>0.88888888888888884</v>
      </c>
      <c r="AV51" s="410"/>
      <c r="AW51" s="411"/>
      <c r="AX51" s="411"/>
      <c r="AY51" s="412"/>
      <c r="AZ51" s="17"/>
      <c r="BA51" s="17"/>
      <c r="BB51" s="17"/>
      <c r="BC51" s="17"/>
    </row>
    <row r="52" spans="2:55" s="209" customFormat="1" ht="14.45" customHeight="1" x14ac:dyDescent="0.25">
      <c r="B52" s="466"/>
      <c r="C52" s="216">
        <v>2016</v>
      </c>
      <c r="D52" s="184">
        <v>115</v>
      </c>
      <c r="E52" s="256">
        <v>331</v>
      </c>
      <c r="F52" s="238">
        <v>0.34743202416918428</v>
      </c>
      <c r="G52" s="359">
        <v>0.81415929203539827</v>
      </c>
      <c r="H52" s="359">
        <v>0.8584070796460177</v>
      </c>
      <c r="I52" s="359">
        <v>0.92982456140350878</v>
      </c>
      <c r="J52" s="359">
        <v>0.92105263157894735</v>
      </c>
      <c r="K52" s="359">
        <v>0.90434782608695652</v>
      </c>
      <c r="L52" s="359">
        <v>0.54385964912280704</v>
      </c>
      <c r="M52" s="359">
        <v>0.69565217391304346</v>
      </c>
      <c r="N52" s="359">
        <v>0.77777777777777779</v>
      </c>
      <c r="O52" s="359">
        <v>0.63716814159292035</v>
      </c>
      <c r="P52" s="359">
        <v>0.79130434782608694</v>
      </c>
      <c r="Q52" s="359">
        <v>0.80869565217391304</v>
      </c>
      <c r="R52" s="359">
        <v>0.77391304347826084</v>
      </c>
      <c r="S52" s="359">
        <v>0.65789473684210531</v>
      </c>
      <c r="T52" s="359">
        <v>0.6785714285714286</v>
      </c>
      <c r="U52" s="359">
        <v>0.45045045045045046</v>
      </c>
      <c r="V52" s="359">
        <v>0.5</v>
      </c>
      <c r="W52" s="359">
        <v>0.69117647058823528</v>
      </c>
      <c r="X52" s="359">
        <v>0.49180327868852458</v>
      </c>
      <c r="Y52" s="359">
        <v>0.56603773584905659</v>
      </c>
      <c r="Z52" s="359">
        <v>0.45098039215686275</v>
      </c>
      <c r="AA52" s="359">
        <v>0.79130434782608694</v>
      </c>
      <c r="AB52" s="359">
        <v>0.85217391304347823</v>
      </c>
      <c r="AC52" s="359">
        <v>0.77391304347826084</v>
      </c>
      <c r="AD52" s="359">
        <v>0.68695652173913047</v>
      </c>
      <c r="AE52" s="359">
        <v>0.5663716814159292</v>
      </c>
      <c r="AF52" s="359">
        <v>0.7589285714285714</v>
      </c>
      <c r="AG52" s="350" t="s">
        <v>52</v>
      </c>
      <c r="AH52" s="359">
        <v>0.80909090909090908</v>
      </c>
      <c r="AI52" s="359">
        <v>0.57731958762886593</v>
      </c>
      <c r="AJ52" s="350" t="s">
        <v>52</v>
      </c>
      <c r="AK52" s="359">
        <v>0.56666666666666665</v>
      </c>
      <c r="AL52" s="350" t="s">
        <v>52</v>
      </c>
      <c r="AM52" s="350" t="s">
        <v>52</v>
      </c>
      <c r="AN52" s="350" t="s">
        <v>52</v>
      </c>
      <c r="AO52" s="359">
        <v>0.85217391304347823</v>
      </c>
      <c r="AP52" s="359">
        <v>0.7168141592920354</v>
      </c>
      <c r="AQ52" s="359">
        <v>0.7289719626168224</v>
      </c>
      <c r="AR52" s="359">
        <v>0.56310679611650483</v>
      </c>
      <c r="AS52" s="359">
        <v>0.67256637168141598</v>
      </c>
      <c r="AT52" s="359">
        <v>0.78947368421052633</v>
      </c>
      <c r="AU52" s="359">
        <v>0.82608695652173914</v>
      </c>
      <c r="AV52" s="410"/>
      <c r="AW52" s="411"/>
      <c r="AX52" s="411"/>
      <c r="AY52" s="412"/>
      <c r="AZ52" s="107"/>
      <c r="BA52" s="107"/>
      <c r="BB52" s="107"/>
      <c r="BC52" s="107"/>
    </row>
    <row r="53" spans="2:55" s="209" customFormat="1" ht="14.45" customHeight="1" x14ac:dyDescent="0.25">
      <c r="B53" s="466"/>
      <c r="C53" s="216">
        <v>2017</v>
      </c>
      <c r="D53" s="184">
        <v>162</v>
      </c>
      <c r="E53" s="256">
        <v>397</v>
      </c>
      <c r="F53" s="238">
        <v>0.40806045340050379</v>
      </c>
      <c r="G53" s="359">
        <v>0.81874999999999998</v>
      </c>
      <c r="H53" s="359">
        <v>0.89308176100628933</v>
      </c>
      <c r="I53" s="359">
        <v>0.87577639751552794</v>
      </c>
      <c r="J53" s="359">
        <v>0.86956521739130432</v>
      </c>
      <c r="K53" s="359">
        <v>0.78881987577639756</v>
      </c>
      <c r="L53" s="359">
        <v>0.56603773584905659</v>
      </c>
      <c r="M53" s="359">
        <v>0.63522012578616349</v>
      </c>
      <c r="N53" s="359">
        <v>0.71895424836601307</v>
      </c>
      <c r="O53" s="359">
        <v>0.64150943396226412</v>
      </c>
      <c r="P53" s="359">
        <v>0.78125</v>
      </c>
      <c r="Q53" s="359">
        <v>0.70807453416149069</v>
      </c>
      <c r="R53" s="359">
        <v>0.74842767295597479</v>
      </c>
      <c r="S53" s="359">
        <v>0.69565217391304346</v>
      </c>
      <c r="T53" s="359">
        <v>0.70186335403726707</v>
      </c>
      <c r="U53" s="359">
        <v>0.45283018867924529</v>
      </c>
      <c r="V53" s="359">
        <v>0.57594936708860756</v>
      </c>
      <c r="W53" s="359">
        <v>0.67948717948717952</v>
      </c>
      <c r="X53" s="359">
        <v>0.61643835616438358</v>
      </c>
      <c r="Y53" s="359">
        <v>0.61971830985915488</v>
      </c>
      <c r="Z53" s="359">
        <v>0.56923076923076921</v>
      </c>
      <c r="AA53" s="359">
        <v>0.74213836477987416</v>
      </c>
      <c r="AB53" s="359">
        <v>0.78980891719745228</v>
      </c>
      <c r="AC53" s="359">
        <v>0.76249999999999996</v>
      </c>
      <c r="AD53" s="359">
        <v>0.69565217391304346</v>
      </c>
      <c r="AE53" s="359">
        <v>0.55345911949685533</v>
      </c>
      <c r="AF53" s="359">
        <v>0.70129870129870131</v>
      </c>
      <c r="AG53" s="350" t="s">
        <v>52</v>
      </c>
      <c r="AH53" s="359">
        <v>0.75483870967741939</v>
      </c>
      <c r="AI53" s="359">
        <v>0.69172932330827064</v>
      </c>
      <c r="AJ53" s="350" t="s">
        <v>52</v>
      </c>
      <c r="AK53" s="359">
        <v>0.62589928057553956</v>
      </c>
      <c r="AL53" s="350" t="s">
        <v>52</v>
      </c>
      <c r="AM53" s="350" t="s">
        <v>52</v>
      </c>
      <c r="AN53" s="350" t="s">
        <v>52</v>
      </c>
      <c r="AO53" s="359">
        <v>0.81132075471698117</v>
      </c>
      <c r="AP53" s="359">
        <v>0.65822784810126578</v>
      </c>
      <c r="AQ53" s="359">
        <v>0.7290322580645161</v>
      </c>
      <c r="AR53" s="359">
        <v>0.56578947368421051</v>
      </c>
      <c r="AS53" s="359">
        <v>0.76433121019108285</v>
      </c>
      <c r="AT53" s="359">
        <v>0.81132075471698117</v>
      </c>
      <c r="AU53" s="359">
        <v>0.79503105590062106</v>
      </c>
      <c r="AV53" s="413"/>
      <c r="AW53" s="414"/>
      <c r="AX53" s="414"/>
      <c r="AY53" s="415"/>
      <c r="AZ53" s="107"/>
      <c r="BA53" s="107"/>
      <c r="BB53" s="107"/>
      <c r="BC53" s="107"/>
    </row>
    <row r="54" spans="2:55" s="209" customFormat="1" x14ac:dyDescent="0.25">
      <c r="B54" s="466"/>
      <c r="C54" s="234">
        <v>2018</v>
      </c>
      <c r="D54" s="184">
        <v>118</v>
      </c>
      <c r="E54" s="256">
        <v>449</v>
      </c>
      <c r="F54" s="237">
        <v>0.26280623608017817</v>
      </c>
      <c r="G54" s="363">
        <v>0.80952380952380953</v>
      </c>
      <c r="H54" s="363">
        <v>0.87931034482758619</v>
      </c>
      <c r="I54" s="363">
        <v>0.88034188034188032</v>
      </c>
      <c r="J54" s="363">
        <v>0.86440677966101698</v>
      </c>
      <c r="K54" s="363">
        <v>0.83898305084745761</v>
      </c>
      <c r="L54" s="363">
        <v>0.63478260869565217</v>
      </c>
      <c r="M54" s="363">
        <v>0.60169491525423724</v>
      </c>
      <c r="N54" s="363">
        <v>0.77876106194690264</v>
      </c>
      <c r="O54" s="363">
        <v>0.53846153846153844</v>
      </c>
      <c r="P54" s="363">
        <v>0.80508474576271183</v>
      </c>
      <c r="Q54" s="363">
        <v>0.72881355932203384</v>
      </c>
      <c r="R54" s="363">
        <v>0.74576271186440679</v>
      </c>
      <c r="S54" s="363">
        <v>0.80508474576271183</v>
      </c>
      <c r="T54" s="363">
        <v>0.68644067796610164</v>
      </c>
      <c r="U54" s="363">
        <v>0.52586206896551724</v>
      </c>
      <c r="V54" s="363">
        <v>0.68421052631578949</v>
      </c>
      <c r="W54" s="363">
        <v>0.77966101694915257</v>
      </c>
      <c r="X54" s="363">
        <v>0.51724137931034486</v>
      </c>
      <c r="Y54" s="363">
        <v>0.52586206896551724</v>
      </c>
      <c r="Z54" s="363">
        <v>0.45098039215686275</v>
      </c>
      <c r="AA54" s="363">
        <v>0.67521367521367526</v>
      </c>
      <c r="AB54" s="363">
        <v>0.83783783783783783</v>
      </c>
      <c r="AC54" s="363">
        <v>0.79487179487179482</v>
      </c>
      <c r="AD54" s="363">
        <v>0.70085470085470081</v>
      </c>
      <c r="AE54" s="363">
        <v>0.56521739130434778</v>
      </c>
      <c r="AF54" s="363">
        <v>0.75229357798165142</v>
      </c>
      <c r="AG54" s="350" t="s">
        <v>52</v>
      </c>
      <c r="AH54" s="363">
        <v>0.79487179487179482</v>
      </c>
      <c r="AI54" s="363">
        <v>0.75490196078431371</v>
      </c>
      <c r="AJ54" s="350" t="s">
        <v>52</v>
      </c>
      <c r="AK54" s="363">
        <v>0.67741935483870963</v>
      </c>
      <c r="AL54" s="350" t="s">
        <v>52</v>
      </c>
      <c r="AM54" s="350" t="s">
        <v>52</v>
      </c>
      <c r="AN54" s="350" t="s">
        <v>52</v>
      </c>
      <c r="AO54" s="363">
        <v>0.7350427350427351</v>
      </c>
      <c r="AP54" s="363">
        <v>0.64035087719298245</v>
      </c>
      <c r="AQ54" s="363">
        <v>0.7410714285714286</v>
      </c>
      <c r="AR54" s="363">
        <v>0.57009345794392519</v>
      </c>
      <c r="AS54" s="363">
        <v>0.69090909090909092</v>
      </c>
      <c r="AT54" s="363">
        <v>0.72413793103448276</v>
      </c>
      <c r="AU54" s="363">
        <v>0.81355932203389836</v>
      </c>
      <c r="AV54" s="359">
        <v>0.83478260869565213</v>
      </c>
      <c r="AW54" s="359">
        <v>0.85344827586206895</v>
      </c>
      <c r="AX54" s="359">
        <v>0.8</v>
      </c>
      <c r="AY54" s="359">
        <v>0</v>
      </c>
      <c r="AZ54" s="107"/>
      <c r="BA54" s="107"/>
      <c r="BB54" s="107"/>
      <c r="BC54" s="107"/>
    </row>
    <row r="55" spans="2:55" s="209" customFormat="1" x14ac:dyDescent="0.25">
      <c r="B55" s="466"/>
      <c r="C55" s="234">
        <v>2019</v>
      </c>
      <c r="D55" s="184">
        <v>106</v>
      </c>
      <c r="E55" s="256">
        <v>472</v>
      </c>
      <c r="F55" s="237">
        <f>D55/E55</f>
        <v>0.22457627118644069</v>
      </c>
      <c r="G55" s="363">
        <v>0.76190476190476186</v>
      </c>
      <c r="H55" s="363">
        <v>0.79047619047619044</v>
      </c>
      <c r="I55" s="363">
        <v>0.82075471698113212</v>
      </c>
      <c r="J55" s="363">
        <v>0.78301886792452835</v>
      </c>
      <c r="K55" s="363">
        <v>0.69523809523809521</v>
      </c>
      <c r="L55" s="363">
        <v>0.50943396226415094</v>
      </c>
      <c r="M55" s="363">
        <v>0.51428571428571423</v>
      </c>
      <c r="N55" s="363">
        <v>0.71568627450980393</v>
      </c>
      <c r="O55" s="363">
        <v>0.5</v>
      </c>
      <c r="P55" s="363">
        <v>0.72380952380952379</v>
      </c>
      <c r="Q55" s="363">
        <v>0.55660377358490565</v>
      </c>
      <c r="R55" s="363">
        <v>0.59433962264150941</v>
      </c>
      <c r="S55" s="363">
        <v>0.72641509433962259</v>
      </c>
      <c r="T55" s="363">
        <v>0.65094339622641506</v>
      </c>
      <c r="U55" s="363">
        <v>0.42452830188679247</v>
      </c>
      <c r="V55" s="363">
        <v>0.5714285714285714</v>
      </c>
      <c r="W55" s="363">
        <v>0.67346938775510201</v>
      </c>
      <c r="X55" s="363">
        <v>0.53333333333333333</v>
      </c>
      <c r="Y55" s="363">
        <v>0.76190476190476186</v>
      </c>
      <c r="Z55" s="363">
        <v>0.57499999999999996</v>
      </c>
      <c r="AA55" s="363">
        <v>0.63725490196078427</v>
      </c>
      <c r="AB55" s="363">
        <v>0.62135922330097082</v>
      </c>
      <c r="AC55" s="363">
        <v>0.57547169811320753</v>
      </c>
      <c r="AD55" s="363">
        <v>0.580952380952381</v>
      </c>
      <c r="AE55" s="363">
        <v>0.46078431372549017</v>
      </c>
      <c r="AF55" s="363">
        <v>0.79207920792079212</v>
      </c>
      <c r="AG55" s="350" t="s">
        <v>52</v>
      </c>
      <c r="AH55" s="363">
        <v>0.78217821782178221</v>
      </c>
      <c r="AI55" s="363">
        <v>0.7010309278350515</v>
      </c>
      <c r="AJ55" s="350" t="s">
        <v>52</v>
      </c>
      <c r="AK55" s="363">
        <v>0.6179775280898876</v>
      </c>
      <c r="AL55" s="350" t="s">
        <v>52</v>
      </c>
      <c r="AM55" s="350" t="s">
        <v>52</v>
      </c>
      <c r="AN55" s="350" t="s">
        <v>52</v>
      </c>
      <c r="AO55" s="363">
        <v>0.76415094339622647</v>
      </c>
      <c r="AP55" s="363">
        <v>0.64761904761904765</v>
      </c>
      <c r="AQ55" s="363">
        <v>0.74509803921568629</v>
      </c>
      <c r="AR55" s="363">
        <v>0.52577319587628868</v>
      </c>
      <c r="AS55" s="363">
        <v>0.63366336633663367</v>
      </c>
      <c r="AT55" s="363">
        <v>0.70754716981132071</v>
      </c>
      <c r="AU55" s="363">
        <v>0.660377358490566</v>
      </c>
      <c r="AV55" s="359">
        <v>0.85576923076923073</v>
      </c>
      <c r="AW55" s="359">
        <v>0.81188118811881194</v>
      </c>
      <c r="AX55" s="359">
        <v>0.73267326732673266</v>
      </c>
      <c r="AY55" s="350" t="s">
        <v>65</v>
      </c>
      <c r="AZ55" s="107"/>
      <c r="BA55" s="107"/>
      <c r="BB55" s="107"/>
      <c r="BC55" s="107"/>
    </row>
    <row r="56" spans="2:55" s="209" customFormat="1" x14ac:dyDescent="0.25">
      <c r="B56" s="466"/>
      <c r="C56" s="234">
        <v>2020</v>
      </c>
      <c r="D56" s="184">
        <v>34</v>
      </c>
      <c r="E56" s="256">
        <v>383</v>
      </c>
      <c r="F56" s="237">
        <f>D56/E56</f>
        <v>8.877284595300261E-2</v>
      </c>
      <c r="G56" s="363">
        <v>0.88200000000000001</v>
      </c>
      <c r="H56" s="363">
        <v>0.85289999999999999</v>
      </c>
      <c r="I56" s="363">
        <v>0.91180000000000005</v>
      </c>
      <c r="J56" s="363">
        <v>0.91180000000000005</v>
      </c>
      <c r="K56" s="363">
        <v>0.85289999999999999</v>
      </c>
      <c r="L56" s="363">
        <v>0.67649999999999999</v>
      </c>
      <c r="M56" s="363">
        <v>0.82350000000000001</v>
      </c>
      <c r="N56" s="363">
        <v>0.79400000000000004</v>
      </c>
      <c r="O56" s="363">
        <v>0.75760000000000005</v>
      </c>
      <c r="P56" s="363">
        <v>0.82350000000000001</v>
      </c>
      <c r="Q56" s="363">
        <v>0.79400000000000004</v>
      </c>
      <c r="R56" s="363">
        <v>0.82350000000000001</v>
      </c>
      <c r="S56" s="363">
        <v>0.76470000000000005</v>
      </c>
      <c r="T56" s="363">
        <v>0.67649999999999999</v>
      </c>
      <c r="U56" s="363">
        <v>0.55879999999999996</v>
      </c>
      <c r="V56" s="363">
        <v>0.61760000000000004</v>
      </c>
      <c r="W56" s="363">
        <v>0.66669999999999996</v>
      </c>
      <c r="X56" s="363">
        <v>0.625</v>
      </c>
      <c r="Y56" s="363">
        <v>0.78569999999999995</v>
      </c>
      <c r="Z56" s="363">
        <v>0.66669999999999996</v>
      </c>
      <c r="AA56" s="363">
        <v>0.82350000000000001</v>
      </c>
      <c r="AB56" s="363">
        <v>0.79400000000000004</v>
      </c>
      <c r="AC56" s="363">
        <v>0.76339999999999997</v>
      </c>
      <c r="AD56" s="363">
        <v>0.73499999999999999</v>
      </c>
      <c r="AE56" s="363">
        <v>0.52900000000000003</v>
      </c>
      <c r="AF56" s="363">
        <v>0.84375</v>
      </c>
      <c r="AG56" s="350" t="s">
        <v>52</v>
      </c>
      <c r="AH56" s="363">
        <v>0.78100000000000003</v>
      </c>
      <c r="AI56" s="363">
        <v>0.78569999999999995</v>
      </c>
      <c r="AJ56" s="350" t="s">
        <v>52</v>
      </c>
      <c r="AK56" s="363">
        <v>0.65500000000000003</v>
      </c>
      <c r="AL56" s="350" t="s">
        <v>52</v>
      </c>
      <c r="AM56" s="350" t="s">
        <v>52</v>
      </c>
      <c r="AN56" s="350" t="s">
        <v>52</v>
      </c>
      <c r="AO56" s="363">
        <v>0.82350000000000001</v>
      </c>
      <c r="AP56" s="363">
        <v>0.66669999999999996</v>
      </c>
      <c r="AQ56" s="363">
        <v>0.76470000000000005</v>
      </c>
      <c r="AR56" s="363">
        <v>0.65600000000000003</v>
      </c>
      <c r="AS56" s="363">
        <v>0.8125</v>
      </c>
      <c r="AT56" s="363">
        <v>0.84850000000000003</v>
      </c>
      <c r="AU56" s="363">
        <v>0.85289999999999999</v>
      </c>
      <c r="AV56" s="359">
        <v>0.88200000000000001</v>
      </c>
      <c r="AW56" s="359">
        <v>0.87880000000000003</v>
      </c>
      <c r="AX56" s="359">
        <v>0.81799999999999995</v>
      </c>
      <c r="AY56" s="350" t="s">
        <v>65</v>
      </c>
      <c r="AZ56" s="107"/>
      <c r="BA56" s="107"/>
      <c r="BB56" s="107"/>
      <c r="BC56" s="107"/>
    </row>
    <row r="57" spans="2:55" s="209" customFormat="1" x14ac:dyDescent="0.25">
      <c r="B57" s="466"/>
      <c r="C57" s="234">
        <v>2021</v>
      </c>
      <c r="D57" s="184">
        <v>64</v>
      </c>
      <c r="E57" s="256">
        <v>355</v>
      </c>
      <c r="F57" s="237">
        <f>D57/E57</f>
        <v>0.18028169014084508</v>
      </c>
      <c r="G57" s="363">
        <v>0.84399999999999997</v>
      </c>
      <c r="H57" s="363">
        <v>0.85899999999999999</v>
      </c>
      <c r="I57" s="363">
        <v>0.875</v>
      </c>
      <c r="J57" s="363">
        <v>0.90600000000000003</v>
      </c>
      <c r="K57" s="363">
        <v>0.84399999999999997</v>
      </c>
      <c r="L57" s="363">
        <v>0.72599999999999998</v>
      </c>
      <c r="M57" s="363">
        <v>0.79</v>
      </c>
      <c r="N57" s="363">
        <v>0.85899999999999999</v>
      </c>
      <c r="O57" s="363">
        <v>0.60899999999999999</v>
      </c>
      <c r="P57" s="363">
        <v>0.82799999999999996</v>
      </c>
      <c r="Q57" s="363">
        <v>0.76600000000000001</v>
      </c>
      <c r="R57" s="363">
        <v>0.82799999999999996</v>
      </c>
      <c r="S57" s="363">
        <v>0.79700000000000004</v>
      </c>
      <c r="T57" s="363">
        <v>0.68799999999999994</v>
      </c>
      <c r="U57" s="363">
        <v>0.59399999999999997</v>
      </c>
      <c r="V57" s="363">
        <v>0.65600000000000003</v>
      </c>
      <c r="W57" s="363">
        <v>0.59099999999999997</v>
      </c>
      <c r="X57" s="363">
        <v>0.41199999999999998</v>
      </c>
      <c r="Y57" s="363">
        <v>0.55600000000000005</v>
      </c>
      <c r="Z57" s="363">
        <v>0.5</v>
      </c>
      <c r="AA57" s="363">
        <v>0.70299999999999996</v>
      </c>
      <c r="AB57" s="363">
        <v>0.81299999999999994</v>
      </c>
      <c r="AC57" s="363">
        <v>0.79700000000000004</v>
      </c>
      <c r="AD57" s="363">
        <v>0.75</v>
      </c>
      <c r="AE57" s="363">
        <v>0.56499999999999995</v>
      </c>
      <c r="AF57" s="363">
        <v>0.58099999999999996</v>
      </c>
      <c r="AG57" s="363">
        <v>0.82799999999999996</v>
      </c>
      <c r="AH57" s="363">
        <v>0.47799999999999998</v>
      </c>
      <c r="AI57" s="363">
        <v>0.55200000000000005</v>
      </c>
      <c r="AJ57" s="363">
        <v>0.81299999999999994</v>
      </c>
      <c r="AK57" s="350" t="s">
        <v>52</v>
      </c>
      <c r="AL57" s="363">
        <v>0.77100000000000002</v>
      </c>
      <c r="AM57" s="363">
        <v>0.7</v>
      </c>
      <c r="AN57" s="363">
        <v>0.54700000000000004</v>
      </c>
      <c r="AO57" s="363">
        <v>0.78100000000000003</v>
      </c>
      <c r="AP57" s="363">
        <v>0.68799999999999994</v>
      </c>
      <c r="AQ57" s="363">
        <v>0.79400000000000004</v>
      </c>
      <c r="AR57" s="363">
        <v>0.61399999999999999</v>
      </c>
      <c r="AS57" s="363">
        <v>0.71699999999999997</v>
      </c>
      <c r="AT57" s="363">
        <v>0.79400000000000004</v>
      </c>
      <c r="AU57" s="363">
        <v>0.84399999999999997</v>
      </c>
      <c r="AV57" s="359" t="s">
        <v>54</v>
      </c>
      <c r="AW57" s="359" t="s">
        <v>54</v>
      </c>
      <c r="AX57" s="359" t="s">
        <v>54</v>
      </c>
      <c r="AY57" s="359" t="s">
        <v>54</v>
      </c>
      <c r="AZ57" s="107"/>
      <c r="BA57" s="107"/>
      <c r="BB57" s="107"/>
      <c r="BC57" s="107"/>
    </row>
    <row r="58" spans="2:55" s="15" customFormat="1" ht="14.45" customHeight="1" x14ac:dyDescent="0.25">
      <c r="B58" s="467"/>
      <c r="C58" s="468" t="s">
        <v>154</v>
      </c>
      <c r="D58" s="468"/>
      <c r="E58" s="468"/>
      <c r="F58" s="468"/>
      <c r="G58" s="343">
        <f>G57-G56</f>
        <v>-3.8000000000000034E-2</v>
      </c>
      <c r="H58" s="343">
        <f t="shared" ref="H58:AU58" si="3">H57-H56</f>
        <v>6.0999999999999943E-3</v>
      </c>
      <c r="I58" s="343">
        <f t="shared" si="3"/>
        <v>-3.6800000000000055E-2</v>
      </c>
      <c r="J58" s="343">
        <f t="shared" si="3"/>
        <v>-5.8000000000000274E-3</v>
      </c>
      <c r="K58" s="343">
        <f t="shared" si="3"/>
        <v>-8.900000000000019E-3</v>
      </c>
      <c r="L58" s="343">
        <f t="shared" si="3"/>
        <v>4.9499999999999988E-2</v>
      </c>
      <c r="M58" s="343">
        <f t="shared" si="3"/>
        <v>-3.3499999999999974E-2</v>
      </c>
      <c r="N58" s="343">
        <f t="shared" si="3"/>
        <v>6.4999999999999947E-2</v>
      </c>
      <c r="O58" s="343">
        <f t="shared" si="3"/>
        <v>-0.14860000000000007</v>
      </c>
      <c r="P58" s="343">
        <f t="shared" si="3"/>
        <v>4.4999999999999485E-3</v>
      </c>
      <c r="Q58" s="343">
        <f t="shared" si="3"/>
        <v>-2.8000000000000025E-2</v>
      </c>
      <c r="R58" s="343">
        <f t="shared" si="3"/>
        <v>4.4999999999999485E-3</v>
      </c>
      <c r="S58" s="343">
        <f t="shared" si="3"/>
        <v>3.2299999999999995E-2</v>
      </c>
      <c r="T58" s="343">
        <f t="shared" si="3"/>
        <v>1.1499999999999955E-2</v>
      </c>
      <c r="U58" s="343">
        <f t="shared" si="3"/>
        <v>3.5200000000000009E-2</v>
      </c>
      <c r="V58" s="343">
        <f t="shared" si="3"/>
        <v>3.839999999999999E-2</v>
      </c>
      <c r="W58" s="343">
        <f t="shared" si="3"/>
        <v>-7.569999999999999E-2</v>
      </c>
      <c r="X58" s="343">
        <f t="shared" si="3"/>
        <v>-0.21300000000000002</v>
      </c>
      <c r="Y58" s="343">
        <f t="shared" si="3"/>
        <v>-0.2296999999999999</v>
      </c>
      <c r="Z58" s="343">
        <f t="shared" si="3"/>
        <v>-0.16669999999999996</v>
      </c>
      <c r="AA58" s="343">
        <f t="shared" si="3"/>
        <v>-0.12050000000000005</v>
      </c>
      <c r="AB58" s="343">
        <f t="shared" si="3"/>
        <v>1.8999999999999906E-2</v>
      </c>
      <c r="AC58" s="343">
        <f t="shared" si="3"/>
        <v>3.3600000000000074E-2</v>
      </c>
      <c r="AD58" s="343">
        <f t="shared" si="3"/>
        <v>1.5000000000000013E-2</v>
      </c>
      <c r="AE58" s="343">
        <f t="shared" si="3"/>
        <v>3.5999999999999921E-2</v>
      </c>
      <c r="AF58" s="343">
        <f t="shared" si="3"/>
        <v>-0.26275000000000004</v>
      </c>
      <c r="AG58" s="350" t="s">
        <v>52</v>
      </c>
      <c r="AH58" s="343">
        <f t="shared" si="3"/>
        <v>-0.30300000000000005</v>
      </c>
      <c r="AI58" s="343">
        <f t="shared" si="3"/>
        <v>-0.23369999999999991</v>
      </c>
      <c r="AJ58" s="350" t="s">
        <v>52</v>
      </c>
      <c r="AK58" s="350" t="s">
        <v>52</v>
      </c>
      <c r="AL58" s="350" t="s">
        <v>52</v>
      </c>
      <c r="AM58" s="350" t="s">
        <v>52</v>
      </c>
      <c r="AN58" s="350" t="s">
        <v>52</v>
      </c>
      <c r="AO58" s="343">
        <f t="shared" si="3"/>
        <v>-4.2499999999999982E-2</v>
      </c>
      <c r="AP58" s="343">
        <f t="shared" si="3"/>
        <v>2.1299999999999986E-2</v>
      </c>
      <c r="AQ58" s="343">
        <f t="shared" si="3"/>
        <v>2.9299999999999993E-2</v>
      </c>
      <c r="AR58" s="343">
        <f t="shared" si="3"/>
        <v>-4.2000000000000037E-2</v>
      </c>
      <c r="AS58" s="343">
        <f t="shared" si="3"/>
        <v>-9.5500000000000029E-2</v>
      </c>
      <c r="AT58" s="343">
        <f t="shared" si="3"/>
        <v>-5.4499999999999993E-2</v>
      </c>
      <c r="AU58" s="343">
        <f t="shared" si="3"/>
        <v>-8.900000000000019E-3</v>
      </c>
      <c r="AV58" s="359" t="s">
        <v>54</v>
      </c>
      <c r="AW58" s="359" t="s">
        <v>54</v>
      </c>
      <c r="AX58" s="359" t="s">
        <v>54</v>
      </c>
      <c r="AY58" s="359" t="s">
        <v>54</v>
      </c>
      <c r="AZ58" s="17"/>
      <c r="BA58" s="17"/>
      <c r="BB58" s="17"/>
      <c r="BC58" s="17"/>
    </row>
    <row r="59" spans="2:55" s="36" customFormat="1" ht="14.45" customHeight="1" x14ac:dyDescent="0.25">
      <c r="B59" s="41"/>
      <c r="C59" s="42"/>
      <c r="D59" s="42"/>
      <c r="E59" s="42"/>
      <c r="F59" s="42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99"/>
      <c r="AX59" s="353"/>
      <c r="AY59" s="353"/>
      <c r="AZ59" s="24"/>
      <c r="BA59" s="24"/>
      <c r="BB59" s="24"/>
      <c r="BC59" s="24"/>
    </row>
    <row r="60" spans="2:55" s="15" customFormat="1" ht="14.45" hidden="1" customHeight="1" x14ac:dyDescent="0.25">
      <c r="B60" s="200"/>
      <c r="C60" s="143">
        <v>2011</v>
      </c>
      <c r="D60" s="256" t="s">
        <v>52</v>
      </c>
      <c r="E60" s="256"/>
      <c r="F60" s="157" t="s">
        <v>52</v>
      </c>
      <c r="G60" s="347" t="s">
        <v>52</v>
      </c>
      <c r="H60" s="347" t="s">
        <v>52</v>
      </c>
      <c r="I60" s="347" t="s">
        <v>52</v>
      </c>
      <c r="J60" s="347" t="s">
        <v>52</v>
      </c>
      <c r="K60" s="347" t="s">
        <v>52</v>
      </c>
      <c r="L60" s="347" t="s">
        <v>52</v>
      </c>
      <c r="M60" s="347" t="s">
        <v>52</v>
      </c>
      <c r="N60" s="347" t="s">
        <v>52</v>
      </c>
      <c r="O60" s="347" t="s">
        <v>52</v>
      </c>
      <c r="P60" s="347" t="s">
        <v>52</v>
      </c>
      <c r="Q60" s="347" t="s">
        <v>52</v>
      </c>
      <c r="R60" s="347" t="s">
        <v>52</v>
      </c>
      <c r="S60" s="347" t="s">
        <v>52</v>
      </c>
      <c r="T60" s="347" t="s">
        <v>52</v>
      </c>
      <c r="U60" s="347" t="s">
        <v>52</v>
      </c>
      <c r="V60" s="347" t="s">
        <v>52</v>
      </c>
      <c r="W60" s="347" t="s">
        <v>52</v>
      </c>
      <c r="X60" s="347" t="s">
        <v>52</v>
      </c>
      <c r="Y60" s="347" t="s">
        <v>52</v>
      </c>
      <c r="Z60" s="347" t="s">
        <v>52</v>
      </c>
      <c r="AA60" s="347" t="s">
        <v>52</v>
      </c>
      <c r="AB60" s="347" t="s">
        <v>52</v>
      </c>
      <c r="AC60" s="347" t="s">
        <v>52</v>
      </c>
      <c r="AD60" s="347" t="s">
        <v>52</v>
      </c>
      <c r="AE60" s="347" t="s">
        <v>52</v>
      </c>
      <c r="AF60" s="347" t="s">
        <v>52</v>
      </c>
      <c r="AG60" s="347"/>
      <c r="AH60" s="347" t="s">
        <v>52</v>
      </c>
      <c r="AI60" s="347" t="s">
        <v>52</v>
      </c>
      <c r="AJ60" s="347"/>
      <c r="AK60" s="347" t="s">
        <v>52</v>
      </c>
      <c r="AL60" s="347"/>
      <c r="AM60" s="347"/>
      <c r="AN60" s="347"/>
      <c r="AO60" s="347" t="s">
        <v>52</v>
      </c>
      <c r="AP60" s="347" t="s">
        <v>52</v>
      </c>
      <c r="AQ60" s="347" t="s">
        <v>52</v>
      </c>
      <c r="AR60" s="347" t="s">
        <v>52</v>
      </c>
      <c r="AS60" s="347" t="s">
        <v>52</v>
      </c>
      <c r="AT60" s="347" t="s">
        <v>52</v>
      </c>
      <c r="AU60" s="347" t="s">
        <v>52</v>
      </c>
      <c r="AV60" s="351"/>
      <c r="AW60" s="377"/>
      <c r="AX60" s="346"/>
      <c r="AY60" s="346"/>
      <c r="AZ60" s="17"/>
      <c r="BA60" s="17"/>
      <c r="BB60" s="17"/>
      <c r="BC60" s="17"/>
    </row>
    <row r="61" spans="2:55" s="189" customFormat="1" hidden="1" x14ac:dyDescent="0.25">
      <c r="B61" s="465" t="s">
        <v>93</v>
      </c>
      <c r="C61" s="289">
        <v>2012</v>
      </c>
      <c r="D61" s="186" t="s">
        <v>52</v>
      </c>
      <c r="E61" s="186"/>
      <c r="F61" s="204" t="s">
        <v>52</v>
      </c>
      <c r="G61" s="347" t="s">
        <v>52</v>
      </c>
      <c r="H61" s="347" t="s">
        <v>52</v>
      </c>
      <c r="I61" s="347" t="s">
        <v>52</v>
      </c>
      <c r="J61" s="347" t="s">
        <v>52</v>
      </c>
      <c r="K61" s="347" t="s">
        <v>52</v>
      </c>
      <c r="L61" s="347" t="s">
        <v>52</v>
      </c>
      <c r="M61" s="347" t="s">
        <v>52</v>
      </c>
      <c r="N61" s="347" t="s">
        <v>52</v>
      </c>
      <c r="O61" s="347" t="s">
        <v>52</v>
      </c>
      <c r="P61" s="347" t="s">
        <v>52</v>
      </c>
      <c r="Q61" s="347" t="s">
        <v>52</v>
      </c>
      <c r="R61" s="347" t="s">
        <v>52</v>
      </c>
      <c r="S61" s="347" t="s">
        <v>52</v>
      </c>
      <c r="T61" s="347" t="s">
        <v>52</v>
      </c>
      <c r="U61" s="347" t="s">
        <v>52</v>
      </c>
      <c r="V61" s="347" t="s">
        <v>52</v>
      </c>
      <c r="W61" s="347" t="s">
        <v>52</v>
      </c>
      <c r="X61" s="347" t="s">
        <v>52</v>
      </c>
      <c r="Y61" s="347" t="s">
        <v>52</v>
      </c>
      <c r="Z61" s="347" t="s">
        <v>52</v>
      </c>
      <c r="AA61" s="347" t="s">
        <v>52</v>
      </c>
      <c r="AB61" s="347" t="s">
        <v>52</v>
      </c>
      <c r="AC61" s="347" t="s">
        <v>52</v>
      </c>
      <c r="AD61" s="347" t="s">
        <v>52</v>
      </c>
      <c r="AE61" s="347" t="s">
        <v>52</v>
      </c>
      <c r="AF61" s="347" t="s">
        <v>52</v>
      </c>
      <c r="AG61" s="347"/>
      <c r="AH61" s="347" t="s">
        <v>52</v>
      </c>
      <c r="AI61" s="347" t="s">
        <v>52</v>
      </c>
      <c r="AJ61" s="347"/>
      <c r="AK61" s="347" t="s">
        <v>52</v>
      </c>
      <c r="AL61" s="347"/>
      <c r="AM61" s="347"/>
      <c r="AN61" s="347"/>
      <c r="AO61" s="347" t="s">
        <v>52</v>
      </c>
      <c r="AP61" s="347" t="s">
        <v>52</v>
      </c>
      <c r="AQ61" s="347" t="s">
        <v>52</v>
      </c>
      <c r="AR61" s="347" t="s">
        <v>52</v>
      </c>
      <c r="AS61" s="347" t="s">
        <v>52</v>
      </c>
      <c r="AT61" s="347" t="s">
        <v>52</v>
      </c>
      <c r="AU61" s="347" t="s">
        <v>52</v>
      </c>
      <c r="AV61" s="375"/>
      <c r="AW61" s="366"/>
      <c r="AX61" s="398"/>
      <c r="AY61" s="398"/>
      <c r="AZ61" s="203"/>
      <c r="BA61" s="203"/>
      <c r="BB61" s="203"/>
      <c r="BC61" s="203"/>
    </row>
    <row r="62" spans="2:55" s="15" customFormat="1" hidden="1" x14ac:dyDescent="0.25">
      <c r="B62" s="466"/>
      <c r="C62" s="143">
        <v>2013</v>
      </c>
      <c r="D62" s="256" t="s">
        <v>52</v>
      </c>
      <c r="E62" s="256" t="s">
        <v>52</v>
      </c>
      <c r="F62" s="157" t="s">
        <v>52</v>
      </c>
      <c r="G62" s="347" t="s">
        <v>52</v>
      </c>
      <c r="H62" s="347" t="s">
        <v>52</v>
      </c>
      <c r="I62" s="347" t="s">
        <v>52</v>
      </c>
      <c r="J62" s="347" t="s">
        <v>52</v>
      </c>
      <c r="K62" s="347" t="s">
        <v>52</v>
      </c>
      <c r="L62" s="347" t="s">
        <v>52</v>
      </c>
      <c r="M62" s="347" t="s">
        <v>52</v>
      </c>
      <c r="N62" s="347" t="s">
        <v>52</v>
      </c>
      <c r="O62" s="347" t="s">
        <v>52</v>
      </c>
      <c r="P62" s="347" t="s">
        <v>52</v>
      </c>
      <c r="Q62" s="347" t="s">
        <v>52</v>
      </c>
      <c r="R62" s="347" t="s">
        <v>52</v>
      </c>
      <c r="S62" s="347" t="s">
        <v>52</v>
      </c>
      <c r="T62" s="347" t="s">
        <v>52</v>
      </c>
      <c r="U62" s="347" t="s">
        <v>52</v>
      </c>
      <c r="V62" s="347" t="s">
        <v>52</v>
      </c>
      <c r="W62" s="347" t="s">
        <v>52</v>
      </c>
      <c r="X62" s="347" t="s">
        <v>52</v>
      </c>
      <c r="Y62" s="347" t="s">
        <v>52</v>
      </c>
      <c r="Z62" s="347" t="s">
        <v>52</v>
      </c>
      <c r="AA62" s="347" t="s">
        <v>52</v>
      </c>
      <c r="AB62" s="347" t="s">
        <v>52</v>
      </c>
      <c r="AC62" s="347" t="s">
        <v>52</v>
      </c>
      <c r="AD62" s="347" t="s">
        <v>52</v>
      </c>
      <c r="AE62" s="347" t="s">
        <v>52</v>
      </c>
      <c r="AF62" s="347" t="s">
        <v>52</v>
      </c>
      <c r="AG62" s="347"/>
      <c r="AH62" s="347" t="s">
        <v>52</v>
      </c>
      <c r="AI62" s="347" t="s">
        <v>52</v>
      </c>
      <c r="AJ62" s="347"/>
      <c r="AK62" s="347" t="s">
        <v>52</v>
      </c>
      <c r="AL62" s="347"/>
      <c r="AM62" s="347"/>
      <c r="AN62" s="347"/>
      <c r="AO62" s="347" t="s">
        <v>52</v>
      </c>
      <c r="AP62" s="347" t="s">
        <v>52</v>
      </c>
      <c r="AQ62" s="347" t="s">
        <v>52</v>
      </c>
      <c r="AR62" s="347" t="s">
        <v>52</v>
      </c>
      <c r="AS62" s="347" t="s">
        <v>52</v>
      </c>
      <c r="AT62" s="347" t="s">
        <v>52</v>
      </c>
      <c r="AU62" s="347" t="s">
        <v>52</v>
      </c>
      <c r="AV62" s="351"/>
      <c r="AW62" s="377"/>
      <c r="AX62" s="346"/>
      <c r="AY62" s="346"/>
      <c r="AZ62" s="17"/>
      <c r="BA62" s="17"/>
      <c r="BB62" s="17"/>
      <c r="BC62" s="17"/>
    </row>
    <row r="63" spans="2:55" s="15" customFormat="1" x14ac:dyDescent="0.25">
      <c r="B63" s="466"/>
      <c r="C63" s="143">
        <v>2014</v>
      </c>
      <c r="D63" s="256">
        <v>32</v>
      </c>
      <c r="E63" s="256">
        <v>89</v>
      </c>
      <c r="F63" s="236">
        <v>0.3595505617977528</v>
      </c>
      <c r="G63" s="343">
        <v>0.84375</v>
      </c>
      <c r="H63" s="343">
        <v>0.84375</v>
      </c>
      <c r="I63" s="343">
        <v>0.84375</v>
      </c>
      <c r="J63" s="343">
        <v>0.93548387096774188</v>
      </c>
      <c r="K63" s="343">
        <v>0.77419354838709675</v>
      </c>
      <c r="L63" s="343">
        <v>0.59375</v>
      </c>
      <c r="M63" s="343">
        <v>0.64516129032258063</v>
      </c>
      <c r="N63" s="343">
        <v>0.84375</v>
      </c>
      <c r="O63" s="343">
        <v>0.71875</v>
      </c>
      <c r="P63" s="343">
        <v>0.6875</v>
      </c>
      <c r="Q63" s="343">
        <v>0.6875</v>
      </c>
      <c r="R63" s="343">
        <v>0.75</v>
      </c>
      <c r="S63" s="343">
        <v>0.6875</v>
      </c>
      <c r="T63" s="343">
        <v>0.59375</v>
      </c>
      <c r="U63" s="343">
        <v>0.46875</v>
      </c>
      <c r="V63" s="343">
        <v>0.40625</v>
      </c>
      <c r="W63" s="343">
        <v>0.66666666666666663</v>
      </c>
      <c r="X63" s="343">
        <v>0.66666666666666663</v>
      </c>
      <c r="Y63" s="343">
        <v>0.88</v>
      </c>
      <c r="Z63" s="343">
        <v>0.90909090909090906</v>
      </c>
      <c r="AA63" s="343">
        <v>0.6875</v>
      </c>
      <c r="AB63" s="343">
        <v>0.59375</v>
      </c>
      <c r="AC63" s="343">
        <v>0.5</v>
      </c>
      <c r="AD63" s="343">
        <v>0.59375</v>
      </c>
      <c r="AE63" s="343">
        <v>0.40625</v>
      </c>
      <c r="AF63" s="343">
        <v>0.75</v>
      </c>
      <c r="AG63" s="350" t="s">
        <v>52</v>
      </c>
      <c r="AH63" s="343">
        <v>0.71875</v>
      </c>
      <c r="AI63" s="343">
        <v>0.68965517241379315</v>
      </c>
      <c r="AJ63" s="350" t="s">
        <v>52</v>
      </c>
      <c r="AK63" s="343">
        <v>0.6</v>
      </c>
      <c r="AL63" s="350" t="s">
        <v>52</v>
      </c>
      <c r="AM63" s="350" t="s">
        <v>52</v>
      </c>
      <c r="AN63" s="350" t="s">
        <v>52</v>
      </c>
      <c r="AO63" s="343">
        <v>0.65625</v>
      </c>
      <c r="AP63" s="343">
        <v>0.53125</v>
      </c>
      <c r="AQ63" s="343">
        <v>0.6875</v>
      </c>
      <c r="AR63" s="343">
        <v>0.75</v>
      </c>
      <c r="AS63" s="343">
        <v>0.4838709677419355</v>
      </c>
      <c r="AT63" s="343">
        <v>0.46875</v>
      </c>
      <c r="AU63" s="343">
        <v>0.78125</v>
      </c>
      <c r="AV63" s="407" t="s">
        <v>54</v>
      </c>
      <c r="AW63" s="408"/>
      <c r="AX63" s="408"/>
      <c r="AY63" s="409"/>
      <c r="AZ63" s="17"/>
      <c r="BA63" s="17"/>
      <c r="BB63" s="17"/>
      <c r="BC63" s="17"/>
    </row>
    <row r="64" spans="2:55" s="15" customFormat="1" x14ac:dyDescent="0.25">
      <c r="B64" s="466"/>
      <c r="C64" s="256">
        <v>2015</v>
      </c>
      <c r="D64" s="256">
        <v>39</v>
      </c>
      <c r="E64" s="256">
        <v>119</v>
      </c>
      <c r="F64" s="236">
        <v>0.32773109243697479</v>
      </c>
      <c r="G64" s="343">
        <v>0.89743589743589747</v>
      </c>
      <c r="H64" s="343">
        <v>0.89743589743589747</v>
      </c>
      <c r="I64" s="343">
        <v>0.94871794871794868</v>
      </c>
      <c r="J64" s="343">
        <v>0.87179487179487181</v>
      </c>
      <c r="K64" s="343">
        <v>0.89743589743589747</v>
      </c>
      <c r="L64" s="343">
        <v>0.69230769230769229</v>
      </c>
      <c r="M64" s="343">
        <v>0.71794871794871795</v>
      </c>
      <c r="N64" s="343">
        <v>0.92307692307692313</v>
      </c>
      <c r="O64" s="343">
        <v>0.76923076923076927</v>
      </c>
      <c r="P64" s="343">
        <v>0.69230769230769229</v>
      </c>
      <c r="Q64" s="343">
        <v>0.76923076923076927</v>
      </c>
      <c r="R64" s="343">
        <v>0.76315789473684215</v>
      </c>
      <c r="S64" s="343">
        <v>0.82051282051282048</v>
      </c>
      <c r="T64" s="343">
        <v>0.71794871794871795</v>
      </c>
      <c r="U64" s="343">
        <v>0.38461538461538464</v>
      </c>
      <c r="V64" s="343">
        <v>0.5641025641025641</v>
      </c>
      <c r="W64" s="343">
        <v>0.77419354838709675</v>
      </c>
      <c r="X64" s="343">
        <v>0.69230769230769229</v>
      </c>
      <c r="Y64" s="343">
        <v>0.88461538461538458</v>
      </c>
      <c r="Z64" s="343">
        <v>0.76</v>
      </c>
      <c r="AA64" s="343">
        <v>0.69230769230769229</v>
      </c>
      <c r="AB64" s="343">
        <v>0.76923076923076927</v>
      </c>
      <c r="AC64" s="343">
        <v>0.64102564102564108</v>
      </c>
      <c r="AD64" s="343">
        <v>0.71794871794871795</v>
      </c>
      <c r="AE64" s="343">
        <v>0.64102564102564108</v>
      </c>
      <c r="AF64" s="343">
        <v>0.74358974358974361</v>
      </c>
      <c r="AG64" s="350" t="s">
        <v>52</v>
      </c>
      <c r="AH64" s="343">
        <v>0.84615384615384615</v>
      </c>
      <c r="AI64" s="343">
        <v>0.79487179487179482</v>
      </c>
      <c r="AJ64" s="350" t="s">
        <v>52</v>
      </c>
      <c r="AK64" s="343">
        <v>0.82051282051282048</v>
      </c>
      <c r="AL64" s="350" t="s">
        <v>52</v>
      </c>
      <c r="AM64" s="350" t="s">
        <v>52</v>
      </c>
      <c r="AN64" s="350" t="s">
        <v>52</v>
      </c>
      <c r="AO64" s="343">
        <v>0.76923076923076927</v>
      </c>
      <c r="AP64" s="343">
        <v>0.73684210526315785</v>
      </c>
      <c r="AQ64" s="343">
        <v>0.81578947368421051</v>
      </c>
      <c r="AR64" s="343">
        <v>0.71794871794871795</v>
      </c>
      <c r="AS64" s="343">
        <v>0.60526315789473684</v>
      </c>
      <c r="AT64" s="343">
        <v>0.69230769230769229</v>
      </c>
      <c r="AU64" s="343">
        <v>0.82051282051282048</v>
      </c>
      <c r="AV64" s="410"/>
      <c r="AW64" s="411"/>
      <c r="AX64" s="411"/>
      <c r="AY64" s="412"/>
      <c r="AZ64" s="17"/>
      <c r="BA64" s="17"/>
      <c r="BB64" s="17"/>
      <c r="BC64" s="17"/>
    </row>
    <row r="65" spans="2:55" s="209" customFormat="1" x14ac:dyDescent="0.25">
      <c r="B65" s="466"/>
      <c r="C65" s="216">
        <v>2016</v>
      </c>
      <c r="D65" s="184">
        <v>54</v>
      </c>
      <c r="E65" s="256">
        <v>105.00000000000001</v>
      </c>
      <c r="F65" s="238">
        <v>0.51428571428571423</v>
      </c>
      <c r="G65" s="359">
        <v>0.90740740740740744</v>
      </c>
      <c r="H65" s="359">
        <v>0.94444444444444442</v>
      </c>
      <c r="I65" s="359">
        <v>0.96296296296296291</v>
      </c>
      <c r="J65" s="359">
        <v>0.94444444444444442</v>
      </c>
      <c r="K65" s="359">
        <v>0.85185185185185186</v>
      </c>
      <c r="L65" s="359">
        <v>0.71698113207547165</v>
      </c>
      <c r="M65" s="359">
        <v>0.71698113207547165</v>
      </c>
      <c r="N65" s="359">
        <v>0.92452830188679247</v>
      </c>
      <c r="O65" s="359">
        <v>0.84905660377358494</v>
      </c>
      <c r="P65" s="359">
        <v>0.83018867924528306</v>
      </c>
      <c r="Q65" s="359">
        <v>0.58490566037735847</v>
      </c>
      <c r="R65" s="359">
        <v>0.78846153846153844</v>
      </c>
      <c r="S65" s="359">
        <v>0.70370370370370372</v>
      </c>
      <c r="T65" s="359">
        <v>0.64150943396226412</v>
      </c>
      <c r="U65" s="359">
        <v>0.5</v>
      </c>
      <c r="V65" s="359">
        <v>0.58490566037735847</v>
      </c>
      <c r="W65" s="359">
        <v>0.88372093023255816</v>
      </c>
      <c r="X65" s="359">
        <v>0.72499999999999998</v>
      </c>
      <c r="Y65" s="359">
        <v>0.9</v>
      </c>
      <c r="Z65" s="359">
        <v>0.8125</v>
      </c>
      <c r="AA65" s="359">
        <v>0.77777777777777779</v>
      </c>
      <c r="AB65" s="359">
        <v>0.7407407407407407</v>
      </c>
      <c r="AC65" s="359">
        <v>0.7592592592592593</v>
      </c>
      <c r="AD65" s="359">
        <v>0.7407407407407407</v>
      </c>
      <c r="AE65" s="359">
        <v>0.65384615384615385</v>
      </c>
      <c r="AF65" s="359">
        <v>0.98113207547169812</v>
      </c>
      <c r="AG65" s="350" t="s">
        <v>52</v>
      </c>
      <c r="AH65" s="359">
        <v>0.98148148148148151</v>
      </c>
      <c r="AI65" s="359">
        <v>0.90196078431372551</v>
      </c>
      <c r="AJ65" s="350" t="s">
        <v>52</v>
      </c>
      <c r="AK65" s="359">
        <v>0.82692307692307687</v>
      </c>
      <c r="AL65" s="350" t="s">
        <v>52</v>
      </c>
      <c r="AM65" s="350" t="s">
        <v>52</v>
      </c>
      <c r="AN65" s="350" t="s">
        <v>52</v>
      </c>
      <c r="AO65" s="359">
        <v>0.88888888888888884</v>
      </c>
      <c r="AP65" s="359">
        <v>0.7407407407407407</v>
      </c>
      <c r="AQ65" s="359">
        <v>0.83018867924528306</v>
      </c>
      <c r="AR65" s="359">
        <v>0.70370370370370372</v>
      </c>
      <c r="AS65" s="359">
        <v>0.7407407407407407</v>
      </c>
      <c r="AT65" s="359">
        <v>0.79629629629629628</v>
      </c>
      <c r="AU65" s="359">
        <v>0.87037037037037035</v>
      </c>
      <c r="AV65" s="410"/>
      <c r="AW65" s="411"/>
      <c r="AX65" s="411"/>
      <c r="AY65" s="412"/>
      <c r="AZ65" s="107"/>
      <c r="BA65" s="107"/>
      <c r="BB65" s="107"/>
      <c r="BC65" s="107"/>
    </row>
    <row r="66" spans="2:55" s="209" customFormat="1" x14ac:dyDescent="0.25">
      <c r="B66" s="466"/>
      <c r="C66" s="216">
        <v>2017</v>
      </c>
      <c r="D66" s="184">
        <v>72</v>
      </c>
      <c r="E66" s="256">
        <v>130</v>
      </c>
      <c r="F66" s="236">
        <v>0.55384615384615388</v>
      </c>
      <c r="G66" s="359">
        <v>0.875</v>
      </c>
      <c r="H66" s="359">
        <v>0.875</v>
      </c>
      <c r="I66" s="359">
        <v>0.93055555555555558</v>
      </c>
      <c r="J66" s="359">
        <v>0.88888888888888884</v>
      </c>
      <c r="K66" s="359">
        <v>0.875</v>
      </c>
      <c r="L66" s="359">
        <v>0.81944444444444442</v>
      </c>
      <c r="M66" s="359">
        <v>0.77777777777777779</v>
      </c>
      <c r="N66" s="359">
        <v>0.91666666666666663</v>
      </c>
      <c r="O66" s="359">
        <v>0.875</v>
      </c>
      <c r="P66" s="359">
        <v>0.77777777777777779</v>
      </c>
      <c r="Q66" s="359">
        <v>0.61971830985915488</v>
      </c>
      <c r="R66" s="359">
        <v>0.79166666666666663</v>
      </c>
      <c r="S66" s="359">
        <v>0.72222222222222221</v>
      </c>
      <c r="T66" s="359">
        <v>0.625</v>
      </c>
      <c r="U66" s="359">
        <v>0.36619718309859156</v>
      </c>
      <c r="V66" s="359">
        <v>0.38571428571428573</v>
      </c>
      <c r="W66" s="359">
        <v>0.87931034482758619</v>
      </c>
      <c r="X66" s="359">
        <v>0.6964285714285714</v>
      </c>
      <c r="Y66" s="359">
        <v>0.8214285714285714</v>
      </c>
      <c r="Z66" s="359">
        <v>0.76363636363636367</v>
      </c>
      <c r="AA66" s="359">
        <v>0.76388888888888884</v>
      </c>
      <c r="AB66" s="359">
        <v>0.72222222222222221</v>
      </c>
      <c r="AC66" s="359">
        <v>0.72222222222222221</v>
      </c>
      <c r="AD66" s="359">
        <v>0.72222222222222221</v>
      </c>
      <c r="AE66" s="359">
        <v>0.647887323943662</v>
      </c>
      <c r="AF66" s="359">
        <v>0.8571428571428571</v>
      </c>
      <c r="AG66" s="350" t="s">
        <v>52</v>
      </c>
      <c r="AH66" s="359">
        <v>0.89855072463768115</v>
      </c>
      <c r="AI66" s="359">
        <v>0.83823529411764708</v>
      </c>
      <c r="AJ66" s="350" t="s">
        <v>52</v>
      </c>
      <c r="AK66" s="359">
        <v>0.79710144927536231</v>
      </c>
      <c r="AL66" s="350" t="s">
        <v>52</v>
      </c>
      <c r="AM66" s="350" t="s">
        <v>52</v>
      </c>
      <c r="AN66" s="350" t="s">
        <v>52</v>
      </c>
      <c r="AO66" s="359">
        <v>0.80555555555555558</v>
      </c>
      <c r="AP66" s="359">
        <v>0.72222222222222221</v>
      </c>
      <c r="AQ66" s="359">
        <v>0.79166666666666663</v>
      </c>
      <c r="AR66" s="359">
        <v>0.68055555555555558</v>
      </c>
      <c r="AS66" s="359">
        <v>0.72222222222222221</v>
      </c>
      <c r="AT66" s="359">
        <v>0.76388888888888884</v>
      </c>
      <c r="AU66" s="359">
        <v>0.86111111111111116</v>
      </c>
      <c r="AV66" s="413"/>
      <c r="AW66" s="414"/>
      <c r="AX66" s="414"/>
      <c r="AY66" s="415"/>
      <c r="AZ66" s="107"/>
      <c r="BA66" s="107"/>
      <c r="BB66" s="107"/>
      <c r="BC66" s="107"/>
    </row>
    <row r="67" spans="2:55" s="209" customFormat="1" x14ac:dyDescent="0.25">
      <c r="B67" s="466"/>
      <c r="C67" s="234">
        <v>2018</v>
      </c>
      <c r="D67" s="184">
        <v>65</v>
      </c>
      <c r="E67" s="256">
        <v>164</v>
      </c>
      <c r="F67" s="237">
        <v>0.39634146341463417</v>
      </c>
      <c r="G67" s="363">
        <v>0.87692307692307692</v>
      </c>
      <c r="H67" s="363">
        <v>0.90769230769230769</v>
      </c>
      <c r="I67" s="363">
        <v>0.86153846153846159</v>
      </c>
      <c r="J67" s="363">
        <v>0.7846153846153846</v>
      </c>
      <c r="K67" s="363">
        <v>0.76923076923076927</v>
      </c>
      <c r="L67" s="363">
        <v>0.6</v>
      </c>
      <c r="M67" s="363">
        <v>0.671875</v>
      </c>
      <c r="N67" s="363">
        <v>0.81538461538461537</v>
      </c>
      <c r="O67" s="363">
        <v>0.7384615384615385</v>
      </c>
      <c r="P67" s="363">
        <v>0.72307692307692306</v>
      </c>
      <c r="Q67" s="363">
        <v>0.61290322580645162</v>
      </c>
      <c r="R67" s="363">
        <v>0.7384615384615385</v>
      </c>
      <c r="S67" s="363">
        <v>0.67692307692307696</v>
      </c>
      <c r="T67" s="363">
        <v>0.61538461538461542</v>
      </c>
      <c r="U67" s="363">
        <v>0.46153846153846156</v>
      </c>
      <c r="V67" s="363">
        <v>0.53968253968253965</v>
      </c>
      <c r="W67" s="363">
        <v>0.63636363636363635</v>
      </c>
      <c r="X67" s="363">
        <v>0.55813953488372092</v>
      </c>
      <c r="Y67" s="363">
        <v>0.46153846153846156</v>
      </c>
      <c r="Z67" s="363">
        <v>0.69444444444444442</v>
      </c>
      <c r="AA67" s="363">
        <v>0.703125</v>
      </c>
      <c r="AB67" s="363">
        <v>0.63076923076923075</v>
      </c>
      <c r="AC67" s="363">
        <v>0.52307692307692311</v>
      </c>
      <c r="AD67" s="363">
        <v>0.75384615384615383</v>
      </c>
      <c r="AE67" s="363">
        <v>0.58461538461538465</v>
      </c>
      <c r="AF67" s="363">
        <v>0.81538461538461537</v>
      </c>
      <c r="AG67" s="350" t="s">
        <v>52</v>
      </c>
      <c r="AH67" s="363">
        <v>0.86153846153846159</v>
      </c>
      <c r="AI67" s="363">
        <v>0.76190476190476186</v>
      </c>
      <c r="AJ67" s="350" t="s">
        <v>52</v>
      </c>
      <c r="AK67" s="363">
        <v>0.796875</v>
      </c>
      <c r="AL67" s="350" t="s">
        <v>52</v>
      </c>
      <c r="AM67" s="350" t="s">
        <v>52</v>
      </c>
      <c r="AN67" s="350" t="s">
        <v>52</v>
      </c>
      <c r="AO67" s="363">
        <v>0.67692307692307696</v>
      </c>
      <c r="AP67" s="363">
        <v>0.58461538461538465</v>
      </c>
      <c r="AQ67" s="363">
        <v>0.6875</v>
      </c>
      <c r="AR67" s="363">
        <v>0.63076923076923075</v>
      </c>
      <c r="AS67" s="363">
        <v>0.63076923076923075</v>
      </c>
      <c r="AT67" s="363">
        <v>0.56923076923076921</v>
      </c>
      <c r="AU67" s="363">
        <v>0.70769230769230773</v>
      </c>
      <c r="AV67" s="359">
        <v>0.86885245901639341</v>
      </c>
      <c r="AW67" s="359">
        <v>0.83870967741935487</v>
      </c>
      <c r="AX67" s="359">
        <v>0.68852459016393441</v>
      </c>
      <c r="AY67" s="359">
        <v>0.83333333333333337</v>
      </c>
      <c r="AZ67" s="107"/>
      <c r="BA67" s="107"/>
      <c r="BB67" s="107"/>
      <c r="BC67" s="107"/>
    </row>
    <row r="68" spans="2:55" s="209" customFormat="1" x14ac:dyDescent="0.25">
      <c r="B68" s="466"/>
      <c r="C68" s="234">
        <v>2019</v>
      </c>
      <c r="D68" s="184">
        <v>57</v>
      </c>
      <c r="E68" s="256">
        <v>163</v>
      </c>
      <c r="F68" s="237">
        <f>D68/E68</f>
        <v>0.34969325153374231</v>
      </c>
      <c r="G68" s="363">
        <v>0.85964912280701755</v>
      </c>
      <c r="H68" s="363">
        <v>0.91228070175438591</v>
      </c>
      <c r="I68" s="363">
        <v>0.94736842105263153</v>
      </c>
      <c r="J68" s="363">
        <v>0.92982456140350878</v>
      </c>
      <c r="K68" s="363">
        <v>0.84210526315789469</v>
      </c>
      <c r="L68" s="363">
        <v>0.80701754385964908</v>
      </c>
      <c r="M68" s="363">
        <v>0.77192982456140347</v>
      </c>
      <c r="N68" s="363">
        <v>0.91228070175438591</v>
      </c>
      <c r="O68" s="363">
        <v>0.73684210526315785</v>
      </c>
      <c r="P68" s="363">
        <v>0.80701754385964908</v>
      </c>
      <c r="Q68" s="363">
        <v>0.63157894736842102</v>
      </c>
      <c r="R68" s="363">
        <v>0.75438596491228072</v>
      </c>
      <c r="S68" s="363">
        <v>0.80701754385964908</v>
      </c>
      <c r="T68" s="363">
        <v>0.64912280701754388</v>
      </c>
      <c r="U68" s="363">
        <v>0.56140350877192979</v>
      </c>
      <c r="V68" s="363">
        <v>0.56140350877192979</v>
      </c>
      <c r="W68" s="363">
        <v>0.78431372549019607</v>
      </c>
      <c r="X68" s="363">
        <v>0.80392156862745101</v>
      </c>
      <c r="Y68" s="363">
        <v>0.91836734693877553</v>
      </c>
      <c r="Z68" s="363">
        <v>0.8936170212765957</v>
      </c>
      <c r="AA68" s="363">
        <v>0.73684210526315785</v>
      </c>
      <c r="AB68" s="363">
        <v>0.7192982456140351</v>
      </c>
      <c r="AC68" s="363">
        <v>0.68421052631578949</v>
      </c>
      <c r="AD68" s="363">
        <v>0.7192982456140351</v>
      </c>
      <c r="AE68" s="363">
        <v>0.7192982456140351</v>
      </c>
      <c r="AF68" s="363">
        <v>0.8035714285714286</v>
      </c>
      <c r="AG68" s="350" t="s">
        <v>52</v>
      </c>
      <c r="AH68" s="363">
        <v>0.8571428571428571</v>
      </c>
      <c r="AI68" s="363">
        <v>0.8545454545454545</v>
      </c>
      <c r="AJ68" s="350" t="s">
        <v>52</v>
      </c>
      <c r="AK68" s="363">
        <v>0.7592592592592593</v>
      </c>
      <c r="AL68" s="350" t="s">
        <v>52</v>
      </c>
      <c r="AM68" s="350" t="s">
        <v>52</v>
      </c>
      <c r="AN68" s="350" t="s">
        <v>52</v>
      </c>
      <c r="AO68" s="363">
        <v>0.875</v>
      </c>
      <c r="AP68" s="363">
        <v>0.7192982456140351</v>
      </c>
      <c r="AQ68" s="363">
        <v>0.92982456140350878</v>
      </c>
      <c r="AR68" s="363">
        <v>0.8771929824561403</v>
      </c>
      <c r="AS68" s="363">
        <v>0.75</v>
      </c>
      <c r="AT68" s="363">
        <v>0.8214285714285714</v>
      </c>
      <c r="AU68" s="363">
        <v>0.84210526315789469</v>
      </c>
      <c r="AV68" s="359">
        <v>0.90909090909090906</v>
      </c>
      <c r="AW68" s="359">
        <v>0.90909090909090906</v>
      </c>
      <c r="AX68" s="359">
        <v>0.78181818181818186</v>
      </c>
      <c r="AY68" s="359">
        <v>0.60716895249397684</v>
      </c>
      <c r="AZ68" s="107"/>
      <c r="BA68" s="107"/>
      <c r="BB68" s="107"/>
      <c r="BC68" s="107"/>
    </row>
    <row r="69" spans="2:55" s="209" customFormat="1" x14ac:dyDescent="0.25">
      <c r="B69" s="466"/>
      <c r="C69" s="234">
        <v>2020</v>
      </c>
      <c r="D69" s="184">
        <v>12</v>
      </c>
      <c r="E69" s="256">
        <v>91</v>
      </c>
      <c r="F69" s="237">
        <f>D69/E69</f>
        <v>0.13186813186813187</v>
      </c>
      <c r="G69" s="363">
        <v>0.75</v>
      </c>
      <c r="H69" s="363">
        <v>0.91669999999999996</v>
      </c>
      <c r="I69" s="363">
        <v>0.83299999999999996</v>
      </c>
      <c r="J69" s="363">
        <v>0.83299999999999996</v>
      </c>
      <c r="K69" s="363">
        <v>0.83299999999999996</v>
      </c>
      <c r="L69" s="363">
        <v>0.66669999999999996</v>
      </c>
      <c r="M69" s="363">
        <v>0.58299999999999996</v>
      </c>
      <c r="N69" s="363">
        <v>0.75</v>
      </c>
      <c r="O69" s="363">
        <v>0.75</v>
      </c>
      <c r="P69" s="363">
        <v>0.75</v>
      </c>
      <c r="Q69" s="363">
        <v>0.66669999999999996</v>
      </c>
      <c r="R69" s="363">
        <v>0.66669999999999996</v>
      </c>
      <c r="S69" s="363">
        <v>0.66669999999999996</v>
      </c>
      <c r="T69" s="363">
        <v>0.66669999999999996</v>
      </c>
      <c r="U69" s="363">
        <v>0.58299999999999996</v>
      </c>
      <c r="V69" s="363">
        <v>0.66669999999999996</v>
      </c>
      <c r="W69" s="363">
        <v>0.83299999999999996</v>
      </c>
      <c r="X69" s="363">
        <v>0.75</v>
      </c>
      <c r="Y69" s="363">
        <v>0.91669999999999996</v>
      </c>
      <c r="Z69" s="363">
        <v>0.9</v>
      </c>
      <c r="AA69" s="363">
        <v>0.75</v>
      </c>
      <c r="AB69" s="363">
        <v>0.66669999999999996</v>
      </c>
      <c r="AC69" s="363">
        <v>0.66669999999999996</v>
      </c>
      <c r="AD69" s="363">
        <v>0.83299999999999996</v>
      </c>
      <c r="AE69" s="363">
        <v>0.75</v>
      </c>
      <c r="AF69" s="363">
        <v>0.9</v>
      </c>
      <c r="AG69" s="350" t="s">
        <v>52</v>
      </c>
      <c r="AH69" s="363">
        <v>1</v>
      </c>
      <c r="AI69" s="363">
        <v>1</v>
      </c>
      <c r="AJ69" s="350" t="s">
        <v>52</v>
      </c>
      <c r="AK69" s="363">
        <v>0.90100000000000002</v>
      </c>
      <c r="AL69" s="350" t="s">
        <v>52</v>
      </c>
      <c r="AM69" s="350" t="s">
        <v>52</v>
      </c>
      <c r="AN69" s="350" t="s">
        <v>52</v>
      </c>
      <c r="AO69" s="363">
        <v>0.75</v>
      </c>
      <c r="AP69" s="363">
        <v>0.66669999999999996</v>
      </c>
      <c r="AQ69" s="363">
        <v>0.66669999999999996</v>
      </c>
      <c r="AR69" s="363">
        <v>0.83299999999999996</v>
      </c>
      <c r="AS69" s="363">
        <v>0.75</v>
      </c>
      <c r="AT69" s="363">
        <v>0.75</v>
      </c>
      <c r="AU69" s="363">
        <v>0.66669999999999996</v>
      </c>
      <c r="AV69" s="359">
        <v>0.75</v>
      </c>
      <c r="AW69" s="359">
        <v>0.88890000000000002</v>
      </c>
      <c r="AX69" s="359">
        <v>1</v>
      </c>
      <c r="AY69" s="359" t="s">
        <v>52</v>
      </c>
      <c r="AZ69" s="107"/>
      <c r="BA69" s="107"/>
      <c r="BB69" s="107"/>
      <c r="BC69" s="107"/>
    </row>
    <row r="70" spans="2:55" s="209" customFormat="1" x14ac:dyDescent="0.25">
      <c r="B70" s="466"/>
      <c r="C70" s="234">
        <v>2021</v>
      </c>
      <c r="D70" s="184">
        <v>27</v>
      </c>
      <c r="E70" s="256">
        <v>106</v>
      </c>
      <c r="F70" s="237">
        <f>D70/E70</f>
        <v>0.25471698113207547</v>
      </c>
      <c r="G70" s="363">
        <v>0.81499999999999995</v>
      </c>
      <c r="H70" s="363">
        <v>0.84599999999999997</v>
      </c>
      <c r="I70" s="363">
        <v>0.88500000000000001</v>
      </c>
      <c r="J70" s="363">
        <v>0.76900000000000002</v>
      </c>
      <c r="K70" s="363">
        <v>0.80800000000000005</v>
      </c>
      <c r="L70" s="363">
        <v>0.61499999999999999</v>
      </c>
      <c r="M70" s="363">
        <v>0.61499999999999999</v>
      </c>
      <c r="N70" s="363">
        <v>0.85199999999999998</v>
      </c>
      <c r="O70" s="363">
        <v>0.51900000000000002</v>
      </c>
      <c r="P70" s="363">
        <v>0.66700000000000004</v>
      </c>
      <c r="Q70" s="363">
        <v>0.46200000000000002</v>
      </c>
      <c r="R70" s="363">
        <v>0.66700000000000004</v>
      </c>
      <c r="S70" s="363">
        <v>0.77800000000000002</v>
      </c>
      <c r="T70" s="363">
        <v>0.70399999999999996</v>
      </c>
      <c r="U70" s="363">
        <v>0.42299999999999999</v>
      </c>
      <c r="V70" s="363">
        <v>0.46200000000000002</v>
      </c>
      <c r="W70" s="363">
        <v>0.5</v>
      </c>
      <c r="X70" s="363">
        <v>0.5</v>
      </c>
      <c r="Y70" s="363">
        <v>0.94099999999999995</v>
      </c>
      <c r="Z70" s="363">
        <v>0.81299999999999994</v>
      </c>
      <c r="AA70" s="363">
        <v>0.76900000000000002</v>
      </c>
      <c r="AB70" s="363">
        <v>0.66700000000000004</v>
      </c>
      <c r="AC70" s="363">
        <v>0.55600000000000005</v>
      </c>
      <c r="AD70" s="363">
        <v>0.57699999999999996</v>
      </c>
      <c r="AE70" s="363">
        <v>0.55600000000000005</v>
      </c>
      <c r="AF70" s="363">
        <v>0.42899999999999999</v>
      </c>
      <c r="AG70" s="363">
        <v>0.61499999999999999</v>
      </c>
      <c r="AH70" s="363">
        <v>0.72199999999999998</v>
      </c>
      <c r="AI70" s="363">
        <v>0.61099999999999999</v>
      </c>
      <c r="AJ70" s="363">
        <v>0.77800000000000002</v>
      </c>
      <c r="AK70" s="350" t="s">
        <v>52</v>
      </c>
      <c r="AL70" s="363">
        <v>0.73099999999999998</v>
      </c>
      <c r="AM70" s="363">
        <v>0.80800000000000005</v>
      </c>
      <c r="AN70" s="363">
        <v>0.56000000000000005</v>
      </c>
      <c r="AO70" s="363">
        <v>0.74099999999999999</v>
      </c>
      <c r="AP70" s="363">
        <v>0.55600000000000005</v>
      </c>
      <c r="AQ70" s="363">
        <v>0.65400000000000003</v>
      </c>
      <c r="AR70" s="363">
        <v>0.63</v>
      </c>
      <c r="AS70" s="363">
        <v>0.55600000000000005</v>
      </c>
      <c r="AT70" s="363">
        <v>0.59299999999999997</v>
      </c>
      <c r="AU70" s="363">
        <v>0.66700000000000004</v>
      </c>
      <c r="AV70" s="359" t="s">
        <v>54</v>
      </c>
      <c r="AW70" s="359" t="s">
        <v>54</v>
      </c>
      <c r="AX70" s="359" t="s">
        <v>54</v>
      </c>
      <c r="AY70" s="359" t="s">
        <v>54</v>
      </c>
      <c r="AZ70" s="107"/>
      <c r="BA70" s="107"/>
      <c r="BB70" s="107"/>
      <c r="BC70" s="107"/>
    </row>
    <row r="71" spans="2:55" s="15" customFormat="1" ht="14.45" customHeight="1" x14ac:dyDescent="0.25">
      <c r="B71" s="467"/>
      <c r="C71" s="468" t="s">
        <v>154</v>
      </c>
      <c r="D71" s="468"/>
      <c r="E71" s="468"/>
      <c r="F71" s="468"/>
      <c r="G71" s="343">
        <f>G70-G69</f>
        <v>6.4999999999999947E-2</v>
      </c>
      <c r="H71" s="343">
        <f t="shared" ref="H71:AU71" si="4">H70-H69</f>
        <v>-7.0699999999999985E-2</v>
      </c>
      <c r="I71" s="343">
        <f t="shared" si="4"/>
        <v>5.2000000000000046E-2</v>
      </c>
      <c r="J71" s="343">
        <f t="shared" si="4"/>
        <v>-6.3999999999999946E-2</v>
      </c>
      <c r="K71" s="343">
        <f t="shared" si="4"/>
        <v>-2.4999999999999911E-2</v>
      </c>
      <c r="L71" s="343">
        <f t="shared" si="4"/>
        <v>-5.1699999999999968E-2</v>
      </c>
      <c r="M71" s="343">
        <f t="shared" si="4"/>
        <v>3.2000000000000028E-2</v>
      </c>
      <c r="N71" s="343">
        <f t="shared" si="4"/>
        <v>0.10199999999999998</v>
      </c>
      <c r="O71" s="343">
        <f t="shared" si="4"/>
        <v>-0.23099999999999998</v>
      </c>
      <c r="P71" s="343">
        <f t="shared" si="4"/>
        <v>-8.2999999999999963E-2</v>
      </c>
      <c r="Q71" s="343">
        <f t="shared" si="4"/>
        <v>-0.20469999999999994</v>
      </c>
      <c r="R71" s="343">
        <f t="shared" si="4"/>
        <v>3.0000000000007798E-4</v>
      </c>
      <c r="S71" s="343">
        <f t="shared" si="4"/>
        <v>0.11130000000000007</v>
      </c>
      <c r="T71" s="343">
        <f t="shared" si="4"/>
        <v>3.73E-2</v>
      </c>
      <c r="U71" s="343">
        <f t="shared" si="4"/>
        <v>-0.15999999999999998</v>
      </c>
      <c r="V71" s="343">
        <f t="shared" si="4"/>
        <v>-0.20469999999999994</v>
      </c>
      <c r="W71" s="343">
        <f t="shared" si="4"/>
        <v>-0.33299999999999996</v>
      </c>
      <c r="X71" s="343">
        <f t="shared" si="4"/>
        <v>-0.25</v>
      </c>
      <c r="Y71" s="343">
        <f t="shared" si="4"/>
        <v>2.4299999999999988E-2</v>
      </c>
      <c r="Z71" s="343">
        <f t="shared" si="4"/>
        <v>-8.7000000000000077E-2</v>
      </c>
      <c r="AA71" s="343">
        <f t="shared" si="4"/>
        <v>1.9000000000000017E-2</v>
      </c>
      <c r="AB71" s="343">
        <f t="shared" si="4"/>
        <v>3.0000000000007798E-4</v>
      </c>
      <c r="AC71" s="343">
        <f t="shared" si="4"/>
        <v>-0.11069999999999991</v>
      </c>
      <c r="AD71" s="343">
        <f t="shared" si="4"/>
        <v>-0.25600000000000001</v>
      </c>
      <c r="AE71" s="343">
        <f t="shared" si="4"/>
        <v>-0.19399999999999995</v>
      </c>
      <c r="AF71" s="343">
        <f t="shared" si="4"/>
        <v>-0.47100000000000003</v>
      </c>
      <c r="AG71" s="350" t="s">
        <v>52</v>
      </c>
      <c r="AH71" s="343">
        <f t="shared" si="4"/>
        <v>-0.27800000000000002</v>
      </c>
      <c r="AI71" s="343">
        <f t="shared" si="4"/>
        <v>-0.38900000000000001</v>
      </c>
      <c r="AJ71" s="350" t="s">
        <v>52</v>
      </c>
      <c r="AK71" s="350" t="s">
        <v>52</v>
      </c>
      <c r="AL71" s="350" t="s">
        <v>52</v>
      </c>
      <c r="AM71" s="350" t="s">
        <v>52</v>
      </c>
      <c r="AN71" s="350" t="s">
        <v>52</v>
      </c>
      <c r="AO71" s="343">
        <f t="shared" si="4"/>
        <v>-9.000000000000008E-3</v>
      </c>
      <c r="AP71" s="343">
        <f t="shared" si="4"/>
        <v>-0.11069999999999991</v>
      </c>
      <c r="AQ71" s="343">
        <f t="shared" si="4"/>
        <v>-1.2699999999999934E-2</v>
      </c>
      <c r="AR71" s="343">
        <f t="shared" si="4"/>
        <v>-0.20299999999999996</v>
      </c>
      <c r="AS71" s="343">
        <f t="shared" si="4"/>
        <v>-0.19399999999999995</v>
      </c>
      <c r="AT71" s="343">
        <f t="shared" si="4"/>
        <v>-0.15700000000000003</v>
      </c>
      <c r="AU71" s="343">
        <f t="shared" si="4"/>
        <v>3.0000000000007798E-4</v>
      </c>
      <c r="AV71" s="359" t="s">
        <v>54</v>
      </c>
      <c r="AW71" s="359" t="s">
        <v>54</v>
      </c>
      <c r="AX71" s="359" t="s">
        <v>54</v>
      </c>
      <c r="AY71" s="359" t="s">
        <v>54</v>
      </c>
      <c r="AZ71" s="17"/>
      <c r="BA71" s="17"/>
      <c r="BB71" s="17"/>
      <c r="BC71" s="17"/>
    </row>
    <row r="72" spans="2:55" s="15" customFormat="1" x14ac:dyDescent="0.25">
      <c r="B72" s="16"/>
      <c r="C72" s="33"/>
      <c r="D72" s="33"/>
      <c r="E72" s="33"/>
      <c r="F72" s="14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5"/>
      <c r="AK72" s="365"/>
      <c r="AL72" s="365"/>
      <c r="AM72" s="365"/>
      <c r="AN72" s="365"/>
      <c r="AO72" s="365"/>
      <c r="AP72" s="365"/>
      <c r="AQ72" s="365"/>
      <c r="AR72" s="365"/>
      <c r="AS72" s="365"/>
      <c r="AT72" s="365"/>
      <c r="AU72" s="365"/>
      <c r="AV72" s="351"/>
      <c r="AW72" s="377"/>
      <c r="AX72" s="346"/>
      <c r="AY72" s="346"/>
      <c r="AZ72" s="17"/>
      <c r="BA72" s="17"/>
      <c r="BB72" s="17"/>
      <c r="BC72" s="17"/>
    </row>
    <row r="73" spans="2:55" s="15" customFormat="1" hidden="1" x14ac:dyDescent="0.25">
      <c r="B73" s="103"/>
      <c r="C73" s="28">
        <v>2010</v>
      </c>
      <c r="D73" s="28"/>
      <c r="E73" s="28"/>
      <c r="F73" s="153"/>
      <c r="G73" s="343" t="s">
        <v>88</v>
      </c>
      <c r="H73" s="343" t="s">
        <v>88</v>
      </c>
      <c r="I73" s="343" t="s">
        <v>88</v>
      </c>
      <c r="J73" s="361" t="s">
        <v>52</v>
      </c>
      <c r="K73" s="343" t="s">
        <v>52</v>
      </c>
      <c r="L73" s="343" t="s">
        <v>88</v>
      </c>
      <c r="M73" s="343" t="s">
        <v>88</v>
      </c>
      <c r="N73" s="361" t="s">
        <v>52</v>
      </c>
      <c r="O73" s="361" t="s">
        <v>52</v>
      </c>
      <c r="P73" s="361" t="s">
        <v>52</v>
      </c>
      <c r="Q73" s="361" t="s">
        <v>52</v>
      </c>
      <c r="R73" s="361" t="s">
        <v>52</v>
      </c>
      <c r="S73" s="343" t="s">
        <v>88</v>
      </c>
      <c r="T73" s="343" t="s">
        <v>88</v>
      </c>
      <c r="U73" s="343" t="s">
        <v>88</v>
      </c>
      <c r="V73" s="343" t="s">
        <v>52</v>
      </c>
      <c r="W73" s="343" t="s">
        <v>88</v>
      </c>
      <c r="X73" s="361" t="s">
        <v>52</v>
      </c>
      <c r="Y73" s="343" t="s">
        <v>88</v>
      </c>
      <c r="Z73" s="343" t="s">
        <v>88</v>
      </c>
      <c r="AA73" s="343" t="s">
        <v>88</v>
      </c>
      <c r="AB73" s="343" t="s">
        <v>88</v>
      </c>
      <c r="AC73" s="343" t="s">
        <v>88</v>
      </c>
      <c r="AD73" s="361" t="s">
        <v>52</v>
      </c>
      <c r="AE73" s="361" t="s">
        <v>52</v>
      </c>
      <c r="AF73" s="343" t="s">
        <v>88</v>
      </c>
      <c r="AG73" s="343"/>
      <c r="AH73" s="343" t="s">
        <v>88</v>
      </c>
      <c r="AI73" s="343" t="s">
        <v>88</v>
      </c>
      <c r="AJ73" s="343"/>
      <c r="AK73" s="361" t="s">
        <v>52</v>
      </c>
      <c r="AL73" s="361"/>
      <c r="AM73" s="361"/>
      <c r="AN73" s="361"/>
      <c r="AO73" s="343" t="s">
        <v>88</v>
      </c>
      <c r="AP73" s="361" t="s">
        <v>52</v>
      </c>
      <c r="AQ73" s="343" t="s">
        <v>88</v>
      </c>
      <c r="AR73" s="361" t="s">
        <v>52</v>
      </c>
      <c r="AS73" s="361" t="s">
        <v>52</v>
      </c>
      <c r="AT73" s="361" t="s">
        <v>52</v>
      </c>
      <c r="AU73" s="343" t="s">
        <v>52</v>
      </c>
      <c r="AV73" s="351"/>
      <c r="AW73" s="377"/>
      <c r="AX73" s="346"/>
      <c r="AY73" s="346"/>
      <c r="AZ73" s="17"/>
      <c r="BA73" s="17"/>
      <c r="BB73" s="17"/>
      <c r="BC73" s="17"/>
    </row>
    <row r="74" spans="2:55" s="15" customFormat="1" ht="14.45" hidden="1" customHeight="1" x14ac:dyDescent="0.25">
      <c r="B74" s="205"/>
      <c r="C74" s="143">
        <v>2011</v>
      </c>
      <c r="D74" s="256">
        <v>6</v>
      </c>
      <c r="E74" s="256"/>
      <c r="F74" s="157" t="s">
        <v>52</v>
      </c>
      <c r="G74" s="354">
        <v>0.83333333333333337</v>
      </c>
      <c r="H74" s="354">
        <v>0.83333333333333337</v>
      </c>
      <c r="I74" s="354">
        <v>0.83333333333333337</v>
      </c>
      <c r="J74" s="361" t="s">
        <v>52</v>
      </c>
      <c r="K74" s="354" t="s">
        <v>52</v>
      </c>
      <c r="L74" s="354">
        <v>0.66666666666666663</v>
      </c>
      <c r="M74" s="354">
        <v>0.83333333333333337</v>
      </c>
      <c r="N74" s="361" t="s">
        <v>52</v>
      </c>
      <c r="O74" s="361" t="s">
        <v>52</v>
      </c>
      <c r="P74" s="361" t="s">
        <v>52</v>
      </c>
      <c r="Q74" s="361" t="s">
        <v>52</v>
      </c>
      <c r="R74" s="361" t="s">
        <v>52</v>
      </c>
      <c r="S74" s="354">
        <v>1</v>
      </c>
      <c r="T74" s="354">
        <v>1</v>
      </c>
      <c r="U74" s="354">
        <v>0.66666666666666663</v>
      </c>
      <c r="V74" s="354" t="s">
        <v>52</v>
      </c>
      <c r="W74" s="354">
        <v>0.83333333333333337</v>
      </c>
      <c r="X74" s="361" t="s">
        <v>52</v>
      </c>
      <c r="Y74" s="354">
        <v>1</v>
      </c>
      <c r="Z74" s="354">
        <v>0.66666666666666663</v>
      </c>
      <c r="AA74" s="354">
        <v>1</v>
      </c>
      <c r="AB74" s="354">
        <v>1</v>
      </c>
      <c r="AC74" s="354">
        <v>0.83333333333333337</v>
      </c>
      <c r="AD74" s="361" t="s">
        <v>52</v>
      </c>
      <c r="AE74" s="361" t="s">
        <v>52</v>
      </c>
      <c r="AF74" s="354">
        <v>1</v>
      </c>
      <c r="AG74" s="354"/>
      <c r="AH74" s="354">
        <v>1</v>
      </c>
      <c r="AI74" s="354">
        <v>0.5</v>
      </c>
      <c r="AJ74" s="354"/>
      <c r="AK74" s="361" t="s">
        <v>52</v>
      </c>
      <c r="AL74" s="361"/>
      <c r="AM74" s="361"/>
      <c r="AN74" s="361"/>
      <c r="AO74" s="354">
        <v>1</v>
      </c>
      <c r="AP74" s="361" t="s">
        <v>52</v>
      </c>
      <c r="AQ74" s="354">
        <v>1</v>
      </c>
      <c r="AR74" s="361" t="s">
        <v>52</v>
      </c>
      <c r="AS74" s="361" t="s">
        <v>52</v>
      </c>
      <c r="AT74" s="361" t="s">
        <v>52</v>
      </c>
      <c r="AU74" s="354" t="s">
        <v>52</v>
      </c>
      <c r="AV74" s="386"/>
      <c r="AW74" s="377"/>
      <c r="AX74" s="346"/>
      <c r="AY74" s="346"/>
      <c r="AZ74" s="17"/>
      <c r="BA74" s="17"/>
      <c r="BB74" s="17"/>
      <c r="BC74" s="17"/>
    </row>
    <row r="75" spans="2:55" s="189" customFormat="1" hidden="1" x14ac:dyDescent="0.25">
      <c r="B75" s="469" t="s">
        <v>94</v>
      </c>
      <c r="C75" s="289">
        <v>2012</v>
      </c>
      <c r="D75" s="186">
        <v>70</v>
      </c>
      <c r="E75" s="186"/>
      <c r="F75" s="204">
        <v>0.23648648648648649</v>
      </c>
      <c r="G75" s="348">
        <v>0.79710144927536231</v>
      </c>
      <c r="H75" s="348">
        <v>0.76470588235294112</v>
      </c>
      <c r="I75" s="348">
        <v>0.77941176470588236</v>
      </c>
      <c r="J75" s="361" t="s">
        <v>52</v>
      </c>
      <c r="K75" s="348" t="s">
        <v>52</v>
      </c>
      <c r="L75" s="348">
        <v>0.61764705882352944</v>
      </c>
      <c r="M75" s="348">
        <v>0.71641791044776115</v>
      </c>
      <c r="N75" s="361" t="s">
        <v>52</v>
      </c>
      <c r="O75" s="361" t="s">
        <v>52</v>
      </c>
      <c r="P75" s="361" t="s">
        <v>52</v>
      </c>
      <c r="Q75" s="361" t="s">
        <v>52</v>
      </c>
      <c r="R75" s="361" t="s">
        <v>52</v>
      </c>
      <c r="S75" s="348">
        <v>0.72463768115942029</v>
      </c>
      <c r="T75" s="348">
        <v>0.69565217391304346</v>
      </c>
      <c r="U75" s="348">
        <v>0.43478260869565216</v>
      </c>
      <c r="V75" s="348" t="s">
        <v>52</v>
      </c>
      <c r="W75" s="348">
        <v>0.57999999999999996</v>
      </c>
      <c r="X75" s="361" t="s">
        <v>52</v>
      </c>
      <c r="Y75" s="348">
        <v>0.6875</v>
      </c>
      <c r="Z75" s="348">
        <v>0.4375</v>
      </c>
      <c r="AA75" s="348">
        <v>0.80303030303030298</v>
      </c>
      <c r="AB75" s="348">
        <v>0.81818181818181823</v>
      </c>
      <c r="AC75" s="348">
        <v>0.75757575757575757</v>
      </c>
      <c r="AD75" s="361" t="s">
        <v>52</v>
      </c>
      <c r="AE75" s="361" t="s">
        <v>52</v>
      </c>
      <c r="AF75" s="348">
        <v>0.71212121212121215</v>
      </c>
      <c r="AG75" s="348"/>
      <c r="AH75" s="348">
        <v>0.63076923076923075</v>
      </c>
      <c r="AI75" s="348">
        <v>0.22727272727272727</v>
      </c>
      <c r="AJ75" s="348"/>
      <c r="AK75" s="361" t="s">
        <v>52</v>
      </c>
      <c r="AL75" s="361"/>
      <c r="AM75" s="361"/>
      <c r="AN75" s="361"/>
      <c r="AO75" s="348">
        <v>0.8</v>
      </c>
      <c r="AP75" s="361" t="s">
        <v>52</v>
      </c>
      <c r="AQ75" s="348">
        <v>0.67692307692307696</v>
      </c>
      <c r="AR75" s="361" t="s">
        <v>52</v>
      </c>
      <c r="AS75" s="361" t="s">
        <v>52</v>
      </c>
      <c r="AT75" s="361" t="s">
        <v>52</v>
      </c>
      <c r="AU75" s="348" t="s">
        <v>52</v>
      </c>
      <c r="AV75" s="397"/>
      <c r="AW75" s="366"/>
      <c r="AX75" s="398"/>
      <c r="AY75" s="398"/>
      <c r="AZ75" s="203"/>
      <c r="BA75" s="203"/>
      <c r="BB75" s="203"/>
      <c r="BC75" s="203"/>
    </row>
    <row r="76" spans="2:55" s="15" customFormat="1" hidden="1" x14ac:dyDescent="0.25">
      <c r="B76" s="470"/>
      <c r="C76" s="143">
        <v>2013</v>
      </c>
      <c r="D76" s="256">
        <v>107</v>
      </c>
      <c r="E76" s="256">
        <v>332</v>
      </c>
      <c r="F76" s="236">
        <v>0.32228915662650603</v>
      </c>
      <c r="G76" s="343">
        <v>0.79245283018867929</v>
      </c>
      <c r="H76" s="343">
        <v>0.8666666666666667</v>
      </c>
      <c r="I76" s="343">
        <v>0.84905660377358494</v>
      </c>
      <c r="J76" s="361" t="s">
        <v>52</v>
      </c>
      <c r="K76" s="343" t="s">
        <v>52</v>
      </c>
      <c r="L76" s="343">
        <v>0.66355140186915884</v>
      </c>
      <c r="M76" s="343">
        <v>0.72641509433962259</v>
      </c>
      <c r="N76" s="361" t="s">
        <v>52</v>
      </c>
      <c r="O76" s="361" t="s">
        <v>52</v>
      </c>
      <c r="P76" s="361" t="s">
        <v>52</v>
      </c>
      <c r="Q76" s="361" t="s">
        <v>52</v>
      </c>
      <c r="R76" s="361" t="s">
        <v>52</v>
      </c>
      <c r="S76" s="343">
        <v>0.66981132075471694</v>
      </c>
      <c r="T76" s="343">
        <v>0.68269230769230771</v>
      </c>
      <c r="U76" s="343">
        <v>0.53465346534653468</v>
      </c>
      <c r="V76" s="343" t="s">
        <v>52</v>
      </c>
      <c r="W76" s="343">
        <v>0.63380281690140849</v>
      </c>
      <c r="X76" s="361" t="s">
        <v>52</v>
      </c>
      <c r="Y76" s="343">
        <v>0.61971830985915488</v>
      </c>
      <c r="Z76" s="343">
        <v>0.39436619718309857</v>
      </c>
      <c r="AA76" s="343">
        <v>0.79807692307692313</v>
      </c>
      <c r="AB76" s="343">
        <v>0.72641509433962259</v>
      </c>
      <c r="AC76" s="343">
        <v>0.73831775700934577</v>
      </c>
      <c r="AD76" s="361" t="s">
        <v>52</v>
      </c>
      <c r="AE76" s="361" t="s">
        <v>52</v>
      </c>
      <c r="AF76" s="343">
        <v>0.8314606741573034</v>
      </c>
      <c r="AG76" s="343"/>
      <c r="AH76" s="343">
        <v>0.77906976744186052</v>
      </c>
      <c r="AI76" s="343">
        <v>0.47826086956521741</v>
      </c>
      <c r="AJ76" s="343"/>
      <c r="AK76" s="361" t="s">
        <v>52</v>
      </c>
      <c r="AL76" s="361"/>
      <c r="AM76" s="361"/>
      <c r="AN76" s="361"/>
      <c r="AO76" s="343">
        <v>0.77884615384615385</v>
      </c>
      <c r="AP76" s="361" t="s">
        <v>52</v>
      </c>
      <c r="AQ76" s="343">
        <v>0.77</v>
      </c>
      <c r="AR76" s="361" t="s">
        <v>52</v>
      </c>
      <c r="AS76" s="361" t="s">
        <v>52</v>
      </c>
      <c r="AT76" s="361" t="s">
        <v>52</v>
      </c>
      <c r="AU76" s="343" t="s">
        <v>52</v>
      </c>
      <c r="AV76" s="351"/>
      <c r="AW76" s="377"/>
      <c r="AX76" s="346"/>
      <c r="AY76" s="346"/>
      <c r="AZ76" s="17"/>
      <c r="BA76" s="17"/>
      <c r="BB76" s="17"/>
      <c r="BC76" s="17"/>
    </row>
    <row r="77" spans="2:55" s="15" customFormat="1" x14ac:dyDescent="0.25">
      <c r="B77" s="470"/>
      <c r="C77" s="143">
        <v>2014</v>
      </c>
      <c r="D77" s="256">
        <v>64</v>
      </c>
      <c r="E77" s="256">
        <v>373</v>
      </c>
      <c r="F77" s="236">
        <v>0.17158176943699732</v>
      </c>
      <c r="G77" s="343">
        <v>0.828125</v>
      </c>
      <c r="H77" s="343">
        <v>0.84375</v>
      </c>
      <c r="I77" s="343">
        <v>0.875</v>
      </c>
      <c r="J77" s="343">
        <v>0.95238095238095233</v>
      </c>
      <c r="K77" s="343">
        <v>0.79032258064516125</v>
      </c>
      <c r="L77" s="343">
        <v>0.546875</v>
      </c>
      <c r="M77" s="343">
        <v>0.63492063492063489</v>
      </c>
      <c r="N77" s="343">
        <v>0.76190476190476186</v>
      </c>
      <c r="O77" s="343">
        <v>0.62295081967213117</v>
      </c>
      <c r="P77" s="343">
        <v>0.734375</v>
      </c>
      <c r="Q77" s="343">
        <v>0.75</v>
      </c>
      <c r="R77" s="343">
        <v>0.71875</v>
      </c>
      <c r="S77" s="343">
        <v>0.66129032258064513</v>
      </c>
      <c r="T77" s="343">
        <v>0.65573770491803274</v>
      </c>
      <c r="U77" s="343">
        <v>0.43548387096774194</v>
      </c>
      <c r="V77" s="343">
        <v>0.54838709677419351</v>
      </c>
      <c r="W77" s="343">
        <v>0.67441860465116277</v>
      </c>
      <c r="X77" s="343">
        <v>0.58974358974358976</v>
      </c>
      <c r="Y77" s="343">
        <v>0.79069767441860461</v>
      </c>
      <c r="Z77" s="343">
        <v>0.70731707317073167</v>
      </c>
      <c r="AA77" s="343">
        <v>0.734375</v>
      </c>
      <c r="AB77" s="343">
        <v>0.66666666666666663</v>
      </c>
      <c r="AC77" s="343">
        <v>0.640625</v>
      </c>
      <c r="AD77" s="343">
        <v>0.640625</v>
      </c>
      <c r="AE77" s="343">
        <v>0.484375</v>
      </c>
      <c r="AF77" s="343">
        <v>0.68253968253968256</v>
      </c>
      <c r="AG77" s="350" t="s">
        <v>52</v>
      </c>
      <c r="AH77" s="343">
        <v>0.68852459016393441</v>
      </c>
      <c r="AI77" s="343">
        <v>0.61818181818181817</v>
      </c>
      <c r="AJ77" s="350" t="s">
        <v>52</v>
      </c>
      <c r="AK77" s="343">
        <v>0.59259259259259256</v>
      </c>
      <c r="AL77" s="350" t="s">
        <v>52</v>
      </c>
      <c r="AM77" s="350" t="s">
        <v>52</v>
      </c>
      <c r="AN77" s="350" t="s">
        <v>52</v>
      </c>
      <c r="AO77" s="343">
        <v>0.73015873015873012</v>
      </c>
      <c r="AP77" s="343">
        <v>0.65079365079365081</v>
      </c>
      <c r="AQ77" s="343">
        <v>0.7142857142857143</v>
      </c>
      <c r="AR77" s="343">
        <v>0.68333333333333335</v>
      </c>
      <c r="AS77" s="343">
        <v>0.62295081967213117</v>
      </c>
      <c r="AT77" s="343">
        <v>0.63934426229508201</v>
      </c>
      <c r="AU77" s="343">
        <v>0.796875</v>
      </c>
      <c r="AV77" s="407" t="s">
        <v>54</v>
      </c>
      <c r="AW77" s="408"/>
      <c r="AX77" s="408"/>
      <c r="AY77" s="409"/>
      <c r="AZ77" s="17"/>
      <c r="BA77" s="17"/>
      <c r="BB77" s="17"/>
      <c r="BC77" s="17"/>
    </row>
    <row r="78" spans="2:55" s="15" customFormat="1" x14ac:dyDescent="0.25">
      <c r="B78" s="470"/>
      <c r="C78" s="143">
        <v>2015</v>
      </c>
      <c r="D78" s="256">
        <v>102</v>
      </c>
      <c r="E78" s="256">
        <v>398</v>
      </c>
      <c r="F78" s="236">
        <v>0.25628140703517588</v>
      </c>
      <c r="G78" s="343">
        <v>0.85148514851485146</v>
      </c>
      <c r="H78" s="343">
        <v>0.88118811881188119</v>
      </c>
      <c r="I78" s="343">
        <v>0.91176470588235292</v>
      </c>
      <c r="J78" s="343">
        <v>0.91176470588235292</v>
      </c>
      <c r="K78" s="343">
        <v>0.91176470588235292</v>
      </c>
      <c r="L78" s="343">
        <v>0.65346534653465349</v>
      </c>
      <c r="M78" s="343">
        <v>0.71287128712871284</v>
      </c>
      <c r="N78" s="343">
        <v>0.87878787878787878</v>
      </c>
      <c r="O78" s="343">
        <v>0.67</v>
      </c>
      <c r="P78" s="343">
        <v>0.79411764705882348</v>
      </c>
      <c r="Q78" s="343">
        <v>0.81372549019607843</v>
      </c>
      <c r="R78" s="343">
        <v>0.75</v>
      </c>
      <c r="S78" s="343">
        <v>0.81372549019607843</v>
      </c>
      <c r="T78" s="343">
        <v>0.74747474747474751</v>
      </c>
      <c r="U78" s="343">
        <v>0.46078431372549017</v>
      </c>
      <c r="V78" s="343">
        <v>0.60204081632653061</v>
      </c>
      <c r="W78" s="343">
        <v>0.63461538461538458</v>
      </c>
      <c r="X78" s="343">
        <v>0.54545454545454541</v>
      </c>
      <c r="Y78" s="343">
        <v>0.76744186046511631</v>
      </c>
      <c r="Z78" s="343">
        <v>0.66666666666666663</v>
      </c>
      <c r="AA78" s="343">
        <v>0.75490196078431371</v>
      </c>
      <c r="AB78" s="343">
        <v>0.81188118811881194</v>
      </c>
      <c r="AC78" s="343">
        <v>0.77450980392156865</v>
      </c>
      <c r="AD78" s="343">
        <v>0.70588235294117652</v>
      </c>
      <c r="AE78" s="343">
        <v>0.53465346534653468</v>
      </c>
      <c r="AF78" s="343">
        <v>0.68</v>
      </c>
      <c r="AG78" s="350" t="s">
        <v>52</v>
      </c>
      <c r="AH78" s="343">
        <v>0.75510204081632648</v>
      </c>
      <c r="AI78" s="343">
        <v>0.69791666666666663</v>
      </c>
      <c r="AJ78" s="350" t="s">
        <v>52</v>
      </c>
      <c r="AK78" s="343">
        <v>0.74444444444444446</v>
      </c>
      <c r="AL78" s="350" t="s">
        <v>52</v>
      </c>
      <c r="AM78" s="350" t="s">
        <v>52</v>
      </c>
      <c r="AN78" s="350" t="s">
        <v>52</v>
      </c>
      <c r="AO78" s="343">
        <v>0.82178217821782173</v>
      </c>
      <c r="AP78" s="343">
        <v>0.70707070707070707</v>
      </c>
      <c r="AQ78" s="343">
        <v>0.77319587628865982</v>
      </c>
      <c r="AR78" s="343">
        <v>0.62886597938144329</v>
      </c>
      <c r="AS78" s="343">
        <v>0.6767676767676768</v>
      </c>
      <c r="AT78" s="343">
        <v>0.73</v>
      </c>
      <c r="AU78" s="343">
        <v>0.86274509803921573</v>
      </c>
      <c r="AV78" s="410"/>
      <c r="AW78" s="411"/>
      <c r="AX78" s="411"/>
      <c r="AY78" s="412"/>
      <c r="AZ78" s="17"/>
      <c r="BA78" s="17"/>
      <c r="BB78" s="17"/>
      <c r="BC78" s="17"/>
    </row>
    <row r="79" spans="2:55" s="209" customFormat="1" x14ac:dyDescent="0.25">
      <c r="B79" s="470"/>
      <c r="C79" s="216">
        <v>2016</v>
      </c>
      <c r="D79" s="184">
        <v>169</v>
      </c>
      <c r="E79" s="256">
        <v>436</v>
      </c>
      <c r="F79" s="238">
        <v>0.38761467889908258</v>
      </c>
      <c r="G79" s="359">
        <v>0.84431137724550898</v>
      </c>
      <c r="H79" s="359">
        <v>0.88622754491017963</v>
      </c>
      <c r="I79" s="359">
        <v>0.94047619047619047</v>
      </c>
      <c r="J79" s="359">
        <v>0.9285714285714286</v>
      </c>
      <c r="K79" s="359">
        <v>0.8875739644970414</v>
      </c>
      <c r="L79" s="359">
        <v>0.59880239520958078</v>
      </c>
      <c r="M79" s="359">
        <v>0.70238095238095233</v>
      </c>
      <c r="N79" s="359">
        <v>0.82608695652173914</v>
      </c>
      <c r="O79" s="359">
        <v>0.70481927710843373</v>
      </c>
      <c r="P79" s="359">
        <v>0.8035714285714286</v>
      </c>
      <c r="Q79" s="359">
        <v>0.73809523809523814</v>
      </c>
      <c r="R79" s="359">
        <v>0.77844311377245512</v>
      </c>
      <c r="S79" s="359">
        <v>0.67261904761904767</v>
      </c>
      <c r="T79" s="359">
        <v>0.66666666666666663</v>
      </c>
      <c r="U79" s="359">
        <v>0.46666666666666667</v>
      </c>
      <c r="V79" s="359">
        <v>0.52760736196319014</v>
      </c>
      <c r="W79" s="359">
        <v>0.76576576576576572</v>
      </c>
      <c r="X79" s="359">
        <v>0.58415841584158412</v>
      </c>
      <c r="Y79" s="359">
        <v>0.70967741935483875</v>
      </c>
      <c r="Z79" s="359">
        <v>0.59036144578313254</v>
      </c>
      <c r="AA79" s="359">
        <v>0.78698224852071008</v>
      </c>
      <c r="AB79" s="359">
        <v>0.81656804733727806</v>
      </c>
      <c r="AC79" s="359">
        <v>0.76923076923076927</v>
      </c>
      <c r="AD79" s="359">
        <v>0.70414201183431957</v>
      </c>
      <c r="AE79" s="359">
        <v>0.59393939393939399</v>
      </c>
      <c r="AF79" s="359">
        <v>0.83030303030303032</v>
      </c>
      <c r="AG79" s="350" t="s">
        <v>52</v>
      </c>
      <c r="AH79" s="359">
        <v>0.86585365853658536</v>
      </c>
      <c r="AI79" s="359">
        <v>0.68918918918918914</v>
      </c>
      <c r="AJ79" s="350" t="s">
        <v>52</v>
      </c>
      <c r="AK79" s="359">
        <v>0.6619718309859155</v>
      </c>
      <c r="AL79" s="350" t="s">
        <v>52</v>
      </c>
      <c r="AM79" s="350" t="s">
        <v>52</v>
      </c>
      <c r="AN79" s="350" t="s">
        <v>52</v>
      </c>
      <c r="AO79" s="359">
        <v>0.86390532544378695</v>
      </c>
      <c r="AP79" s="359">
        <v>0.72455089820359286</v>
      </c>
      <c r="AQ79" s="359">
        <v>0.76249999999999996</v>
      </c>
      <c r="AR79" s="359">
        <v>0.61146496815286622</v>
      </c>
      <c r="AS79" s="359">
        <v>0.69461077844311381</v>
      </c>
      <c r="AT79" s="359">
        <v>0.79166666666666663</v>
      </c>
      <c r="AU79" s="359">
        <v>0.84023668639053251</v>
      </c>
      <c r="AV79" s="410"/>
      <c r="AW79" s="411"/>
      <c r="AX79" s="411"/>
      <c r="AY79" s="412"/>
      <c r="AZ79" s="107"/>
      <c r="BA79" s="107"/>
      <c r="BB79" s="107"/>
      <c r="BC79" s="107"/>
    </row>
    <row r="80" spans="2:55" s="209" customFormat="1" x14ac:dyDescent="0.25">
      <c r="B80" s="470"/>
      <c r="C80" s="216">
        <v>2017</v>
      </c>
      <c r="D80" s="184">
        <v>234</v>
      </c>
      <c r="E80" s="256">
        <v>527</v>
      </c>
      <c r="F80" s="236">
        <v>0.44402277039848198</v>
      </c>
      <c r="G80" s="359">
        <v>0.83620689655172409</v>
      </c>
      <c r="H80" s="359">
        <v>0.88744588744588748</v>
      </c>
      <c r="I80" s="359">
        <v>0.89270386266094426</v>
      </c>
      <c r="J80" s="359">
        <v>0.87553648068669532</v>
      </c>
      <c r="K80" s="359">
        <v>0.81545064377682408</v>
      </c>
      <c r="L80" s="359">
        <v>0.64502164502164505</v>
      </c>
      <c r="M80" s="359">
        <v>0.67965367965367962</v>
      </c>
      <c r="N80" s="359">
        <v>0.78222222222222226</v>
      </c>
      <c r="O80" s="359">
        <v>0.7142857142857143</v>
      </c>
      <c r="P80" s="359">
        <v>0.78017241379310343</v>
      </c>
      <c r="Q80" s="359">
        <v>0.68103448275862066</v>
      </c>
      <c r="R80" s="359">
        <v>0.76190476190476186</v>
      </c>
      <c r="S80" s="359">
        <v>0.70386266094420602</v>
      </c>
      <c r="T80" s="359">
        <v>0.67811158798283266</v>
      </c>
      <c r="U80" s="359">
        <v>0.42608695652173911</v>
      </c>
      <c r="V80" s="359">
        <v>0.51754385964912286</v>
      </c>
      <c r="W80" s="359">
        <v>0.76470588235294112</v>
      </c>
      <c r="X80" s="359">
        <v>0.65116279069767447</v>
      </c>
      <c r="Y80" s="359">
        <v>0.70866141732283461</v>
      </c>
      <c r="Z80" s="359">
        <v>0.65833333333333333</v>
      </c>
      <c r="AA80" s="359">
        <v>0.74891774891774887</v>
      </c>
      <c r="AB80" s="359">
        <v>0.76855895196506552</v>
      </c>
      <c r="AC80" s="359">
        <v>0.75</v>
      </c>
      <c r="AD80" s="359">
        <v>0.70386266094420602</v>
      </c>
      <c r="AE80" s="359">
        <v>0.58260869565217388</v>
      </c>
      <c r="AF80" s="359">
        <v>0.75</v>
      </c>
      <c r="AG80" s="350" t="s">
        <v>52</v>
      </c>
      <c r="AH80" s="359">
        <v>0.7991071428571429</v>
      </c>
      <c r="AI80" s="359">
        <v>0.74129353233830841</v>
      </c>
      <c r="AJ80" s="350" t="s">
        <v>52</v>
      </c>
      <c r="AK80" s="359">
        <v>0.68269230769230771</v>
      </c>
      <c r="AL80" s="350" t="s">
        <v>52</v>
      </c>
      <c r="AM80" s="350" t="s">
        <v>52</v>
      </c>
      <c r="AN80" s="350" t="s">
        <v>52</v>
      </c>
      <c r="AO80" s="359">
        <v>0.80952380952380953</v>
      </c>
      <c r="AP80" s="359">
        <v>0.67826086956521736</v>
      </c>
      <c r="AQ80" s="359">
        <v>0.74889867841409696</v>
      </c>
      <c r="AR80" s="359">
        <v>0.6026785714285714</v>
      </c>
      <c r="AS80" s="359">
        <v>0.75109170305676853</v>
      </c>
      <c r="AT80" s="359">
        <v>0.79653679653679654</v>
      </c>
      <c r="AU80" s="359">
        <v>0.81545064377682408</v>
      </c>
      <c r="AV80" s="413"/>
      <c r="AW80" s="414"/>
      <c r="AX80" s="414"/>
      <c r="AY80" s="415"/>
      <c r="AZ80" s="107"/>
      <c r="BA80" s="107"/>
      <c r="BB80" s="107"/>
      <c r="BC80" s="107"/>
    </row>
    <row r="81" spans="2:55" s="209" customFormat="1" x14ac:dyDescent="0.25">
      <c r="B81" s="470"/>
      <c r="C81" s="234">
        <v>2018</v>
      </c>
      <c r="D81" s="184">
        <v>183</v>
      </c>
      <c r="E81" s="256">
        <v>613</v>
      </c>
      <c r="F81" s="237">
        <v>0.29853181076672103</v>
      </c>
      <c r="G81" s="363">
        <v>0.8351648351648352</v>
      </c>
      <c r="H81" s="363">
        <v>0.88950276243093918</v>
      </c>
      <c r="I81" s="363">
        <v>0.87362637362637363</v>
      </c>
      <c r="J81" s="363">
        <v>0.83606557377049184</v>
      </c>
      <c r="K81" s="363">
        <v>0.81420765027322406</v>
      </c>
      <c r="L81" s="363">
        <v>0.62222222222222223</v>
      </c>
      <c r="M81" s="363">
        <v>0.62637362637362637</v>
      </c>
      <c r="N81" s="363">
        <v>0.7921348314606742</v>
      </c>
      <c r="O81" s="363">
        <v>0.60989010989010994</v>
      </c>
      <c r="P81" s="363">
        <v>0.77595628415300544</v>
      </c>
      <c r="Q81" s="363">
        <v>0.68888888888888888</v>
      </c>
      <c r="R81" s="363">
        <v>0.74316939890710387</v>
      </c>
      <c r="S81" s="363">
        <v>0.7595628415300546</v>
      </c>
      <c r="T81" s="363">
        <v>0.66120218579234968</v>
      </c>
      <c r="U81" s="363">
        <v>0.50276243093922657</v>
      </c>
      <c r="V81" s="363">
        <v>0.63276836158192096</v>
      </c>
      <c r="W81" s="363">
        <v>0.71844660194174759</v>
      </c>
      <c r="X81" s="363">
        <v>0.53465346534653468</v>
      </c>
      <c r="Y81" s="363">
        <v>0.69565217391304346</v>
      </c>
      <c r="Z81" s="363">
        <v>0.55172413793103448</v>
      </c>
      <c r="AA81" s="363">
        <v>0.68508287292817682</v>
      </c>
      <c r="AB81" s="363">
        <v>0.76136363636363635</v>
      </c>
      <c r="AC81" s="363">
        <v>0.69780219780219777</v>
      </c>
      <c r="AD81" s="363">
        <v>0.71978021978021978</v>
      </c>
      <c r="AE81" s="363">
        <v>0.57222222222222219</v>
      </c>
      <c r="AF81" s="363">
        <v>0.77586206896551724</v>
      </c>
      <c r="AG81" s="350" t="s">
        <v>52</v>
      </c>
      <c r="AH81" s="363">
        <v>0.81868131868131866</v>
      </c>
      <c r="AI81" s="363">
        <v>0.75757575757575757</v>
      </c>
      <c r="AJ81" s="350" t="s">
        <v>52</v>
      </c>
      <c r="AK81" s="363">
        <v>0.72611464968152861</v>
      </c>
      <c r="AL81" s="350" t="s">
        <v>52</v>
      </c>
      <c r="AM81" s="350" t="s">
        <v>52</v>
      </c>
      <c r="AN81" s="350" t="s">
        <v>52</v>
      </c>
      <c r="AO81" s="363">
        <v>0.7142857142857143</v>
      </c>
      <c r="AP81" s="363">
        <v>0.62011173184357538</v>
      </c>
      <c r="AQ81" s="363">
        <v>0.72159090909090906</v>
      </c>
      <c r="AR81" s="363">
        <v>0.59302325581395354</v>
      </c>
      <c r="AS81" s="363">
        <v>0.66857142857142859</v>
      </c>
      <c r="AT81" s="363">
        <v>0.66850828729281764</v>
      </c>
      <c r="AU81" s="363">
        <v>0.77595628415300544</v>
      </c>
      <c r="AV81" s="359">
        <v>0.84659090909090906</v>
      </c>
      <c r="AW81" s="359">
        <v>0.848314606741573</v>
      </c>
      <c r="AX81" s="359">
        <v>0.76136363636363635</v>
      </c>
      <c r="AY81" s="359">
        <v>0.7142857142857143</v>
      </c>
      <c r="AZ81" s="107"/>
      <c r="BA81" s="107"/>
      <c r="BB81" s="107"/>
      <c r="BC81" s="107"/>
    </row>
    <row r="82" spans="2:55" s="209" customFormat="1" x14ac:dyDescent="0.25">
      <c r="B82" s="470"/>
      <c r="C82" s="234">
        <v>2019</v>
      </c>
      <c r="D82" s="184">
        <v>163</v>
      </c>
      <c r="E82" s="256">
        <f>SUM(E55,E68)</f>
        <v>635</v>
      </c>
      <c r="F82" s="237">
        <f>D82/E82</f>
        <v>0.25669291338582678</v>
      </c>
      <c r="G82" s="363">
        <v>0.79629629629629628</v>
      </c>
      <c r="H82" s="363">
        <v>0.83333333333333337</v>
      </c>
      <c r="I82" s="363">
        <v>0.86503067484662577</v>
      </c>
      <c r="J82" s="363">
        <v>0.83435582822085885</v>
      </c>
      <c r="K82" s="363">
        <v>0.74691358024691357</v>
      </c>
      <c r="L82" s="363">
        <v>0.61349693251533743</v>
      </c>
      <c r="M82" s="363">
        <v>0.60493827160493829</v>
      </c>
      <c r="N82" s="363">
        <v>0.78616352201257866</v>
      </c>
      <c r="O82" s="363">
        <v>0.58385093167701863</v>
      </c>
      <c r="P82" s="363">
        <v>0.75308641975308643</v>
      </c>
      <c r="Q82" s="363">
        <v>0.58282208588957052</v>
      </c>
      <c r="R82" s="363">
        <v>0.65030674846625769</v>
      </c>
      <c r="S82" s="363">
        <v>0.754601226993865</v>
      </c>
      <c r="T82" s="363">
        <v>0.65030674846625769</v>
      </c>
      <c r="U82" s="363">
        <v>0.47239263803680981</v>
      </c>
      <c r="V82" s="363">
        <v>0.5679012345679012</v>
      </c>
      <c r="W82" s="363">
        <v>0.73</v>
      </c>
      <c r="X82" s="363">
        <v>0.67708333333333337</v>
      </c>
      <c r="Y82" s="363">
        <v>0.84615384615384615</v>
      </c>
      <c r="Z82" s="363">
        <v>0.74712643678160917</v>
      </c>
      <c r="AA82" s="363">
        <v>0.67295597484276726</v>
      </c>
      <c r="AB82" s="363">
        <v>0.65625</v>
      </c>
      <c r="AC82" s="363">
        <v>0.61349693251533743</v>
      </c>
      <c r="AD82" s="363">
        <v>0.62962962962962965</v>
      </c>
      <c r="AE82" s="363">
        <v>0.55345911949685533</v>
      </c>
      <c r="AF82" s="363">
        <v>0.79617834394904463</v>
      </c>
      <c r="AG82" s="350" t="s">
        <v>52</v>
      </c>
      <c r="AH82" s="363">
        <v>0.80891719745222934</v>
      </c>
      <c r="AI82" s="363">
        <v>0.75657894736842102</v>
      </c>
      <c r="AJ82" s="350" t="s">
        <v>52</v>
      </c>
      <c r="AK82" s="363">
        <v>0.67132867132867136</v>
      </c>
      <c r="AL82" s="350" t="s">
        <v>52</v>
      </c>
      <c r="AM82" s="350" t="s">
        <v>52</v>
      </c>
      <c r="AN82" s="350" t="s">
        <v>52</v>
      </c>
      <c r="AO82" s="363">
        <v>0.80246913580246915</v>
      </c>
      <c r="AP82" s="363">
        <v>0.6728395061728395</v>
      </c>
      <c r="AQ82" s="363">
        <v>0.81132075471698117</v>
      </c>
      <c r="AR82" s="363">
        <v>0.6558441558441559</v>
      </c>
      <c r="AS82" s="363">
        <v>0.67515923566878977</v>
      </c>
      <c r="AT82" s="363">
        <v>0.74691358024691357</v>
      </c>
      <c r="AU82" s="363">
        <v>0.7239263803680982</v>
      </c>
      <c r="AV82" s="359">
        <v>0.87421383647798745</v>
      </c>
      <c r="AW82" s="359">
        <v>0.84615384615384615</v>
      </c>
      <c r="AX82" s="359">
        <v>0.75</v>
      </c>
      <c r="AY82" s="359">
        <v>0.60716895249397684</v>
      </c>
      <c r="AZ82" s="107"/>
      <c r="BA82" s="107"/>
      <c r="BB82" s="107"/>
      <c r="BC82" s="107"/>
    </row>
    <row r="83" spans="2:55" s="209" customFormat="1" x14ac:dyDescent="0.25">
      <c r="B83" s="470"/>
      <c r="C83" s="234">
        <v>2020</v>
      </c>
      <c r="D83" s="184">
        <v>46</v>
      </c>
      <c r="E83" s="256">
        <v>474</v>
      </c>
      <c r="F83" s="237">
        <f>D83/E83</f>
        <v>9.7046413502109699E-2</v>
      </c>
      <c r="G83" s="363">
        <v>0.8478</v>
      </c>
      <c r="H83" s="363">
        <v>0.86960000000000004</v>
      </c>
      <c r="I83" s="363">
        <v>0.89100000000000001</v>
      </c>
      <c r="J83" s="363">
        <v>0.89100000000000001</v>
      </c>
      <c r="K83" s="363">
        <v>0.8478</v>
      </c>
      <c r="L83" s="363">
        <v>0.67390000000000005</v>
      </c>
      <c r="M83" s="363">
        <v>0.76090000000000002</v>
      </c>
      <c r="N83" s="363">
        <v>0.78259999999999996</v>
      </c>
      <c r="O83" s="363">
        <v>0.75549999999999995</v>
      </c>
      <c r="P83" s="363">
        <v>0.80400000000000005</v>
      </c>
      <c r="Q83" s="363">
        <v>0.76090000000000002</v>
      </c>
      <c r="R83" s="363">
        <v>0.78259999999999996</v>
      </c>
      <c r="S83" s="363">
        <v>0.73899999999999999</v>
      </c>
      <c r="T83" s="363">
        <v>0.67390000000000005</v>
      </c>
      <c r="U83" s="363">
        <v>0.56499999999999995</v>
      </c>
      <c r="V83" s="363">
        <v>0.63039999999999996</v>
      </c>
      <c r="W83" s="363">
        <v>0.73299999999999998</v>
      </c>
      <c r="X83" s="363">
        <v>0.67859999999999998</v>
      </c>
      <c r="Y83" s="363">
        <v>0.88</v>
      </c>
      <c r="Z83" s="363">
        <v>0.76</v>
      </c>
      <c r="AA83" s="363">
        <v>0.80400000000000005</v>
      </c>
      <c r="AB83" s="363">
        <v>0.76090000000000002</v>
      </c>
      <c r="AC83" s="363">
        <v>0.73899999999999999</v>
      </c>
      <c r="AD83" s="363">
        <v>0.76090000000000002</v>
      </c>
      <c r="AE83" s="363">
        <v>0.58696000000000004</v>
      </c>
      <c r="AF83" s="363">
        <v>0.85699999999999998</v>
      </c>
      <c r="AG83" s="350" t="s">
        <v>52</v>
      </c>
      <c r="AH83" s="363">
        <v>0.83699999999999997</v>
      </c>
      <c r="AI83" s="363">
        <v>0.84599999999999997</v>
      </c>
      <c r="AJ83" s="350" t="s">
        <v>52</v>
      </c>
      <c r="AK83" s="363">
        <v>0.72499999999999998</v>
      </c>
      <c r="AL83" s="350" t="s">
        <v>52</v>
      </c>
      <c r="AM83" s="350" t="s">
        <v>52</v>
      </c>
      <c r="AN83" s="350" t="s">
        <v>52</v>
      </c>
      <c r="AO83" s="363">
        <v>0.80430000000000001</v>
      </c>
      <c r="AP83" s="363">
        <v>0.66669999999999996</v>
      </c>
      <c r="AQ83" s="363">
        <v>0.73899999999999999</v>
      </c>
      <c r="AR83" s="363">
        <v>0.70450000000000002</v>
      </c>
      <c r="AS83" s="363">
        <v>0.77270000000000005</v>
      </c>
      <c r="AT83" s="363">
        <v>0.82199999999999995</v>
      </c>
      <c r="AU83" s="363">
        <v>0.80430000000000001</v>
      </c>
      <c r="AV83" s="359">
        <v>0.90698000000000001</v>
      </c>
      <c r="AW83" s="359">
        <v>0.88090000000000002</v>
      </c>
      <c r="AX83" s="359">
        <v>0.86050000000000004</v>
      </c>
      <c r="AY83" s="359" t="s">
        <v>52</v>
      </c>
      <c r="AZ83" s="107"/>
      <c r="BA83" s="107"/>
      <c r="BB83" s="107"/>
      <c r="BC83" s="107"/>
    </row>
    <row r="84" spans="2:55" s="209" customFormat="1" x14ac:dyDescent="0.25">
      <c r="B84" s="470"/>
      <c r="C84" s="234">
        <v>2021</v>
      </c>
      <c r="D84" s="184">
        <v>91</v>
      </c>
      <c r="E84" s="256">
        <v>578</v>
      </c>
      <c r="F84" s="237">
        <f>D84/E84</f>
        <v>0.157439446366782</v>
      </c>
      <c r="G84" s="363">
        <v>0.83499999999999996</v>
      </c>
      <c r="H84" s="363">
        <v>0.85599999999999998</v>
      </c>
      <c r="I84" s="363">
        <v>0.878</v>
      </c>
      <c r="J84" s="363">
        <v>0.86699999999999999</v>
      </c>
      <c r="K84" s="363">
        <v>0.83299999999999996</v>
      </c>
      <c r="L84" s="363">
        <v>0.69299999999999995</v>
      </c>
      <c r="M84" s="363">
        <v>0.73899999999999999</v>
      </c>
      <c r="N84" s="363">
        <v>0.85699999999999998</v>
      </c>
      <c r="O84" s="363">
        <v>0.58199999999999996</v>
      </c>
      <c r="P84" s="363">
        <v>0.78</v>
      </c>
      <c r="Q84" s="363">
        <v>0.67800000000000005</v>
      </c>
      <c r="R84" s="363">
        <v>0.78</v>
      </c>
      <c r="S84" s="363">
        <v>0.79100000000000004</v>
      </c>
      <c r="T84" s="363">
        <v>0.69199999999999995</v>
      </c>
      <c r="U84" s="363">
        <v>0.54400000000000004</v>
      </c>
      <c r="V84" s="363">
        <v>0.6</v>
      </c>
      <c r="W84" s="363">
        <v>0.54800000000000004</v>
      </c>
      <c r="X84" s="363">
        <v>0.45700000000000002</v>
      </c>
      <c r="Y84" s="363">
        <v>0.74299999999999999</v>
      </c>
      <c r="Z84" s="363">
        <v>0.65600000000000003</v>
      </c>
      <c r="AA84" s="363">
        <v>0.72199999999999998</v>
      </c>
      <c r="AB84" s="363">
        <v>0.76900000000000002</v>
      </c>
      <c r="AC84" s="363">
        <v>0.72499999999999998</v>
      </c>
      <c r="AD84" s="363">
        <v>0.7</v>
      </c>
      <c r="AE84" s="363">
        <v>0.56200000000000006</v>
      </c>
      <c r="AF84" s="363">
        <v>0.51900000000000002</v>
      </c>
      <c r="AG84" s="363">
        <v>0.76700000000000002</v>
      </c>
      <c r="AH84" s="363">
        <v>0.58499999999999996</v>
      </c>
      <c r="AI84" s="363">
        <v>0.57499999999999996</v>
      </c>
      <c r="AJ84" s="363">
        <v>0.80200000000000005</v>
      </c>
      <c r="AK84" s="350" t="s">
        <v>52</v>
      </c>
      <c r="AL84" s="363">
        <v>0.75900000000000001</v>
      </c>
      <c r="AM84" s="363">
        <v>0.73299999999999998</v>
      </c>
      <c r="AN84" s="363">
        <v>0.55100000000000005</v>
      </c>
      <c r="AO84" s="363">
        <v>0.76900000000000002</v>
      </c>
      <c r="AP84" s="363">
        <v>0.64800000000000002</v>
      </c>
      <c r="AQ84" s="363">
        <v>0.753</v>
      </c>
      <c r="AR84" s="363">
        <v>0.61899999999999999</v>
      </c>
      <c r="AS84" s="363">
        <v>0.66700000000000004</v>
      </c>
      <c r="AT84" s="363">
        <v>0.73299999999999998</v>
      </c>
      <c r="AU84" s="363">
        <v>0.79100000000000004</v>
      </c>
      <c r="AV84" s="359" t="s">
        <v>54</v>
      </c>
      <c r="AW84" s="359" t="s">
        <v>54</v>
      </c>
      <c r="AX84" s="359" t="s">
        <v>54</v>
      </c>
      <c r="AY84" s="359" t="s">
        <v>54</v>
      </c>
      <c r="AZ84" s="107"/>
      <c r="BA84" s="107"/>
      <c r="BB84" s="107"/>
      <c r="BC84" s="107"/>
    </row>
    <row r="85" spans="2:55" s="15" customFormat="1" ht="14.45" customHeight="1" x14ac:dyDescent="0.25">
      <c r="B85" s="471"/>
      <c r="C85" s="468" t="s">
        <v>154</v>
      </c>
      <c r="D85" s="468"/>
      <c r="E85" s="468"/>
      <c r="F85" s="468"/>
      <c r="G85" s="343">
        <f>G84-G83</f>
        <v>-1.2800000000000034E-2</v>
      </c>
      <c r="H85" s="343">
        <f t="shared" ref="H85:AU85" si="5">H84-H83</f>
        <v>-1.3600000000000056E-2</v>
      </c>
      <c r="I85" s="343">
        <f t="shared" si="5"/>
        <v>-1.3000000000000012E-2</v>
      </c>
      <c r="J85" s="343">
        <f t="shared" si="5"/>
        <v>-2.4000000000000021E-2</v>
      </c>
      <c r="K85" s="343">
        <f t="shared" si="5"/>
        <v>-1.4800000000000035E-2</v>
      </c>
      <c r="L85" s="343">
        <f t="shared" si="5"/>
        <v>1.9099999999999895E-2</v>
      </c>
      <c r="M85" s="343">
        <f t="shared" si="5"/>
        <v>-2.1900000000000031E-2</v>
      </c>
      <c r="N85" s="343">
        <f t="shared" si="5"/>
        <v>7.4400000000000022E-2</v>
      </c>
      <c r="O85" s="343">
        <f t="shared" si="5"/>
        <v>-0.17349999999999999</v>
      </c>
      <c r="P85" s="343">
        <f t="shared" si="5"/>
        <v>-2.4000000000000021E-2</v>
      </c>
      <c r="Q85" s="343">
        <f t="shared" si="5"/>
        <v>-8.2899999999999974E-2</v>
      </c>
      <c r="R85" s="343">
        <f t="shared" si="5"/>
        <v>-2.5999999999999357E-3</v>
      </c>
      <c r="S85" s="343">
        <f t="shared" si="5"/>
        <v>5.2000000000000046E-2</v>
      </c>
      <c r="T85" s="343">
        <f t="shared" si="5"/>
        <v>1.8099999999999894E-2</v>
      </c>
      <c r="U85" s="343">
        <f t="shared" si="5"/>
        <v>-2.0999999999999908E-2</v>
      </c>
      <c r="V85" s="343">
        <f t="shared" si="5"/>
        <v>-3.0399999999999983E-2</v>
      </c>
      <c r="W85" s="343">
        <f t="shared" si="5"/>
        <v>-0.18499999999999994</v>
      </c>
      <c r="X85" s="343">
        <f t="shared" si="5"/>
        <v>-0.22159999999999996</v>
      </c>
      <c r="Y85" s="343">
        <f t="shared" si="5"/>
        <v>-0.13700000000000001</v>
      </c>
      <c r="Z85" s="343">
        <f t="shared" si="5"/>
        <v>-0.10399999999999998</v>
      </c>
      <c r="AA85" s="343">
        <f t="shared" si="5"/>
        <v>-8.2000000000000073E-2</v>
      </c>
      <c r="AB85" s="343">
        <f t="shared" si="5"/>
        <v>8.0999999999999961E-3</v>
      </c>
      <c r="AC85" s="343">
        <f t="shared" si="5"/>
        <v>-1.4000000000000012E-2</v>
      </c>
      <c r="AD85" s="343">
        <f t="shared" si="5"/>
        <v>-6.0900000000000065E-2</v>
      </c>
      <c r="AE85" s="343">
        <f t="shared" si="5"/>
        <v>-2.4959999999999982E-2</v>
      </c>
      <c r="AF85" s="343">
        <f t="shared" si="5"/>
        <v>-0.33799999999999997</v>
      </c>
      <c r="AG85" s="350" t="s">
        <v>52</v>
      </c>
      <c r="AH85" s="343">
        <f t="shared" si="5"/>
        <v>-0.252</v>
      </c>
      <c r="AI85" s="343">
        <f t="shared" si="5"/>
        <v>-0.27100000000000002</v>
      </c>
      <c r="AJ85" s="350" t="s">
        <v>52</v>
      </c>
      <c r="AK85" s="350" t="s">
        <v>52</v>
      </c>
      <c r="AL85" s="350" t="s">
        <v>52</v>
      </c>
      <c r="AM85" s="350" t="s">
        <v>52</v>
      </c>
      <c r="AN85" s="350" t="s">
        <v>52</v>
      </c>
      <c r="AO85" s="343">
        <f t="shared" si="5"/>
        <v>-3.5299999999999998E-2</v>
      </c>
      <c r="AP85" s="343">
        <f t="shared" si="5"/>
        <v>-1.8699999999999939E-2</v>
      </c>
      <c r="AQ85" s="343">
        <f t="shared" si="5"/>
        <v>1.4000000000000012E-2</v>
      </c>
      <c r="AR85" s="343">
        <f t="shared" si="5"/>
        <v>-8.550000000000002E-2</v>
      </c>
      <c r="AS85" s="343">
        <f t="shared" si="5"/>
        <v>-0.10570000000000002</v>
      </c>
      <c r="AT85" s="343">
        <f t="shared" si="5"/>
        <v>-8.8999999999999968E-2</v>
      </c>
      <c r="AU85" s="343">
        <f t="shared" si="5"/>
        <v>-1.3299999999999979E-2</v>
      </c>
      <c r="AV85" s="359" t="s">
        <v>54</v>
      </c>
      <c r="AW85" s="359" t="s">
        <v>54</v>
      </c>
      <c r="AX85" s="359" t="s">
        <v>54</v>
      </c>
      <c r="AY85" s="359" t="s">
        <v>54</v>
      </c>
      <c r="AZ85" s="17"/>
      <c r="BA85" s="17"/>
      <c r="BB85" s="17"/>
      <c r="BC85" s="17"/>
    </row>
    <row r="86" spans="2:55" s="15" customFormat="1" x14ac:dyDescent="0.25">
      <c r="B86" s="16"/>
      <c r="C86" s="33"/>
      <c r="D86" s="33"/>
      <c r="E86" s="33"/>
      <c r="F86" s="14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5"/>
      <c r="W86" s="365"/>
      <c r="X86" s="365"/>
      <c r="Y86" s="365"/>
      <c r="Z86" s="365"/>
      <c r="AA86" s="365"/>
      <c r="AB86" s="365"/>
      <c r="AC86" s="365"/>
      <c r="AD86" s="365"/>
      <c r="AE86" s="365"/>
      <c r="AF86" s="365"/>
      <c r="AG86" s="365"/>
      <c r="AH86" s="365"/>
      <c r="AI86" s="365"/>
      <c r="AJ86" s="365"/>
      <c r="AK86" s="365"/>
      <c r="AL86" s="365"/>
      <c r="AM86" s="365"/>
      <c r="AN86" s="365"/>
      <c r="AO86" s="365"/>
      <c r="AP86" s="365"/>
      <c r="AQ86" s="365"/>
      <c r="AR86" s="365"/>
      <c r="AS86" s="365"/>
      <c r="AT86" s="365"/>
      <c r="AU86" s="365"/>
      <c r="AV86" s="351"/>
      <c r="AW86" s="377"/>
      <c r="AX86" s="346"/>
      <c r="AY86" s="346"/>
      <c r="AZ86" s="17"/>
      <c r="BA86" s="17"/>
      <c r="BB86" s="17"/>
      <c r="BC86" s="17"/>
    </row>
    <row r="87" spans="2:55" s="15" customFormat="1" hidden="1" x14ac:dyDescent="0.25">
      <c r="B87" s="103"/>
      <c r="C87" s="28">
        <v>2010</v>
      </c>
      <c r="D87" s="28"/>
      <c r="E87" s="28"/>
      <c r="F87" s="153"/>
      <c r="G87" s="343" t="s">
        <v>88</v>
      </c>
      <c r="H87" s="343" t="s">
        <v>88</v>
      </c>
      <c r="I87" s="343" t="s">
        <v>88</v>
      </c>
      <c r="J87" s="361" t="s">
        <v>52</v>
      </c>
      <c r="K87" s="343" t="s">
        <v>52</v>
      </c>
      <c r="L87" s="343" t="s">
        <v>88</v>
      </c>
      <c r="M87" s="343" t="s">
        <v>88</v>
      </c>
      <c r="N87" s="361" t="s">
        <v>52</v>
      </c>
      <c r="O87" s="361" t="s">
        <v>52</v>
      </c>
      <c r="P87" s="361" t="s">
        <v>52</v>
      </c>
      <c r="Q87" s="361" t="s">
        <v>52</v>
      </c>
      <c r="R87" s="361" t="s">
        <v>52</v>
      </c>
      <c r="S87" s="343" t="s">
        <v>88</v>
      </c>
      <c r="T87" s="343" t="s">
        <v>88</v>
      </c>
      <c r="U87" s="343" t="s">
        <v>88</v>
      </c>
      <c r="V87" s="343" t="s">
        <v>52</v>
      </c>
      <c r="W87" s="343" t="s">
        <v>88</v>
      </c>
      <c r="X87" s="361" t="s">
        <v>52</v>
      </c>
      <c r="Y87" s="343" t="s">
        <v>88</v>
      </c>
      <c r="Z87" s="343" t="s">
        <v>88</v>
      </c>
      <c r="AA87" s="343" t="s">
        <v>88</v>
      </c>
      <c r="AB87" s="343" t="s">
        <v>88</v>
      </c>
      <c r="AC87" s="343" t="s">
        <v>88</v>
      </c>
      <c r="AD87" s="361" t="s">
        <v>52</v>
      </c>
      <c r="AE87" s="361" t="s">
        <v>52</v>
      </c>
      <c r="AF87" s="343" t="s">
        <v>88</v>
      </c>
      <c r="AG87" s="343"/>
      <c r="AH87" s="343" t="s">
        <v>88</v>
      </c>
      <c r="AI87" s="343" t="s">
        <v>88</v>
      </c>
      <c r="AJ87" s="343"/>
      <c r="AK87" s="361" t="s">
        <v>52</v>
      </c>
      <c r="AL87" s="361"/>
      <c r="AM87" s="361"/>
      <c r="AN87" s="361"/>
      <c r="AO87" s="343" t="s">
        <v>88</v>
      </c>
      <c r="AP87" s="361" t="s">
        <v>52</v>
      </c>
      <c r="AQ87" s="343" t="s">
        <v>88</v>
      </c>
      <c r="AR87" s="361" t="s">
        <v>52</v>
      </c>
      <c r="AS87" s="361" t="s">
        <v>52</v>
      </c>
      <c r="AT87" s="361" t="s">
        <v>52</v>
      </c>
      <c r="AU87" s="343" t="s">
        <v>52</v>
      </c>
      <c r="AV87" s="351"/>
      <c r="AW87" s="377"/>
      <c r="AX87" s="346"/>
      <c r="AY87" s="346"/>
      <c r="AZ87" s="17"/>
      <c r="BA87" s="17"/>
      <c r="BB87" s="17"/>
      <c r="BC87" s="17"/>
    </row>
    <row r="88" spans="2:55" s="15" customFormat="1" hidden="1" x14ac:dyDescent="0.25">
      <c r="B88" s="206"/>
      <c r="C88" s="143">
        <v>2011</v>
      </c>
      <c r="D88" s="256">
        <v>8</v>
      </c>
      <c r="E88" s="256"/>
      <c r="F88" s="157" t="s">
        <v>52</v>
      </c>
      <c r="G88" s="354">
        <v>0.625</v>
      </c>
      <c r="H88" s="354">
        <v>0.75</v>
      </c>
      <c r="I88" s="354">
        <v>0.625</v>
      </c>
      <c r="J88" s="361" t="s">
        <v>52</v>
      </c>
      <c r="K88" s="354" t="s">
        <v>52</v>
      </c>
      <c r="L88" s="354">
        <v>0.25</v>
      </c>
      <c r="M88" s="354">
        <v>0.375</v>
      </c>
      <c r="N88" s="361" t="s">
        <v>52</v>
      </c>
      <c r="O88" s="361" t="s">
        <v>52</v>
      </c>
      <c r="P88" s="361" t="s">
        <v>52</v>
      </c>
      <c r="Q88" s="361" t="s">
        <v>52</v>
      </c>
      <c r="R88" s="361" t="s">
        <v>52</v>
      </c>
      <c r="S88" s="354">
        <v>0.75</v>
      </c>
      <c r="T88" s="354">
        <v>0.625</v>
      </c>
      <c r="U88" s="354">
        <v>0.75</v>
      </c>
      <c r="V88" s="354" t="s">
        <v>52</v>
      </c>
      <c r="W88" s="354">
        <v>0.8571428571428571</v>
      </c>
      <c r="X88" s="361" t="s">
        <v>52</v>
      </c>
      <c r="Y88" s="354">
        <v>0.83333333333333337</v>
      </c>
      <c r="Z88" s="354">
        <v>0.7142857142857143</v>
      </c>
      <c r="AA88" s="354">
        <v>0.75</v>
      </c>
      <c r="AB88" s="354">
        <v>0.5</v>
      </c>
      <c r="AC88" s="354">
        <v>0.375</v>
      </c>
      <c r="AD88" s="361" t="s">
        <v>52</v>
      </c>
      <c r="AE88" s="361" t="s">
        <v>52</v>
      </c>
      <c r="AF88" s="354">
        <v>0.75</v>
      </c>
      <c r="AG88" s="354"/>
      <c r="AH88" s="354">
        <v>0.875</v>
      </c>
      <c r="AI88" s="354">
        <v>0.5</v>
      </c>
      <c r="AJ88" s="354"/>
      <c r="AK88" s="361" t="s">
        <v>52</v>
      </c>
      <c r="AL88" s="361"/>
      <c r="AM88" s="361"/>
      <c r="AN88" s="361"/>
      <c r="AO88" s="354">
        <v>0.75</v>
      </c>
      <c r="AP88" s="361" t="s">
        <v>52</v>
      </c>
      <c r="AQ88" s="354">
        <v>0.75</v>
      </c>
      <c r="AR88" s="361" t="s">
        <v>52</v>
      </c>
      <c r="AS88" s="361" t="s">
        <v>52</v>
      </c>
      <c r="AT88" s="361" t="s">
        <v>52</v>
      </c>
      <c r="AU88" s="354" t="s">
        <v>52</v>
      </c>
      <c r="AV88" s="386"/>
      <c r="AW88" s="377"/>
      <c r="AX88" s="346"/>
      <c r="AY88" s="346"/>
      <c r="AZ88" s="17"/>
      <c r="BA88" s="17"/>
      <c r="BB88" s="17"/>
      <c r="BC88" s="17"/>
    </row>
    <row r="89" spans="2:55" s="15" customFormat="1" hidden="1" x14ac:dyDescent="0.25">
      <c r="B89" s="485" t="s">
        <v>95</v>
      </c>
      <c r="C89" s="143">
        <v>2012</v>
      </c>
      <c r="D89" s="256">
        <v>12</v>
      </c>
      <c r="E89" s="256"/>
      <c r="F89" s="157">
        <v>0.14457831325301204</v>
      </c>
      <c r="G89" s="354">
        <v>0.75</v>
      </c>
      <c r="H89" s="354">
        <v>0.83333333333333337</v>
      </c>
      <c r="I89" s="354">
        <v>0.83333333333333337</v>
      </c>
      <c r="J89" s="361" t="s">
        <v>52</v>
      </c>
      <c r="K89" s="354" t="s">
        <v>52</v>
      </c>
      <c r="L89" s="354">
        <v>0.75</v>
      </c>
      <c r="M89" s="354">
        <v>0.66666666666666663</v>
      </c>
      <c r="N89" s="361" t="s">
        <v>52</v>
      </c>
      <c r="O89" s="361" t="s">
        <v>52</v>
      </c>
      <c r="P89" s="361" t="s">
        <v>52</v>
      </c>
      <c r="Q89" s="361" t="s">
        <v>52</v>
      </c>
      <c r="R89" s="361" t="s">
        <v>52</v>
      </c>
      <c r="S89" s="354">
        <v>0.5</v>
      </c>
      <c r="T89" s="354">
        <v>0.66666666666666663</v>
      </c>
      <c r="U89" s="354">
        <v>0.66666666666666663</v>
      </c>
      <c r="V89" s="354" t="s">
        <v>52</v>
      </c>
      <c r="W89" s="354">
        <v>0.83333333333333337</v>
      </c>
      <c r="X89" s="361" t="s">
        <v>52</v>
      </c>
      <c r="Y89" s="354">
        <v>0.75</v>
      </c>
      <c r="Z89" s="354">
        <v>0.75</v>
      </c>
      <c r="AA89" s="354">
        <v>0.75</v>
      </c>
      <c r="AB89" s="354">
        <v>0.5</v>
      </c>
      <c r="AC89" s="354">
        <v>0.58333333333333337</v>
      </c>
      <c r="AD89" s="361" t="s">
        <v>52</v>
      </c>
      <c r="AE89" s="361" t="s">
        <v>52</v>
      </c>
      <c r="AF89" s="354">
        <v>0.75</v>
      </c>
      <c r="AG89" s="354"/>
      <c r="AH89" s="354">
        <v>0.91666666666666663</v>
      </c>
      <c r="AI89" s="354">
        <v>0.66666666666666663</v>
      </c>
      <c r="AJ89" s="354"/>
      <c r="AK89" s="361" t="s">
        <v>52</v>
      </c>
      <c r="AL89" s="361"/>
      <c r="AM89" s="361"/>
      <c r="AN89" s="361"/>
      <c r="AO89" s="354">
        <v>0.75</v>
      </c>
      <c r="AP89" s="361" t="s">
        <v>52</v>
      </c>
      <c r="AQ89" s="354">
        <v>0.66666666666666663</v>
      </c>
      <c r="AR89" s="361" t="s">
        <v>52</v>
      </c>
      <c r="AS89" s="361" t="s">
        <v>52</v>
      </c>
      <c r="AT89" s="361" t="s">
        <v>52</v>
      </c>
      <c r="AU89" s="354" t="s">
        <v>52</v>
      </c>
      <c r="AV89" s="386"/>
      <c r="AW89" s="377"/>
      <c r="AX89" s="346"/>
      <c r="AY89" s="346"/>
      <c r="AZ89" s="17"/>
      <c r="BA89" s="17"/>
      <c r="BB89" s="17"/>
      <c r="BC89" s="17"/>
    </row>
    <row r="90" spans="2:55" s="15" customFormat="1" hidden="1" x14ac:dyDescent="0.25">
      <c r="B90" s="486"/>
      <c r="C90" s="143">
        <v>2013</v>
      </c>
      <c r="D90" s="256">
        <v>37</v>
      </c>
      <c r="E90" s="256">
        <v>102</v>
      </c>
      <c r="F90" s="236">
        <v>0.36274509803921567</v>
      </c>
      <c r="G90" s="343">
        <v>0.74285714285714288</v>
      </c>
      <c r="H90" s="343">
        <v>0.8</v>
      </c>
      <c r="I90" s="343">
        <v>0.70588235294117652</v>
      </c>
      <c r="J90" s="361" t="s">
        <v>52</v>
      </c>
      <c r="K90" s="343" t="s">
        <v>52</v>
      </c>
      <c r="L90" s="343">
        <v>0.51428571428571423</v>
      </c>
      <c r="M90" s="343">
        <v>0.5714285714285714</v>
      </c>
      <c r="N90" s="361" t="s">
        <v>52</v>
      </c>
      <c r="O90" s="361" t="s">
        <v>52</v>
      </c>
      <c r="P90" s="361" t="s">
        <v>52</v>
      </c>
      <c r="Q90" s="361" t="s">
        <v>52</v>
      </c>
      <c r="R90" s="361" t="s">
        <v>52</v>
      </c>
      <c r="S90" s="343">
        <v>0.5714285714285714</v>
      </c>
      <c r="T90" s="343">
        <v>0.5757575757575758</v>
      </c>
      <c r="U90" s="343">
        <v>0.47058823529411764</v>
      </c>
      <c r="V90" s="343" t="s">
        <v>52</v>
      </c>
      <c r="W90" s="343">
        <v>0.67647058823529416</v>
      </c>
      <c r="X90" s="361" t="s">
        <v>52</v>
      </c>
      <c r="Y90" s="343">
        <v>0.75757575757575757</v>
      </c>
      <c r="Z90" s="343">
        <v>0.52941176470588236</v>
      </c>
      <c r="AA90" s="343">
        <v>0.74285714285714288</v>
      </c>
      <c r="AB90" s="343">
        <v>0.5714285714285714</v>
      </c>
      <c r="AC90" s="343">
        <v>0.31428571428571428</v>
      </c>
      <c r="AD90" s="361" t="s">
        <v>52</v>
      </c>
      <c r="AE90" s="361" t="s">
        <v>52</v>
      </c>
      <c r="AF90" s="343">
        <v>0.82857142857142863</v>
      </c>
      <c r="AG90" s="343"/>
      <c r="AH90" s="343">
        <v>0.82857142857142863</v>
      </c>
      <c r="AI90" s="343">
        <v>0.72727272727272729</v>
      </c>
      <c r="AJ90" s="343"/>
      <c r="AK90" s="361" t="s">
        <v>52</v>
      </c>
      <c r="AL90" s="361"/>
      <c r="AM90" s="361"/>
      <c r="AN90" s="361"/>
      <c r="AO90" s="343">
        <v>0.82352941176470584</v>
      </c>
      <c r="AP90" s="361" t="s">
        <v>52</v>
      </c>
      <c r="AQ90" s="343">
        <v>0.78787878787878785</v>
      </c>
      <c r="AR90" s="361" t="s">
        <v>52</v>
      </c>
      <c r="AS90" s="361" t="s">
        <v>52</v>
      </c>
      <c r="AT90" s="361" t="s">
        <v>52</v>
      </c>
      <c r="AU90" s="343" t="s">
        <v>52</v>
      </c>
      <c r="AV90" s="351"/>
      <c r="AW90" s="377"/>
      <c r="AX90" s="346"/>
      <c r="AY90" s="346"/>
      <c r="AZ90" s="17"/>
      <c r="BA90" s="17"/>
      <c r="BB90" s="17"/>
      <c r="BC90" s="17"/>
    </row>
    <row r="91" spans="2:55" s="15" customFormat="1" x14ac:dyDescent="0.25">
      <c r="B91" s="486"/>
      <c r="C91" s="143">
        <v>2014</v>
      </c>
      <c r="D91" s="256">
        <v>27</v>
      </c>
      <c r="E91" s="256">
        <v>103</v>
      </c>
      <c r="F91" s="236">
        <v>0.26213592233009708</v>
      </c>
      <c r="G91" s="343">
        <v>0.81481481481481477</v>
      </c>
      <c r="H91" s="343">
        <v>0.77777777777777779</v>
      </c>
      <c r="I91" s="343">
        <v>0.77777777777777779</v>
      </c>
      <c r="J91" s="343">
        <v>0.7407407407407407</v>
      </c>
      <c r="K91" s="343">
        <v>0.77777777777777779</v>
      </c>
      <c r="L91" s="343">
        <v>0.66666666666666663</v>
      </c>
      <c r="M91" s="343">
        <v>0.70370370370370372</v>
      </c>
      <c r="N91" s="343">
        <v>0.77777777777777779</v>
      </c>
      <c r="O91" s="343">
        <v>0.7407407407407407</v>
      </c>
      <c r="P91" s="343">
        <v>0.66666666666666663</v>
      </c>
      <c r="Q91" s="343">
        <v>0.66666666666666663</v>
      </c>
      <c r="R91" s="343">
        <v>0.81481481481481477</v>
      </c>
      <c r="S91" s="343">
        <v>0.53846153846153844</v>
      </c>
      <c r="T91" s="343">
        <v>0.61538461538461542</v>
      </c>
      <c r="U91" s="343">
        <v>0.69230769230769229</v>
      </c>
      <c r="V91" s="343">
        <v>0.68</v>
      </c>
      <c r="W91" s="343">
        <v>0.78260869565217395</v>
      </c>
      <c r="X91" s="343">
        <v>0.73913043478260865</v>
      </c>
      <c r="Y91" s="343">
        <v>0.82608695652173914</v>
      </c>
      <c r="Z91" s="343">
        <v>0.91304347826086951</v>
      </c>
      <c r="AA91" s="343">
        <v>0.66666666666666663</v>
      </c>
      <c r="AB91" s="343">
        <v>0.70370370370370372</v>
      </c>
      <c r="AC91" s="343">
        <v>0.62962962962962965</v>
      </c>
      <c r="AD91" s="343">
        <v>0.77777777777777779</v>
      </c>
      <c r="AE91" s="343">
        <v>0.65384615384615385</v>
      </c>
      <c r="AF91" s="343">
        <v>0.84615384615384615</v>
      </c>
      <c r="AG91" s="362" t="s">
        <v>52</v>
      </c>
      <c r="AH91" s="343">
        <v>0.80769230769230771</v>
      </c>
      <c r="AI91" s="343">
        <v>0.73076923076923073</v>
      </c>
      <c r="AJ91" s="362" t="s">
        <v>52</v>
      </c>
      <c r="AK91" s="343">
        <v>0.8</v>
      </c>
      <c r="AL91" s="362" t="s">
        <v>52</v>
      </c>
      <c r="AM91" s="362" t="s">
        <v>52</v>
      </c>
      <c r="AN91" s="362" t="s">
        <v>52</v>
      </c>
      <c r="AO91" s="343">
        <v>0.7407407407407407</v>
      </c>
      <c r="AP91" s="343">
        <v>0.66666666666666663</v>
      </c>
      <c r="AQ91" s="343">
        <v>0.7407407407407407</v>
      </c>
      <c r="AR91" s="343">
        <v>0.77777777777777779</v>
      </c>
      <c r="AS91" s="343">
        <v>0.81481481481481477</v>
      </c>
      <c r="AT91" s="343">
        <v>0.70370370370370372</v>
      </c>
      <c r="AU91" s="343">
        <v>0.70370370370370372</v>
      </c>
      <c r="AV91" s="407" t="s">
        <v>54</v>
      </c>
      <c r="AW91" s="408"/>
      <c r="AX91" s="408"/>
      <c r="AY91" s="409"/>
      <c r="AZ91" s="17"/>
      <c r="BA91" s="17"/>
      <c r="BB91" s="17"/>
      <c r="BC91" s="17"/>
    </row>
    <row r="92" spans="2:55" s="15" customFormat="1" x14ac:dyDescent="0.25">
      <c r="B92" s="486"/>
      <c r="C92" s="143">
        <v>2015</v>
      </c>
      <c r="D92" s="256">
        <v>26</v>
      </c>
      <c r="E92" s="256">
        <v>93.000000000000014</v>
      </c>
      <c r="F92" s="236">
        <v>0.27956989247311825</v>
      </c>
      <c r="G92" s="343">
        <v>0.88461538461538458</v>
      </c>
      <c r="H92" s="343">
        <v>0.84615384615384615</v>
      </c>
      <c r="I92" s="343">
        <v>0.84</v>
      </c>
      <c r="J92" s="343">
        <v>0.88461538461538458</v>
      </c>
      <c r="K92" s="343">
        <v>0.76923076923076927</v>
      </c>
      <c r="L92" s="343">
        <v>0.65384615384615385</v>
      </c>
      <c r="M92" s="343">
        <v>0.80769230769230771</v>
      </c>
      <c r="N92" s="343">
        <v>0.88461538461538458</v>
      </c>
      <c r="O92" s="343">
        <v>0.73076923076923073</v>
      </c>
      <c r="P92" s="343">
        <v>0.80769230769230771</v>
      </c>
      <c r="Q92" s="343">
        <v>0.69230769230769229</v>
      </c>
      <c r="R92" s="343">
        <v>0.76923076923076927</v>
      </c>
      <c r="S92" s="343">
        <v>0.6</v>
      </c>
      <c r="T92" s="343">
        <v>0.8</v>
      </c>
      <c r="U92" s="343">
        <v>0.73076923076923073</v>
      </c>
      <c r="V92" s="343">
        <v>0.76923076923076927</v>
      </c>
      <c r="W92" s="343">
        <v>0.66666666666666663</v>
      </c>
      <c r="X92" s="343">
        <v>0.73913043478260865</v>
      </c>
      <c r="Y92" s="343">
        <v>0.875</v>
      </c>
      <c r="Z92" s="343">
        <v>0.78260869565217395</v>
      </c>
      <c r="AA92" s="343">
        <v>0.76923076923076927</v>
      </c>
      <c r="AB92" s="343">
        <v>0.76</v>
      </c>
      <c r="AC92" s="343">
        <v>0.73076923076923073</v>
      </c>
      <c r="AD92" s="343">
        <v>0.88</v>
      </c>
      <c r="AE92" s="343">
        <v>0.61538461538461542</v>
      </c>
      <c r="AF92" s="343">
        <v>0.96153846153846156</v>
      </c>
      <c r="AG92" s="362" t="s">
        <v>52</v>
      </c>
      <c r="AH92" s="343">
        <v>0.92307692307692313</v>
      </c>
      <c r="AI92" s="343">
        <v>0.88461538461538458</v>
      </c>
      <c r="AJ92" s="362" t="s">
        <v>52</v>
      </c>
      <c r="AK92" s="343">
        <v>0.76923076923076927</v>
      </c>
      <c r="AL92" s="362" t="s">
        <v>52</v>
      </c>
      <c r="AM92" s="362" t="s">
        <v>52</v>
      </c>
      <c r="AN92" s="362" t="s">
        <v>52</v>
      </c>
      <c r="AO92" s="343">
        <v>0.88461538461538458</v>
      </c>
      <c r="AP92" s="343">
        <v>0.80769230769230771</v>
      </c>
      <c r="AQ92" s="343">
        <v>0.88461538461538458</v>
      </c>
      <c r="AR92" s="343">
        <v>0.61538461538461542</v>
      </c>
      <c r="AS92" s="343">
        <v>0.76</v>
      </c>
      <c r="AT92" s="343">
        <v>0.76</v>
      </c>
      <c r="AU92" s="343">
        <v>0.73076923076923073</v>
      </c>
      <c r="AV92" s="410"/>
      <c r="AW92" s="411"/>
      <c r="AX92" s="411"/>
      <c r="AY92" s="412"/>
      <c r="AZ92" s="17"/>
      <c r="BA92" s="17"/>
      <c r="BB92" s="17"/>
      <c r="BC92" s="17"/>
    </row>
    <row r="93" spans="2:55" s="15" customFormat="1" x14ac:dyDescent="0.25">
      <c r="B93" s="486"/>
      <c r="C93" s="143">
        <v>2016</v>
      </c>
      <c r="D93" s="256">
        <v>25</v>
      </c>
      <c r="E93" s="256">
        <v>78</v>
      </c>
      <c r="F93" s="236">
        <v>0.32051282051282054</v>
      </c>
      <c r="G93" s="350">
        <v>0.76</v>
      </c>
      <c r="H93" s="350">
        <v>0.72</v>
      </c>
      <c r="I93" s="350">
        <v>0.68</v>
      </c>
      <c r="J93" s="350">
        <v>0.84</v>
      </c>
      <c r="K93" s="350">
        <v>0.68</v>
      </c>
      <c r="L93" s="350">
        <v>0.48</v>
      </c>
      <c r="M93" s="350">
        <v>0.68</v>
      </c>
      <c r="N93" s="350">
        <v>0.8</v>
      </c>
      <c r="O93" s="350">
        <v>0.6</v>
      </c>
      <c r="P93" s="350">
        <v>0.68</v>
      </c>
      <c r="Q93" s="350">
        <v>0.52</v>
      </c>
      <c r="R93" s="350">
        <v>0.56000000000000005</v>
      </c>
      <c r="S93" s="350">
        <v>0.58333333333333337</v>
      </c>
      <c r="T93" s="350">
        <v>0.70833333333333337</v>
      </c>
      <c r="U93" s="350">
        <v>0.68</v>
      </c>
      <c r="V93" s="350">
        <v>0.8</v>
      </c>
      <c r="W93" s="350">
        <v>0.86363636363636365</v>
      </c>
      <c r="X93" s="350">
        <v>0.66666666666666663</v>
      </c>
      <c r="Y93" s="350">
        <v>0.95238095238095233</v>
      </c>
      <c r="Z93" s="350">
        <v>0.85</v>
      </c>
      <c r="AA93" s="350">
        <v>0.6</v>
      </c>
      <c r="AB93" s="350">
        <v>0.58333333333333337</v>
      </c>
      <c r="AC93" s="350">
        <v>0.48</v>
      </c>
      <c r="AD93" s="350">
        <v>0.68</v>
      </c>
      <c r="AE93" s="350">
        <v>0.64</v>
      </c>
      <c r="AF93" s="350">
        <v>0.96</v>
      </c>
      <c r="AG93" s="362" t="s">
        <v>52</v>
      </c>
      <c r="AH93" s="350">
        <v>0.95833333333333337</v>
      </c>
      <c r="AI93" s="350">
        <v>0.92</v>
      </c>
      <c r="AJ93" s="362" t="s">
        <v>52</v>
      </c>
      <c r="AK93" s="350">
        <v>0.88</v>
      </c>
      <c r="AL93" s="362" t="s">
        <v>52</v>
      </c>
      <c r="AM93" s="362" t="s">
        <v>52</v>
      </c>
      <c r="AN93" s="362" t="s">
        <v>52</v>
      </c>
      <c r="AO93" s="350">
        <v>0.8</v>
      </c>
      <c r="AP93" s="350">
        <v>0.72</v>
      </c>
      <c r="AQ93" s="350">
        <v>0.88</v>
      </c>
      <c r="AR93" s="350">
        <v>0.76</v>
      </c>
      <c r="AS93" s="350">
        <v>0.58333333333333337</v>
      </c>
      <c r="AT93" s="350">
        <v>0.6</v>
      </c>
      <c r="AU93" s="350">
        <v>0.6</v>
      </c>
      <c r="AV93" s="410"/>
      <c r="AW93" s="411"/>
      <c r="AX93" s="411"/>
      <c r="AY93" s="412"/>
      <c r="AZ93" s="17"/>
      <c r="BA93" s="17"/>
      <c r="BB93" s="17"/>
      <c r="BC93" s="17"/>
    </row>
    <row r="94" spans="2:55" s="15" customFormat="1" x14ac:dyDescent="0.25">
      <c r="B94" s="486"/>
      <c r="C94" s="143">
        <v>2017</v>
      </c>
      <c r="D94" s="256">
        <v>19</v>
      </c>
      <c r="E94" s="256">
        <v>47</v>
      </c>
      <c r="F94" s="236">
        <v>0.40425531914893614</v>
      </c>
      <c r="G94" s="350">
        <v>0.78947368421052633</v>
      </c>
      <c r="H94" s="350">
        <v>0.6470588235294118</v>
      </c>
      <c r="I94" s="350">
        <v>0.77777777777777779</v>
      </c>
      <c r="J94" s="350">
        <v>0.83333333333333337</v>
      </c>
      <c r="K94" s="350">
        <v>0.66666666666666663</v>
      </c>
      <c r="L94" s="350">
        <v>0.625</v>
      </c>
      <c r="M94" s="350">
        <v>0.6470588235294118</v>
      </c>
      <c r="N94" s="350">
        <v>0.84210526315789469</v>
      </c>
      <c r="O94" s="350">
        <v>0.6875</v>
      </c>
      <c r="P94" s="350">
        <v>0.6470588235294118</v>
      </c>
      <c r="Q94" s="350">
        <v>0.58823529411764708</v>
      </c>
      <c r="R94" s="350">
        <v>0.75</v>
      </c>
      <c r="S94" s="350">
        <v>0.63157894736842102</v>
      </c>
      <c r="T94" s="350">
        <v>0.5</v>
      </c>
      <c r="U94" s="350">
        <v>0.61111111111111116</v>
      </c>
      <c r="V94" s="350">
        <v>0.66666666666666663</v>
      </c>
      <c r="W94" s="350">
        <v>0.93333333333333335</v>
      </c>
      <c r="X94" s="350">
        <v>0.875</v>
      </c>
      <c r="Y94" s="350">
        <v>0.8666666666666667</v>
      </c>
      <c r="Z94" s="350">
        <v>0.8</v>
      </c>
      <c r="AA94" s="350">
        <v>0.57894736842105265</v>
      </c>
      <c r="AB94" s="350">
        <v>0.55555555555555558</v>
      </c>
      <c r="AC94" s="350">
        <v>0.55555555555555558</v>
      </c>
      <c r="AD94" s="350">
        <v>0.55555555555555558</v>
      </c>
      <c r="AE94" s="350">
        <v>0.5</v>
      </c>
      <c r="AF94" s="350">
        <v>0.89473684210526316</v>
      </c>
      <c r="AG94" s="362" t="s">
        <v>52</v>
      </c>
      <c r="AH94" s="350">
        <v>0.88888888888888884</v>
      </c>
      <c r="AI94" s="350">
        <v>0.77777777777777779</v>
      </c>
      <c r="AJ94" s="362" t="s">
        <v>52</v>
      </c>
      <c r="AK94" s="350">
        <v>0.77777777777777779</v>
      </c>
      <c r="AL94" s="362" t="s">
        <v>52</v>
      </c>
      <c r="AM94" s="362" t="s">
        <v>52</v>
      </c>
      <c r="AN94" s="362" t="s">
        <v>52</v>
      </c>
      <c r="AO94" s="350">
        <v>0.77777777777777779</v>
      </c>
      <c r="AP94" s="350">
        <v>0.68421052631578949</v>
      </c>
      <c r="AQ94" s="350">
        <v>0.55555555555555558</v>
      </c>
      <c r="AR94" s="350">
        <v>0.61111111111111116</v>
      </c>
      <c r="AS94" s="350">
        <v>0.61111111111111116</v>
      </c>
      <c r="AT94" s="350">
        <v>0.66666666666666663</v>
      </c>
      <c r="AU94" s="350">
        <v>0.57894736842105265</v>
      </c>
      <c r="AV94" s="413"/>
      <c r="AW94" s="414"/>
      <c r="AX94" s="414"/>
      <c r="AY94" s="415"/>
      <c r="AZ94" s="17"/>
      <c r="BA94" s="17"/>
      <c r="BB94" s="17"/>
      <c r="BC94" s="17"/>
    </row>
    <row r="95" spans="2:55" s="209" customFormat="1" x14ac:dyDescent="0.25">
      <c r="B95" s="486"/>
      <c r="C95" s="234">
        <v>2018</v>
      </c>
      <c r="D95" s="184">
        <v>14</v>
      </c>
      <c r="E95" s="256">
        <v>29</v>
      </c>
      <c r="F95" s="237">
        <v>0.48275862068965519</v>
      </c>
      <c r="G95" s="359">
        <v>1</v>
      </c>
      <c r="H95" s="359">
        <v>0.9285714285714286</v>
      </c>
      <c r="I95" s="359">
        <v>0.7857142857142857</v>
      </c>
      <c r="J95" s="359">
        <v>0.7857142857142857</v>
      </c>
      <c r="K95" s="359">
        <v>0.7857142857142857</v>
      </c>
      <c r="L95" s="359">
        <v>0.9285714285714286</v>
      </c>
      <c r="M95" s="359">
        <v>0.6428571428571429</v>
      </c>
      <c r="N95" s="359">
        <v>1</v>
      </c>
      <c r="O95" s="359">
        <v>0.7857142857142857</v>
      </c>
      <c r="P95" s="359">
        <v>0.7857142857142857</v>
      </c>
      <c r="Q95" s="359">
        <v>0.7857142857142857</v>
      </c>
      <c r="R95" s="359">
        <v>0.8571428571428571</v>
      </c>
      <c r="S95" s="359">
        <v>0.5714285714285714</v>
      </c>
      <c r="T95" s="359">
        <v>0.7857142857142857</v>
      </c>
      <c r="U95" s="359">
        <v>0.7857142857142857</v>
      </c>
      <c r="V95" s="359">
        <v>0.8571428571428571</v>
      </c>
      <c r="W95" s="359">
        <v>0.7</v>
      </c>
      <c r="X95" s="359">
        <v>0.55555555555555558</v>
      </c>
      <c r="Y95" s="359">
        <v>0.55555555555555558</v>
      </c>
      <c r="Z95" s="359">
        <v>0.66666666666666663</v>
      </c>
      <c r="AA95" s="359">
        <v>0.9285714285714286</v>
      </c>
      <c r="AB95" s="359">
        <v>0.8571428571428571</v>
      </c>
      <c r="AC95" s="359">
        <v>0.7857142857142857</v>
      </c>
      <c r="AD95" s="359">
        <v>0.8571428571428571</v>
      </c>
      <c r="AE95" s="359">
        <v>0.6428571428571429</v>
      </c>
      <c r="AF95" s="359">
        <v>0.7857142857142857</v>
      </c>
      <c r="AG95" s="362" t="s">
        <v>52</v>
      </c>
      <c r="AH95" s="359">
        <v>0.8571428571428571</v>
      </c>
      <c r="AI95" s="359">
        <v>0.7857142857142857</v>
      </c>
      <c r="AJ95" s="362" t="s">
        <v>52</v>
      </c>
      <c r="AK95" s="359">
        <v>0.7857142857142857</v>
      </c>
      <c r="AL95" s="362" t="s">
        <v>52</v>
      </c>
      <c r="AM95" s="362" t="s">
        <v>52</v>
      </c>
      <c r="AN95" s="362" t="s">
        <v>52</v>
      </c>
      <c r="AO95" s="359">
        <v>0.7142857142857143</v>
      </c>
      <c r="AP95" s="359">
        <v>0.92307692307692313</v>
      </c>
      <c r="AQ95" s="359">
        <v>0.8571428571428571</v>
      </c>
      <c r="AR95" s="359">
        <v>0.9285714285714286</v>
      </c>
      <c r="AS95" s="359">
        <v>0.8571428571428571</v>
      </c>
      <c r="AT95" s="359">
        <v>0.8571428571428571</v>
      </c>
      <c r="AU95" s="359">
        <v>0.7142857142857143</v>
      </c>
      <c r="AV95" s="359">
        <v>0.8571428571428571</v>
      </c>
      <c r="AW95" s="359">
        <v>0.84615384615384615</v>
      </c>
      <c r="AX95" s="359">
        <v>0.8571428571428571</v>
      </c>
      <c r="AY95" s="359">
        <v>0.8</v>
      </c>
      <c r="AZ95" s="107"/>
      <c r="BA95" s="107"/>
      <c r="BB95" s="107"/>
      <c r="BC95" s="107"/>
    </row>
    <row r="96" spans="2:55" s="209" customFormat="1" x14ac:dyDescent="0.25">
      <c r="B96" s="486"/>
      <c r="C96" s="234">
        <v>2019</v>
      </c>
      <c r="D96" s="184">
        <v>57</v>
      </c>
      <c r="E96" s="256">
        <v>90</v>
      </c>
      <c r="F96" s="237">
        <f>D96/E96</f>
        <v>0.6333333333333333</v>
      </c>
      <c r="G96" s="359">
        <v>0.91228070175438591</v>
      </c>
      <c r="H96" s="359">
        <v>0.92982456140350878</v>
      </c>
      <c r="I96" s="359">
        <v>0.82456140350877194</v>
      </c>
      <c r="J96" s="359">
        <v>0.89473684210526316</v>
      </c>
      <c r="K96" s="359">
        <v>0.77192982456140347</v>
      </c>
      <c r="L96" s="359">
        <v>0.78947368421052633</v>
      </c>
      <c r="M96" s="359">
        <v>0.82456140350877194</v>
      </c>
      <c r="N96" s="359">
        <v>0.92982456140350878</v>
      </c>
      <c r="O96" s="359">
        <v>0.84210526315789469</v>
      </c>
      <c r="P96" s="359">
        <v>0.85964912280701755</v>
      </c>
      <c r="Q96" s="359">
        <v>0.66666666666666663</v>
      </c>
      <c r="R96" s="359">
        <v>0.78947368421052633</v>
      </c>
      <c r="S96" s="359">
        <v>0.7192982456140351</v>
      </c>
      <c r="T96" s="359">
        <v>0.7142857142857143</v>
      </c>
      <c r="U96" s="359">
        <v>0.6785714285714286</v>
      </c>
      <c r="V96" s="359">
        <v>0.7192982456140351</v>
      </c>
      <c r="W96" s="359">
        <v>0.83673469387755106</v>
      </c>
      <c r="X96" s="359">
        <v>0.79166666666666663</v>
      </c>
      <c r="Y96" s="359">
        <v>0.91666666666666663</v>
      </c>
      <c r="Z96" s="359">
        <v>0.91666666666666663</v>
      </c>
      <c r="AA96" s="359">
        <v>0.75438596491228072</v>
      </c>
      <c r="AB96" s="359">
        <v>0.7321428571428571</v>
      </c>
      <c r="AC96" s="359">
        <v>0.73684210526315785</v>
      </c>
      <c r="AD96" s="359">
        <v>0.82456140350877194</v>
      </c>
      <c r="AE96" s="359">
        <v>0.77192982456140347</v>
      </c>
      <c r="AF96" s="359">
        <v>0.89473684210526316</v>
      </c>
      <c r="AG96" s="362" t="s">
        <v>52</v>
      </c>
      <c r="AH96" s="359">
        <v>0.92727272727272725</v>
      </c>
      <c r="AI96" s="359">
        <v>0.91228070175438591</v>
      </c>
      <c r="AJ96" s="362" t="s">
        <v>52</v>
      </c>
      <c r="AK96" s="359">
        <v>0.80701754385964908</v>
      </c>
      <c r="AL96" s="362" t="s">
        <v>52</v>
      </c>
      <c r="AM96" s="362" t="s">
        <v>52</v>
      </c>
      <c r="AN96" s="362" t="s">
        <v>52</v>
      </c>
      <c r="AO96" s="359">
        <v>0.78947368421052633</v>
      </c>
      <c r="AP96" s="359">
        <v>0.78947368421052633</v>
      </c>
      <c r="AQ96" s="359">
        <v>0.82456140350877194</v>
      </c>
      <c r="AR96" s="359">
        <v>0.82456140350877194</v>
      </c>
      <c r="AS96" s="359">
        <v>0.85964912280701755</v>
      </c>
      <c r="AT96" s="359">
        <v>0.84210526315789469</v>
      </c>
      <c r="AU96" s="359">
        <v>0.84210526315789469</v>
      </c>
      <c r="AV96" s="359">
        <v>0.92982456140350878</v>
      </c>
      <c r="AW96" s="359">
        <v>0.87272727272727268</v>
      </c>
      <c r="AX96" s="359">
        <v>0.87272727272727268</v>
      </c>
      <c r="AY96" s="359">
        <v>0.7841819067290613</v>
      </c>
      <c r="AZ96" s="107"/>
      <c r="BA96" s="107"/>
      <c r="BB96" s="107"/>
      <c r="BC96" s="107"/>
    </row>
    <row r="97" spans="2:55" s="209" customFormat="1" x14ac:dyDescent="0.25">
      <c r="B97" s="486"/>
      <c r="C97" s="234">
        <v>2020</v>
      </c>
      <c r="D97" s="184">
        <v>31</v>
      </c>
      <c r="E97" s="256">
        <v>89</v>
      </c>
      <c r="F97" s="237">
        <f>D97/E97</f>
        <v>0.34831460674157305</v>
      </c>
      <c r="G97" s="359">
        <v>0.87097000000000002</v>
      </c>
      <c r="H97" s="359">
        <v>0.9355</v>
      </c>
      <c r="I97" s="359">
        <v>0.8387</v>
      </c>
      <c r="J97" s="359">
        <v>0.90300000000000002</v>
      </c>
      <c r="K97" s="359">
        <v>0.73299999999999998</v>
      </c>
      <c r="L97" s="359">
        <v>0.75860000000000005</v>
      </c>
      <c r="M97" s="359">
        <v>0.86670000000000003</v>
      </c>
      <c r="N97" s="359">
        <v>0.9355</v>
      </c>
      <c r="O97" s="359">
        <v>0.9</v>
      </c>
      <c r="P97" s="359">
        <v>0.87097000000000002</v>
      </c>
      <c r="Q97" s="359">
        <v>0.79300000000000004</v>
      </c>
      <c r="R97" s="359">
        <v>0.75860000000000005</v>
      </c>
      <c r="S97" s="359">
        <v>0.77400000000000002</v>
      </c>
      <c r="T97" s="359">
        <v>0.80649999999999999</v>
      </c>
      <c r="U97" s="359">
        <v>0.76670000000000005</v>
      </c>
      <c r="V97" s="359">
        <v>0.87097000000000002</v>
      </c>
      <c r="W97" s="359">
        <v>0.81479999999999997</v>
      </c>
      <c r="X97" s="359">
        <v>0.74070000000000003</v>
      </c>
      <c r="Y97" s="359">
        <v>0.81479999999999997</v>
      </c>
      <c r="Z97" s="359">
        <v>0.77780000000000005</v>
      </c>
      <c r="AA97" s="359">
        <v>0.73299999999999998</v>
      </c>
      <c r="AB97" s="359">
        <v>0.8</v>
      </c>
      <c r="AC97" s="359">
        <v>0.8</v>
      </c>
      <c r="AD97" s="359">
        <v>0.8</v>
      </c>
      <c r="AE97" s="359">
        <v>0.8</v>
      </c>
      <c r="AF97" s="359">
        <v>0.9355</v>
      </c>
      <c r="AG97" s="362" t="s">
        <v>52</v>
      </c>
      <c r="AH97" s="359">
        <v>0.9677</v>
      </c>
      <c r="AI97" s="359">
        <v>0.9677</v>
      </c>
      <c r="AJ97" s="362" t="s">
        <v>52</v>
      </c>
      <c r="AK97" s="359">
        <v>0.87097000000000002</v>
      </c>
      <c r="AL97" s="362" t="s">
        <v>52</v>
      </c>
      <c r="AM97" s="362" t="s">
        <v>52</v>
      </c>
      <c r="AN97" s="362" t="s">
        <v>52</v>
      </c>
      <c r="AO97" s="359">
        <v>0.83299999999999996</v>
      </c>
      <c r="AP97" s="359">
        <v>0.83299999999999996</v>
      </c>
      <c r="AQ97" s="359">
        <v>0.83299999999999996</v>
      </c>
      <c r="AR97" s="359">
        <v>0.9667</v>
      </c>
      <c r="AS97" s="359">
        <v>0.77400000000000002</v>
      </c>
      <c r="AT97" s="359">
        <v>0.73299999999999998</v>
      </c>
      <c r="AU97" s="359">
        <v>0.77400000000000002</v>
      </c>
      <c r="AV97" s="359">
        <v>0.9667</v>
      </c>
      <c r="AW97" s="359">
        <v>0.83299999999999996</v>
      </c>
      <c r="AX97" s="359">
        <v>0.8</v>
      </c>
      <c r="AY97" s="359" t="s">
        <v>65</v>
      </c>
      <c r="AZ97" s="107"/>
      <c r="BA97" s="107"/>
      <c r="BB97" s="107"/>
      <c r="BC97" s="107"/>
    </row>
    <row r="98" spans="2:55" s="209" customFormat="1" x14ac:dyDescent="0.25">
      <c r="B98" s="486"/>
      <c r="C98" s="234">
        <v>2021</v>
      </c>
      <c r="D98" s="184">
        <v>47</v>
      </c>
      <c r="E98" s="256">
        <v>147</v>
      </c>
      <c r="F98" s="237">
        <f>D98/E98</f>
        <v>0.31972789115646261</v>
      </c>
      <c r="G98" s="359">
        <v>0.93600000000000005</v>
      </c>
      <c r="H98" s="359">
        <v>0.91500000000000004</v>
      </c>
      <c r="I98" s="359">
        <v>0.89400000000000002</v>
      </c>
      <c r="J98" s="359">
        <v>0.91500000000000004</v>
      </c>
      <c r="K98" s="359">
        <v>0.91300000000000003</v>
      </c>
      <c r="L98" s="359">
        <v>0.76100000000000001</v>
      </c>
      <c r="M98" s="359">
        <v>0.80400000000000005</v>
      </c>
      <c r="N98" s="359">
        <v>0.91500000000000004</v>
      </c>
      <c r="O98" s="359">
        <v>0.83</v>
      </c>
      <c r="P98" s="359">
        <v>0.83</v>
      </c>
      <c r="Q98" s="359">
        <v>0.745</v>
      </c>
      <c r="R98" s="359">
        <v>0.80900000000000005</v>
      </c>
      <c r="S98" s="359">
        <v>0.73299999999999998</v>
      </c>
      <c r="T98" s="359">
        <v>0.81799999999999995</v>
      </c>
      <c r="U98" s="359">
        <v>0.82599999999999996</v>
      </c>
      <c r="V98" s="359">
        <v>0.87</v>
      </c>
      <c r="W98" s="359">
        <v>0.84199999999999997</v>
      </c>
      <c r="X98" s="359">
        <v>0.84199999999999997</v>
      </c>
      <c r="Y98" s="359">
        <v>0.91900000000000004</v>
      </c>
      <c r="Z98" s="359">
        <v>0.89200000000000002</v>
      </c>
      <c r="AA98" s="359">
        <v>0.80100000000000005</v>
      </c>
      <c r="AB98" s="359">
        <v>0.72299999999999998</v>
      </c>
      <c r="AC98" s="359">
        <v>0.745</v>
      </c>
      <c r="AD98" s="359">
        <v>0.83</v>
      </c>
      <c r="AE98" s="359">
        <v>0.72299999999999998</v>
      </c>
      <c r="AF98" s="359">
        <v>0.79600000000000004</v>
      </c>
      <c r="AG98" s="359">
        <v>0.80900000000000005</v>
      </c>
      <c r="AH98" s="359">
        <v>0.81399999999999995</v>
      </c>
      <c r="AI98" s="359">
        <v>0.76200000000000001</v>
      </c>
      <c r="AJ98" s="359">
        <v>0.84799999999999998</v>
      </c>
      <c r="AK98" s="362" t="s">
        <v>52</v>
      </c>
      <c r="AL98" s="359">
        <v>0.82599999999999996</v>
      </c>
      <c r="AM98" s="359">
        <v>0.73899999999999999</v>
      </c>
      <c r="AN98" s="359">
        <v>0.85099999999999998</v>
      </c>
      <c r="AO98" s="359">
        <v>0.91500000000000004</v>
      </c>
      <c r="AP98" s="359">
        <v>0.872</v>
      </c>
      <c r="AQ98" s="359">
        <v>0.89400000000000002</v>
      </c>
      <c r="AR98" s="359">
        <v>0.80900000000000005</v>
      </c>
      <c r="AS98" s="359">
        <v>0.872</v>
      </c>
      <c r="AT98" s="359">
        <v>0.872</v>
      </c>
      <c r="AU98" s="359">
        <v>0.83</v>
      </c>
      <c r="AV98" s="359" t="s">
        <v>54</v>
      </c>
      <c r="AW98" s="359" t="s">
        <v>54</v>
      </c>
      <c r="AX98" s="359" t="s">
        <v>54</v>
      </c>
      <c r="AY98" s="359" t="s">
        <v>54</v>
      </c>
      <c r="AZ98" s="107"/>
      <c r="BA98" s="107"/>
      <c r="BB98" s="107"/>
      <c r="BC98" s="107"/>
    </row>
    <row r="99" spans="2:55" s="15" customFormat="1" ht="14.45" customHeight="1" x14ac:dyDescent="0.25">
      <c r="B99" s="487"/>
      <c r="C99" s="468" t="s">
        <v>154</v>
      </c>
      <c r="D99" s="468"/>
      <c r="E99" s="468"/>
      <c r="F99" s="468"/>
      <c r="G99" s="343">
        <f>G98-G97</f>
        <v>6.5030000000000032E-2</v>
      </c>
      <c r="H99" s="343">
        <f t="shared" ref="H99:AU99" si="6">H98-H97</f>
        <v>-2.0499999999999963E-2</v>
      </c>
      <c r="I99" s="343">
        <f t="shared" si="6"/>
        <v>5.5300000000000016E-2</v>
      </c>
      <c r="J99" s="343">
        <f t="shared" si="6"/>
        <v>1.2000000000000011E-2</v>
      </c>
      <c r="K99" s="343">
        <f t="shared" si="6"/>
        <v>0.18000000000000005</v>
      </c>
      <c r="L99" s="343">
        <f t="shared" si="6"/>
        <v>2.3999999999999577E-3</v>
      </c>
      <c r="M99" s="343">
        <f t="shared" si="6"/>
        <v>-6.2699999999999978E-2</v>
      </c>
      <c r="N99" s="343">
        <f t="shared" si="6"/>
        <v>-2.0499999999999963E-2</v>
      </c>
      <c r="O99" s="343">
        <f t="shared" si="6"/>
        <v>-7.0000000000000062E-2</v>
      </c>
      <c r="P99" s="343">
        <f t="shared" si="6"/>
        <v>-4.0970000000000062E-2</v>
      </c>
      <c r="Q99" s="343">
        <f t="shared" si="6"/>
        <v>-4.8000000000000043E-2</v>
      </c>
      <c r="R99" s="343">
        <f t="shared" si="6"/>
        <v>5.04E-2</v>
      </c>
      <c r="S99" s="343">
        <f t="shared" si="6"/>
        <v>-4.1000000000000036E-2</v>
      </c>
      <c r="T99" s="343">
        <f t="shared" si="6"/>
        <v>1.1499999999999955E-2</v>
      </c>
      <c r="U99" s="343">
        <f t="shared" si="6"/>
        <v>5.9299999999999908E-2</v>
      </c>
      <c r="V99" s="343">
        <f t="shared" si="6"/>
        <v>-9.700000000000264E-4</v>
      </c>
      <c r="W99" s="343">
        <f t="shared" si="6"/>
        <v>2.7200000000000002E-2</v>
      </c>
      <c r="X99" s="343">
        <f t="shared" si="6"/>
        <v>0.10129999999999995</v>
      </c>
      <c r="Y99" s="343">
        <f t="shared" si="6"/>
        <v>0.10420000000000007</v>
      </c>
      <c r="Z99" s="343">
        <f t="shared" si="6"/>
        <v>0.11419999999999997</v>
      </c>
      <c r="AA99" s="343">
        <f t="shared" si="6"/>
        <v>6.800000000000006E-2</v>
      </c>
      <c r="AB99" s="343">
        <f t="shared" si="6"/>
        <v>-7.7000000000000068E-2</v>
      </c>
      <c r="AC99" s="343">
        <f t="shared" si="6"/>
        <v>-5.5000000000000049E-2</v>
      </c>
      <c r="AD99" s="343">
        <f t="shared" si="6"/>
        <v>2.9999999999999916E-2</v>
      </c>
      <c r="AE99" s="343">
        <f t="shared" si="6"/>
        <v>-7.7000000000000068E-2</v>
      </c>
      <c r="AF99" s="343">
        <f t="shared" si="6"/>
        <v>-0.13949999999999996</v>
      </c>
      <c r="AG99" s="362" t="s">
        <v>52</v>
      </c>
      <c r="AH99" s="343">
        <f t="shared" si="6"/>
        <v>-0.15370000000000006</v>
      </c>
      <c r="AI99" s="343">
        <f t="shared" si="6"/>
        <v>-0.20569999999999999</v>
      </c>
      <c r="AJ99" s="362" t="s">
        <v>52</v>
      </c>
      <c r="AK99" s="362" t="s">
        <v>52</v>
      </c>
      <c r="AL99" s="362" t="s">
        <v>52</v>
      </c>
      <c r="AM99" s="362" t="s">
        <v>52</v>
      </c>
      <c r="AN99" s="362" t="s">
        <v>52</v>
      </c>
      <c r="AO99" s="343">
        <f t="shared" si="6"/>
        <v>8.2000000000000073E-2</v>
      </c>
      <c r="AP99" s="343">
        <f t="shared" si="6"/>
        <v>3.9000000000000035E-2</v>
      </c>
      <c r="AQ99" s="343">
        <f t="shared" si="6"/>
        <v>6.1000000000000054E-2</v>
      </c>
      <c r="AR99" s="343">
        <f t="shared" si="6"/>
        <v>-0.15769999999999995</v>
      </c>
      <c r="AS99" s="343">
        <f t="shared" si="6"/>
        <v>9.7999999999999976E-2</v>
      </c>
      <c r="AT99" s="343">
        <f t="shared" si="6"/>
        <v>0.13900000000000001</v>
      </c>
      <c r="AU99" s="343">
        <f t="shared" si="6"/>
        <v>5.5999999999999939E-2</v>
      </c>
      <c r="AV99" s="359" t="s">
        <v>54</v>
      </c>
      <c r="AW99" s="359" t="s">
        <v>54</v>
      </c>
      <c r="AX99" s="359" t="s">
        <v>54</v>
      </c>
      <c r="AY99" s="359" t="s">
        <v>54</v>
      </c>
      <c r="AZ99" s="17"/>
      <c r="BA99" s="17"/>
      <c r="BB99" s="17"/>
      <c r="BC99" s="17"/>
    </row>
    <row r="100" spans="2:55" s="36" customFormat="1" ht="14.45" customHeight="1" x14ac:dyDescent="0.25">
      <c r="B100" s="182"/>
      <c r="C100" s="182"/>
      <c r="D100" s="182"/>
      <c r="E100" s="182"/>
      <c r="F100" s="182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  <c r="AD100" s="376"/>
      <c r="AE100" s="376"/>
      <c r="AF100" s="376"/>
      <c r="AG100" s="376"/>
      <c r="AH100" s="376"/>
      <c r="AI100" s="376"/>
      <c r="AJ100" s="376"/>
      <c r="AK100" s="376"/>
      <c r="AL100" s="376"/>
      <c r="AM100" s="376"/>
      <c r="AN100" s="376"/>
      <c r="AO100" s="376"/>
      <c r="AP100" s="376"/>
      <c r="AQ100" s="376"/>
      <c r="AR100" s="376"/>
      <c r="AS100" s="376"/>
      <c r="AT100" s="376"/>
      <c r="AU100" s="376"/>
      <c r="AV100" s="351"/>
      <c r="AW100" s="399"/>
      <c r="AX100" s="353"/>
      <c r="AY100" s="353"/>
      <c r="AZ100" s="24"/>
      <c r="BA100" s="24"/>
      <c r="BB100" s="24"/>
      <c r="BC100" s="24"/>
    </row>
    <row r="101" spans="2:55" s="15" customFormat="1" x14ac:dyDescent="0.25">
      <c r="B101" s="484" t="s">
        <v>96</v>
      </c>
      <c r="C101" s="143">
        <v>2014</v>
      </c>
      <c r="D101" s="256" t="s">
        <v>52</v>
      </c>
      <c r="E101" s="256" t="s">
        <v>52</v>
      </c>
      <c r="F101" s="256" t="s">
        <v>52</v>
      </c>
      <c r="G101" s="362" t="s">
        <v>52</v>
      </c>
      <c r="H101" s="362" t="s">
        <v>52</v>
      </c>
      <c r="I101" s="362" t="s">
        <v>52</v>
      </c>
      <c r="J101" s="362" t="s">
        <v>52</v>
      </c>
      <c r="K101" s="362" t="s">
        <v>52</v>
      </c>
      <c r="L101" s="362" t="s">
        <v>52</v>
      </c>
      <c r="M101" s="362" t="s">
        <v>52</v>
      </c>
      <c r="N101" s="362" t="s">
        <v>52</v>
      </c>
      <c r="O101" s="362" t="s">
        <v>52</v>
      </c>
      <c r="P101" s="362" t="s">
        <v>52</v>
      </c>
      <c r="Q101" s="362" t="s">
        <v>52</v>
      </c>
      <c r="R101" s="362" t="s">
        <v>52</v>
      </c>
      <c r="S101" s="362" t="s">
        <v>52</v>
      </c>
      <c r="T101" s="362" t="s">
        <v>52</v>
      </c>
      <c r="U101" s="362" t="s">
        <v>52</v>
      </c>
      <c r="V101" s="362" t="s">
        <v>52</v>
      </c>
      <c r="W101" s="362" t="s">
        <v>52</v>
      </c>
      <c r="X101" s="362" t="s">
        <v>52</v>
      </c>
      <c r="Y101" s="362" t="s">
        <v>52</v>
      </c>
      <c r="Z101" s="362" t="s">
        <v>52</v>
      </c>
      <c r="AA101" s="362" t="s">
        <v>52</v>
      </c>
      <c r="AB101" s="362" t="s">
        <v>52</v>
      </c>
      <c r="AC101" s="362" t="s">
        <v>52</v>
      </c>
      <c r="AD101" s="362" t="s">
        <v>52</v>
      </c>
      <c r="AE101" s="362" t="s">
        <v>52</v>
      </c>
      <c r="AF101" s="362" t="s">
        <v>52</v>
      </c>
      <c r="AG101" s="362" t="s">
        <v>52</v>
      </c>
      <c r="AH101" s="362" t="s">
        <v>52</v>
      </c>
      <c r="AI101" s="362" t="s">
        <v>52</v>
      </c>
      <c r="AJ101" s="362" t="s">
        <v>52</v>
      </c>
      <c r="AK101" s="362" t="s">
        <v>52</v>
      </c>
      <c r="AL101" s="362" t="s">
        <v>52</v>
      </c>
      <c r="AM101" s="362" t="s">
        <v>52</v>
      </c>
      <c r="AN101" s="362" t="s">
        <v>52</v>
      </c>
      <c r="AO101" s="362" t="s">
        <v>52</v>
      </c>
      <c r="AP101" s="362" t="s">
        <v>52</v>
      </c>
      <c r="AQ101" s="362" t="s">
        <v>52</v>
      </c>
      <c r="AR101" s="362" t="s">
        <v>52</v>
      </c>
      <c r="AS101" s="362" t="s">
        <v>52</v>
      </c>
      <c r="AT101" s="362" t="s">
        <v>52</v>
      </c>
      <c r="AU101" s="362" t="s">
        <v>52</v>
      </c>
      <c r="AV101" s="407" t="s">
        <v>54</v>
      </c>
      <c r="AW101" s="408"/>
      <c r="AX101" s="408"/>
      <c r="AY101" s="409"/>
      <c r="AZ101" s="17"/>
      <c r="BA101" s="17"/>
      <c r="BB101" s="17"/>
      <c r="BC101" s="17"/>
    </row>
    <row r="102" spans="2:55" s="15" customFormat="1" x14ac:dyDescent="0.25">
      <c r="B102" s="484"/>
      <c r="C102" s="143">
        <v>2015</v>
      </c>
      <c r="D102" s="256" t="s">
        <v>52</v>
      </c>
      <c r="E102" s="256" t="s">
        <v>52</v>
      </c>
      <c r="F102" s="256" t="s">
        <v>52</v>
      </c>
      <c r="G102" s="362" t="s">
        <v>52</v>
      </c>
      <c r="H102" s="362" t="s">
        <v>52</v>
      </c>
      <c r="I102" s="362" t="s">
        <v>52</v>
      </c>
      <c r="J102" s="362" t="s">
        <v>52</v>
      </c>
      <c r="K102" s="362" t="s">
        <v>52</v>
      </c>
      <c r="L102" s="362" t="s">
        <v>52</v>
      </c>
      <c r="M102" s="362" t="s">
        <v>52</v>
      </c>
      <c r="N102" s="362" t="s">
        <v>52</v>
      </c>
      <c r="O102" s="362" t="s">
        <v>52</v>
      </c>
      <c r="P102" s="362" t="s">
        <v>52</v>
      </c>
      <c r="Q102" s="362" t="s">
        <v>52</v>
      </c>
      <c r="R102" s="362" t="s">
        <v>52</v>
      </c>
      <c r="S102" s="362" t="s">
        <v>52</v>
      </c>
      <c r="T102" s="362" t="s">
        <v>52</v>
      </c>
      <c r="U102" s="362" t="s">
        <v>52</v>
      </c>
      <c r="V102" s="362" t="s">
        <v>52</v>
      </c>
      <c r="W102" s="362" t="s">
        <v>52</v>
      </c>
      <c r="X102" s="362" t="s">
        <v>52</v>
      </c>
      <c r="Y102" s="362" t="s">
        <v>52</v>
      </c>
      <c r="Z102" s="362" t="s">
        <v>52</v>
      </c>
      <c r="AA102" s="362" t="s">
        <v>52</v>
      </c>
      <c r="AB102" s="362" t="s">
        <v>52</v>
      </c>
      <c r="AC102" s="362" t="s">
        <v>52</v>
      </c>
      <c r="AD102" s="362" t="s">
        <v>52</v>
      </c>
      <c r="AE102" s="362" t="s">
        <v>52</v>
      </c>
      <c r="AF102" s="362" t="s">
        <v>52</v>
      </c>
      <c r="AG102" s="362" t="s">
        <v>52</v>
      </c>
      <c r="AH102" s="362" t="s">
        <v>52</v>
      </c>
      <c r="AI102" s="362" t="s">
        <v>52</v>
      </c>
      <c r="AJ102" s="362" t="s">
        <v>52</v>
      </c>
      <c r="AK102" s="362" t="s">
        <v>52</v>
      </c>
      <c r="AL102" s="362" t="s">
        <v>52</v>
      </c>
      <c r="AM102" s="362" t="s">
        <v>52</v>
      </c>
      <c r="AN102" s="362" t="s">
        <v>52</v>
      </c>
      <c r="AO102" s="362" t="s">
        <v>52</v>
      </c>
      <c r="AP102" s="362" t="s">
        <v>52</v>
      </c>
      <c r="AQ102" s="362" t="s">
        <v>52</v>
      </c>
      <c r="AR102" s="362" t="s">
        <v>52</v>
      </c>
      <c r="AS102" s="362" t="s">
        <v>52</v>
      </c>
      <c r="AT102" s="362" t="s">
        <v>52</v>
      </c>
      <c r="AU102" s="362" t="s">
        <v>52</v>
      </c>
      <c r="AV102" s="410"/>
      <c r="AW102" s="411"/>
      <c r="AX102" s="411"/>
      <c r="AY102" s="412"/>
      <c r="AZ102" s="17"/>
      <c r="BA102" s="17"/>
      <c r="BB102" s="17"/>
      <c r="BC102" s="17"/>
    </row>
    <row r="103" spans="2:55" s="15" customFormat="1" x14ac:dyDescent="0.25">
      <c r="B103" s="484"/>
      <c r="C103" s="143">
        <v>2016</v>
      </c>
      <c r="D103" s="256" t="s">
        <v>52</v>
      </c>
      <c r="E103" s="256" t="s">
        <v>52</v>
      </c>
      <c r="F103" s="256" t="s">
        <v>52</v>
      </c>
      <c r="G103" s="362" t="s">
        <v>52</v>
      </c>
      <c r="H103" s="362" t="s">
        <v>52</v>
      </c>
      <c r="I103" s="362" t="s">
        <v>52</v>
      </c>
      <c r="J103" s="362" t="s">
        <v>52</v>
      </c>
      <c r="K103" s="362" t="s">
        <v>52</v>
      </c>
      <c r="L103" s="362" t="s">
        <v>52</v>
      </c>
      <c r="M103" s="362" t="s">
        <v>52</v>
      </c>
      <c r="N103" s="362" t="s">
        <v>52</v>
      </c>
      <c r="O103" s="362" t="s">
        <v>52</v>
      </c>
      <c r="P103" s="362" t="s">
        <v>52</v>
      </c>
      <c r="Q103" s="362" t="s">
        <v>52</v>
      </c>
      <c r="R103" s="362" t="s">
        <v>52</v>
      </c>
      <c r="S103" s="362" t="s">
        <v>52</v>
      </c>
      <c r="T103" s="362" t="s">
        <v>52</v>
      </c>
      <c r="U103" s="362" t="s">
        <v>52</v>
      </c>
      <c r="V103" s="362" t="s">
        <v>52</v>
      </c>
      <c r="W103" s="362" t="s">
        <v>52</v>
      </c>
      <c r="X103" s="362" t="s">
        <v>52</v>
      </c>
      <c r="Y103" s="362" t="s">
        <v>52</v>
      </c>
      <c r="Z103" s="362" t="s">
        <v>52</v>
      </c>
      <c r="AA103" s="362" t="s">
        <v>52</v>
      </c>
      <c r="AB103" s="362" t="s">
        <v>52</v>
      </c>
      <c r="AC103" s="362" t="s">
        <v>52</v>
      </c>
      <c r="AD103" s="362" t="s">
        <v>52</v>
      </c>
      <c r="AE103" s="362" t="s">
        <v>52</v>
      </c>
      <c r="AF103" s="362" t="s">
        <v>52</v>
      </c>
      <c r="AG103" s="362" t="s">
        <v>52</v>
      </c>
      <c r="AH103" s="362" t="s">
        <v>52</v>
      </c>
      <c r="AI103" s="362" t="s">
        <v>52</v>
      </c>
      <c r="AJ103" s="362" t="s">
        <v>52</v>
      </c>
      <c r="AK103" s="362" t="s">
        <v>52</v>
      </c>
      <c r="AL103" s="362" t="s">
        <v>52</v>
      </c>
      <c r="AM103" s="362" t="s">
        <v>52</v>
      </c>
      <c r="AN103" s="362" t="s">
        <v>52</v>
      </c>
      <c r="AO103" s="362" t="s">
        <v>52</v>
      </c>
      <c r="AP103" s="362" t="s">
        <v>52</v>
      </c>
      <c r="AQ103" s="362" t="s">
        <v>52</v>
      </c>
      <c r="AR103" s="362" t="s">
        <v>52</v>
      </c>
      <c r="AS103" s="362" t="s">
        <v>52</v>
      </c>
      <c r="AT103" s="362" t="s">
        <v>52</v>
      </c>
      <c r="AU103" s="362" t="s">
        <v>52</v>
      </c>
      <c r="AV103" s="410"/>
      <c r="AW103" s="411"/>
      <c r="AX103" s="411"/>
      <c r="AY103" s="412"/>
      <c r="AZ103" s="17"/>
      <c r="BA103" s="17"/>
      <c r="BB103" s="17"/>
      <c r="BC103" s="17"/>
    </row>
    <row r="104" spans="2:55" s="15" customFormat="1" x14ac:dyDescent="0.25">
      <c r="B104" s="484"/>
      <c r="C104" s="143">
        <v>2017</v>
      </c>
      <c r="D104" s="256">
        <v>19</v>
      </c>
      <c r="E104" s="256">
        <v>29</v>
      </c>
      <c r="F104" s="237">
        <v>0.65517241379310343</v>
      </c>
      <c r="G104" s="362">
        <v>0.94736842105263153</v>
      </c>
      <c r="H104" s="362">
        <v>0.89473684210526316</v>
      </c>
      <c r="I104" s="362">
        <v>1</v>
      </c>
      <c r="J104" s="362">
        <v>0.89473684210526316</v>
      </c>
      <c r="K104" s="362">
        <v>0.78947368421052633</v>
      </c>
      <c r="L104" s="362">
        <v>0.78947368421052633</v>
      </c>
      <c r="M104" s="362">
        <v>0.89473684210526316</v>
      </c>
      <c r="N104" s="362">
        <v>0.94736842105263153</v>
      </c>
      <c r="O104" s="362">
        <v>0.94736842105263153</v>
      </c>
      <c r="P104" s="362">
        <v>0.78947368421052633</v>
      </c>
      <c r="Q104" s="362">
        <v>0.73684210526315785</v>
      </c>
      <c r="R104" s="362">
        <v>0.94736842105263153</v>
      </c>
      <c r="S104" s="362">
        <v>0.61111111111111116</v>
      </c>
      <c r="T104" s="362">
        <v>0.83333333333333337</v>
      </c>
      <c r="U104" s="362">
        <v>0.6875</v>
      </c>
      <c r="V104" s="362">
        <v>0.6428571428571429</v>
      </c>
      <c r="W104" s="362">
        <v>0.5</v>
      </c>
      <c r="X104" s="362">
        <v>0.25</v>
      </c>
      <c r="Y104" s="362">
        <v>0.6</v>
      </c>
      <c r="Z104" s="362">
        <v>0.6</v>
      </c>
      <c r="AA104" s="362">
        <v>0.63157894736842102</v>
      </c>
      <c r="AB104" s="362">
        <v>0.68421052631578949</v>
      </c>
      <c r="AC104" s="362">
        <v>0.68421052631578949</v>
      </c>
      <c r="AD104" s="362">
        <v>0.94736842105263153</v>
      </c>
      <c r="AE104" s="362">
        <v>0.88888888888888884</v>
      </c>
      <c r="AF104" s="362">
        <v>0.94736842105263153</v>
      </c>
      <c r="AG104" s="362" t="s">
        <v>52</v>
      </c>
      <c r="AH104" s="362">
        <v>0.94736842105263153</v>
      </c>
      <c r="AI104" s="362">
        <v>0.94444444444444442</v>
      </c>
      <c r="AJ104" s="362" t="s">
        <v>52</v>
      </c>
      <c r="AK104" s="362">
        <v>0.78947368421052633</v>
      </c>
      <c r="AL104" s="362" t="s">
        <v>52</v>
      </c>
      <c r="AM104" s="362" t="s">
        <v>52</v>
      </c>
      <c r="AN104" s="362" t="s">
        <v>52</v>
      </c>
      <c r="AO104" s="362">
        <v>0.88888888888888884</v>
      </c>
      <c r="AP104" s="362">
        <v>0.83333333333333337</v>
      </c>
      <c r="AQ104" s="362">
        <v>0.58823529411764708</v>
      </c>
      <c r="AR104" s="362">
        <v>0.94444444444444442</v>
      </c>
      <c r="AS104" s="362">
        <v>1</v>
      </c>
      <c r="AT104" s="362">
        <v>0.94736842105263153</v>
      </c>
      <c r="AU104" s="362">
        <v>1</v>
      </c>
      <c r="AV104" s="413"/>
      <c r="AW104" s="414"/>
      <c r="AX104" s="414"/>
      <c r="AY104" s="415"/>
      <c r="AZ104" s="17"/>
      <c r="BA104" s="17"/>
      <c r="BB104" s="17"/>
      <c r="BC104" s="17"/>
    </row>
    <row r="105" spans="2:55" s="209" customFormat="1" x14ac:dyDescent="0.25">
      <c r="B105" s="484"/>
      <c r="C105" s="258">
        <v>2018</v>
      </c>
      <c r="D105" s="184">
        <v>23</v>
      </c>
      <c r="E105" s="256">
        <v>83</v>
      </c>
      <c r="F105" s="237">
        <v>0.27710843373493976</v>
      </c>
      <c r="G105" s="359">
        <v>0.91304347826086951</v>
      </c>
      <c r="H105" s="359">
        <v>0.91304347826086951</v>
      </c>
      <c r="I105" s="359">
        <v>0.95652173913043481</v>
      </c>
      <c r="J105" s="359">
        <v>0.86956521739130432</v>
      </c>
      <c r="K105" s="359">
        <v>0.69565217391304346</v>
      </c>
      <c r="L105" s="359">
        <v>0.78260869565217395</v>
      </c>
      <c r="M105" s="359">
        <v>0.82608695652173914</v>
      </c>
      <c r="N105" s="359">
        <v>1</v>
      </c>
      <c r="O105" s="359">
        <v>0.91304347826086951</v>
      </c>
      <c r="P105" s="359">
        <v>0.77272727272727271</v>
      </c>
      <c r="Q105" s="359">
        <v>0.56521739130434778</v>
      </c>
      <c r="R105" s="359">
        <v>0.82608695652173914</v>
      </c>
      <c r="S105" s="359">
        <v>0.69565217391304346</v>
      </c>
      <c r="T105" s="359">
        <v>0.7142857142857143</v>
      </c>
      <c r="U105" s="359">
        <v>0.54545454545454541</v>
      </c>
      <c r="V105" s="359">
        <v>0.68181818181818177</v>
      </c>
      <c r="W105" s="359">
        <v>0.52941176470588236</v>
      </c>
      <c r="X105" s="359">
        <v>0.25</v>
      </c>
      <c r="Y105" s="359">
        <v>0.42857142857142855</v>
      </c>
      <c r="Z105" s="359">
        <v>0.38461538461538464</v>
      </c>
      <c r="AA105" s="359">
        <v>0.65217391304347827</v>
      </c>
      <c r="AB105" s="359">
        <v>0.73913043478260865</v>
      </c>
      <c r="AC105" s="359">
        <v>0.73913043478260865</v>
      </c>
      <c r="AD105" s="359">
        <v>0.65217391304347827</v>
      </c>
      <c r="AE105" s="359">
        <v>0.73913043478260865</v>
      </c>
      <c r="AF105" s="359">
        <v>0.86956521739130432</v>
      </c>
      <c r="AG105" s="362" t="s">
        <v>52</v>
      </c>
      <c r="AH105" s="359">
        <v>0.91304347826086951</v>
      </c>
      <c r="AI105" s="359">
        <v>0.77272727272727271</v>
      </c>
      <c r="AJ105" s="362" t="s">
        <v>52</v>
      </c>
      <c r="AK105" s="359">
        <v>0.72727272727272729</v>
      </c>
      <c r="AL105" s="362" t="s">
        <v>52</v>
      </c>
      <c r="AM105" s="362" t="s">
        <v>52</v>
      </c>
      <c r="AN105" s="362" t="s">
        <v>52</v>
      </c>
      <c r="AO105" s="359">
        <v>0.78260869565217395</v>
      </c>
      <c r="AP105" s="359">
        <v>0.56521739130434778</v>
      </c>
      <c r="AQ105" s="359">
        <v>0.68181818181818177</v>
      </c>
      <c r="AR105" s="359">
        <v>0.73913043478260865</v>
      </c>
      <c r="AS105" s="359">
        <v>0.91304347826086951</v>
      </c>
      <c r="AT105" s="359">
        <v>0.82608695652173914</v>
      </c>
      <c r="AU105" s="359">
        <v>0.82608695652173914</v>
      </c>
      <c r="AV105" s="359">
        <v>0.91304347826086951</v>
      </c>
      <c r="AW105" s="359">
        <v>0.82608695652173914</v>
      </c>
      <c r="AX105" s="359">
        <v>0.82608695652173914</v>
      </c>
      <c r="AY105" s="359">
        <v>0</v>
      </c>
      <c r="AZ105" s="107"/>
      <c r="BA105" s="107"/>
      <c r="BB105" s="107"/>
      <c r="BC105" s="107"/>
    </row>
    <row r="106" spans="2:55" s="209" customFormat="1" x14ac:dyDescent="0.25">
      <c r="B106" s="484"/>
      <c r="C106" s="234">
        <v>2019</v>
      </c>
      <c r="D106" s="184">
        <v>31</v>
      </c>
      <c r="E106" s="256">
        <v>145</v>
      </c>
      <c r="F106" s="237">
        <f>D106/E106</f>
        <v>0.21379310344827587</v>
      </c>
      <c r="G106" s="359">
        <v>0.90322580645161288</v>
      </c>
      <c r="H106" s="359">
        <v>0.967741935483871</v>
      </c>
      <c r="I106" s="359">
        <v>0.87096774193548387</v>
      </c>
      <c r="J106" s="359">
        <v>0.83870967741935487</v>
      </c>
      <c r="K106" s="359">
        <v>0.64516129032258063</v>
      </c>
      <c r="L106" s="359">
        <v>0.77419354838709675</v>
      </c>
      <c r="M106" s="359">
        <v>0.70967741935483875</v>
      </c>
      <c r="N106" s="359">
        <v>0.967741935483871</v>
      </c>
      <c r="O106" s="359">
        <v>0.93548387096774188</v>
      </c>
      <c r="P106" s="359">
        <v>0.70967741935483875</v>
      </c>
      <c r="Q106" s="359">
        <v>0.70967741935483875</v>
      </c>
      <c r="R106" s="359">
        <v>0.70967741935483875</v>
      </c>
      <c r="S106" s="359">
        <v>0.74193548387096775</v>
      </c>
      <c r="T106" s="359">
        <v>0.72413793103448276</v>
      </c>
      <c r="U106" s="359">
        <v>0.25</v>
      </c>
      <c r="V106" s="359">
        <v>0.6785714285714286</v>
      </c>
      <c r="W106" s="359">
        <v>0.5</v>
      </c>
      <c r="X106" s="359">
        <v>0.23076923076923078</v>
      </c>
      <c r="Y106" s="359">
        <v>0.53846153846153844</v>
      </c>
      <c r="Z106" s="359">
        <v>0.53846153846153844</v>
      </c>
      <c r="AA106" s="359">
        <v>0.64516129032258063</v>
      </c>
      <c r="AB106" s="359">
        <v>0.74193548387096775</v>
      </c>
      <c r="AC106" s="359">
        <v>0.61290322580645162</v>
      </c>
      <c r="AD106" s="359">
        <v>0.83870967741935487</v>
      </c>
      <c r="AE106" s="359">
        <v>0.4838709677419355</v>
      </c>
      <c r="AF106" s="359">
        <v>0.90322580645161288</v>
      </c>
      <c r="AG106" s="362" t="s">
        <v>52</v>
      </c>
      <c r="AH106" s="359">
        <v>0.93333333333333335</v>
      </c>
      <c r="AI106" s="359">
        <v>0.93103448275862066</v>
      </c>
      <c r="AJ106" s="362" t="s">
        <v>52</v>
      </c>
      <c r="AK106" s="359">
        <v>0.8928571428571429</v>
      </c>
      <c r="AL106" s="362" t="s">
        <v>52</v>
      </c>
      <c r="AM106" s="362" t="s">
        <v>52</v>
      </c>
      <c r="AN106" s="362" t="s">
        <v>52</v>
      </c>
      <c r="AO106" s="359">
        <v>0.77419354838709675</v>
      </c>
      <c r="AP106" s="359">
        <v>0.70967741935483875</v>
      </c>
      <c r="AQ106" s="359">
        <v>0.66666666666666663</v>
      </c>
      <c r="AR106" s="359">
        <v>0.74193548387096775</v>
      </c>
      <c r="AS106" s="359">
        <v>0.64516129032258063</v>
      </c>
      <c r="AT106" s="359">
        <v>0.74193548387096775</v>
      </c>
      <c r="AU106" s="359">
        <v>0.77419354838709675</v>
      </c>
      <c r="AV106" s="359">
        <v>0.9</v>
      </c>
      <c r="AW106" s="359">
        <v>0.89655172413793105</v>
      </c>
      <c r="AX106" s="359">
        <v>0.7931034482758621</v>
      </c>
      <c r="AY106" s="359" t="s">
        <v>65</v>
      </c>
      <c r="AZ106" s="107"/>
      <c r="BA106" s="107"/>
      <c r="BB106" s="107"/>
      <c r="BC106" s="107"/>
    </row>
    <row r="107" spans="2:55" s="209" customFormat="1" x14ac:dyDescent="0.25">
      <c r="B107" s="484"/>
      <c r="C107" s="234">
        <v>2020</v>
      </c>
      <c r="D107" s="184">
        <v>20</v>
      </c>
      <c r="E107" s="256">
        <v>159</v>
      </c>
      <c r="F107" s="237">
        <f>D107/E107</f>
        <v>0.12578616352201258</v>
      </c>
      <c r="G107" s="359">
        <v>0.85</v>
      </c>
      <c r="H107" s="359">
        <v>0.8</v>
      </c>
      <c r="I107" s="359">
        <v>0.9</v>
      </c>
      <c r="J107" s="359">
        <v>0.85</v>
      </c>
      <c r="K107" s="359">
        <v>0.65</v>
      </c>
      <c r="L107" s="359">
        <v>0.75</v>
      </c>
      <c r="M107" s="359">
        <v>0.7</v>
      </c>
      <c r="N107" s="359">
        <v>0.9</v>
      </c>
      <c r="O107" s="359">
        <v>0.75</v>
      </c>
      <c r="P107" s="359">
        <v>0.7</v>
      </c>
      <c r="Q107" s="359">
        <v>0.5</v>
      </c>
      <c r="R107" s="359">
        <v>0.8</v>
      </c>
      <c r="S107" s="359">
        <v>0.5</v>
      </c>
      <c r="T107" s="359">
        <v>0.55549999999999999</v>
      </c>
      <c r="U107" s="359">
        <v>0.73680000000000001</v>
      </c>
      <c r="V107" s="359">
        <v>0.57894999999999996</v>
      </c>
      <c r="W107" s="359">
        <v>0.66669999999999996</v>
      </c>
      <c r="X107" s="359">
        <v>0.33300000000000002</v>
      </c>
      <c r="Y107" s="359">
        <v>0.25</v>
      </c>
      <c r="Z107" s="359">
        <v>0.125</v>
      </c>
      <c r="AA107" s="359">
        <v>0.8</v>
      </c>
      <c r="AB107" s="359">
        <v>0.7</v>
      </c>
      <c r="AC107" s="359">
        <v>0.55000000000000004</v>
      </c>
      <c r="AD107" s="359">
        <v>0.7</v>
      </c>
      <c r="AE107" s="359">
        <v>0.45</v>
      </c>
      <c r="AF107" s="359">
        <v>0.85</v>
      </c>
      <c r="AG107" s="362" t="s">
        <v>52</v>
      </c>
      <c r="AH107" s="359">
        <v>0.84199999999999997</v>
      </c>
      <c r="AI107" s="359">
        <v>0.73680000000000001</v>
      </c>
      <c r="AJ107" s="362" t="s">
        <v>52</v>
      </c>
      <c r="AK107" s="359">
        <v>0.88890000000000002</v>
      </c>
      <c r="AL107" s="362" t="s">
        <v>52</v>
      </c>
      <c r="AM107" s="362" t="s">
        <v>52</v>
      </c>
      <c r="AN107" s="362" t="s">
        <v>52</v>
      </c>
      <c r="AO107" s="359">
        <v>0.8</v>
      </c>
      <c r="AP107" s="359">
        <v>0.55000000000000004</v>
      </c>
      <c r="AQ107" s="359">
        <v>0.6</v>
      </c>
      <c r="AR107" s="359">
        <v>0.63160000000000005</v>
      </c>
      <c r="AS107" s="359">
        <v>0.8</v>
      </c>
      <c r="AT107" s="359">
        <v>0.7</v>
      </c>
      <c r="AU107" s="359">
        <v>0.8</v>
      </c>
      <c r="AV107" s="359">
        <v>0.76470000000000005</v>
      </c>
      <c r="AW107" s="359">
        <v>0.52900000000000003</v>
      </c>
      <c r="AX107" s="359">
        <v>0.47060000000000002</v>
      </c>
      <c r="AY107" s="359" t="s">
        <v>65</v>
      </c>
      <c r="AZ107" s="107"/>
      <c r="BA107" s="107"/>
      <c r="BB107" s="107"/>
      <c r="BC107" s="107"/>
    </row>
    <row r="108" spans="2:55" s="209" customFormat="1" x14ac:dyDescent="0.25">
      <c r="B108" s="484"/>
      <c r="C108" s="234">
        <v>2021</v>
      </c>
      <c r="D108" s="184">
        <v>18</v>
      </c>
      <c r="E108" s="256">
        <v>151</v>
      </c>
      <c r="F108" s="237">
        <f>D108/E108</f>
        <v>0.11920529801324503</v>
      </c>
      <c r="G108" s="359">
        <v>0.5</v>
      </c>
      <c r="H108" s="359">
        <v>0.61099999999999999</v>
      </c>
      <c r="I108" s="359">
        <v>0.61099999999999999</v>
      </c>
      <c r="J108" s="359">
        <v>0.61099999999999999</v>
      </c>
      <c r="K108" s="359">
        <v>0.44</v>
      </c>
      <c r="L108" s="359">
        <v>0.33300000000000002</v>
      </c>
      <c r="M108" s="359">
        <v>0.222</v>
      </c>
      <c r="N108" s="359">
        <v>0.66700000000000004</v>
      </c>
      <c r="O108" s="359">
        <v>0.5</v>
      </c>
      <c r="P108" s="359">
        <v>0.38900000000000001</v>
      </c>
      <c r="Q108" s="359">
        <v>0.16700000000000001</v>
      </c>
      <c r="R108" s="359">
        <v>0.44400000000000001</v>
      </c>
      <c r="S108" s="359">
        <v>0.5</v>
      </c>
      <c r="T108" s="359">
        <v>0.38900000000000001</v>
      </c>
      <c r="U108" s="359">
        <v>0.35299999999999998</v>
      </c>
      <c r="V108" s="359">
        <v>0.41199999999999998</v>
      </c>
      <c r="W108" s="359">
        <v>0.33300000000000002</v>
      </c>
      <c r="X108" s="359">
        <v>0.35699999999999998</v>
      </c>
      <c r="Y108" s="359">
        <v>0.46700000000000003</v>
      </c>
      <c r="Z108" s="359">
        <v>0.28599999999999998</v>
      </c>
      <c r="AA108" s="359">
        <v>0.44400000000000001</v>
      </c>
      <c r="AB108" s="359">
        <v>0.222</v>
      </c>
      <c r="AC108" s="359">
        <v>0.16700000000000001</v>
      </c>
      <c r="AD108" s="359">
        <v>0.33300000000000002</v>
      </c>
      <c r="AE108" s="359">
        <v>0.27800000000000002</v>
      </c>
      <c r="AF108" s="359">
        <v>0.56299999999999994</v>
      </c>
      <c r="AG108" s="359">
        <v>0.76500000000000001</v>
      </c>
      <c r="AH108" s="359">
        <v>0.68799999999999994</v>
      </c>
      <c r="AI108" s="359">
        <v>0.56299999999999994</v>
      </c>
      <c r="AJ108" s="359">
        <v>0.58799999999999997</v>
      </c>
      <c r="AK108" s="362" t="s">
        <v>52</v>
      </c>
      <c r="AL108" s="359">
        <v>0.70599999999999996</v>
      </c>
      <c r="AM108" s="359">
        <v>0.58799999999999997</v>
      </c>
      <c r="AN108" s="359">
        <v>0.41199999999999998</v>
      </c>
      <c r="AO108" s="359">
        <v>0.44400000000000001</v>
      </c>
      <c r="AP108" s="359">
        <v>0.44400000000000001</v>
      </c>
      <c r="AQ108" s="359">
        <v>0.55600000000000005</v>
      </c>
      <c r="AR108" s="359">
        <v>0.55600000000000005</v>
      </c>
      <c r="AS108" s="359">
        <v>0.55600000000000005</v>
      </c>
      <c r="AT108" s="359">
        <v>0.55600000000000005</v>
      </c>
      <c r="AU108" s="359">
        <v>0.33300000000000002</v>
      </c>
      <c r="AV108" s="359" t="s">
        <v>54</v>
      </c>
      <c r="AW108" s="359" t="s">
        <v>54</v>
      </c>
      <c r="AX108" s="359" t="s">
        <v>54</v>
      </c>
      <c r="AY108" s="359" t="s">
        <v>54</v>
      </c>
      <c r="AZ108" s="107"/>
      <c r="BA108" s="107"/>
      <c r="BB108" s="107"/>
      <c r="BC108" s="107"/>
    </row>
    <row r="109" spans="2:55" s="15" customFormat="1" ht="14.45" customHeight="1" x14ac:dyDescent="0.25">
      <c r="B109" s="484"/>
      <c r="C109" s="468" t="s">
        <v>154</v>
      </c>
      <c r="D109" s="468"/>
      <c r="E109" s="468"/>
      <c r="F109" s="468"/>
      <c r="G109" s="343">
        <f>G108-G107</f>
        <v>-0.35</v>
      </c>
      <c r="H109" s="343">
        <f t="shared" ref="H109:K109" si="7">H108-H107</f>
        <v>-0.18900000000000006</v>
      </c>
      <c r="I109" s="343">
        <f t="shared" si="7"/>
        <v>-0.28900000000000003</v>
      </c>
      <c r="J109" s="343">
        <f t="shared" si="7"/>
        <v>-0.23899999999999999</v>
      </c>
      <c r="K109" s="343">
        <f t="shared" si="7"/>
        <v>-0.21000000000000002</v>
      </c>
      <c r="L109" s="343">
        <f>L108-L107</f>
        <v>-0.41699999999999998</v>
      </c>
      <c r="M109" s="343">
        <f t="shared" ref="M109:AU109" si="8">M108-M107</f>
        <v>-0.47799999999999998</v>
      </c>
      <c r="N109" s="343">
        <f t="shared" si="8"/>
        <v>-0.23299999999999998</v>
      </c>
      <c r="O109" s="343">
        <f t="shared" si="8"/>
        <v>-0.25</v>
      </c>
      <c r="P109" s="343">
        <f t="shared" si="8"/>
        <v>-0.31099999999999994</v>
      </c>
      <c r="Q109" s="343">
        <f t="shared" si="8"/>
        <v>-0.33299999999999996</v>
      </c>
      <c r="R109" s="343">
        <f t="shared" si="8"/>
        <v>-0.35600000000000004</v>
      </c>
      <c r="S109" s="343">
        <f t="shared" si="8"/>
        <v>0</v>
      </c>
      <c r="T109" s="343">
        <f t="shared" si="8"/>
        <v>-0.16649999999999998</v>
      </c>
      <c r="U109" s="343">
        <f t="shared" si="8"/>
        <v>-0.38380000000000003</v>
      </c>
      <c r="V109" s="343">
        <f t="shared" si="8"/>
        <v>-0.16694999999999999</v>
      </c>
      <c r="W109" s="343">
        <f t="shared" si="8"/>
        <v>-0.33369999999999994</v>
      </c>
      <c r="X109" s="343">
        <f t="shared" si="8"/>
        <v>2.3999999999999966E-2</v>
      </c>
      <c r="Y109" s="343">
        <f t="shared" si="8"/>
        <v>0.21700000000000003</v>
      </c>
      <c r="Z109" s="343">
        <f t="shared" si="8"/>
        <v>0.16099999999999998</v>
      </c>
      <c r="AA109" s="343">
        <f t="shared" si="8"/>
        <v>-0.35600000000000004</v>
      </c>
      <c r="AB109" s="343">
        <f t="shared" si="8"/>
        <v>-0.47799999999999998</v>
      </c>
      <c r="AC109" s="343">
        <f t="shared" si="8"/>
        <v>-0.38300000000000001</v>
      </c>
      <c r="AD109" s="343">
        <f t="shared" si="8"/>
        <v>-0.36699999999999994</v>
      </c>
      <c r="AE109" s="343">
        <f t="shared" si="8"/>
        <v>-0.17199999999999999</v>
      </c>
      <c r="AF109" s="343">
        <f t="shared" si="8"/>
        <v>-0.28700000000000003</v>
      </c>
      <c r="AG109" s="362" t="s">
        <v>52</v>
      </c>
      <c r="AH109" s="343">
        <f t="shared" si="8"/>
        <v>-0.15400000000000003</v>
      </c>
      <c r="AI109" s="343">
        <f t="shared" si="8"/>
        <v>-0.17380000000000007</v>
      </c>
      <c r="AJ109" s="362" t="s">
        <v>52</v>
      </c>
      <c r="AK109" s="362" t="s">
        <v>52</v>
      </c>
      <c r="AL109" s="362" t="s">
        <v>52</v>
      </c>
      <c r="AM109" s="362" t="s">
        <v>52</v>
      </c>
      <c r="AN109" s="362" t="s">
        <v>52</v>
      </c>
      <c r="AO109" s="343">
        <f t="shared" si="8"/>
        <v>-0.35600000000000004</v>
      </c>
      <c r="AP109" s="343">
        <f t="shared" si="8"/>
        <v>-0.10600000000000004</v>
      </c>
      <c r="AQ109" s="343">
        <f t="shared" si="8"/>
        <v>-4.3999999999999928E-2</v>
      </c>
      <c r="AR109" s="343">
        <f t="shared" si="8"/>
        <v>-7.5600000000000001E-2</v>
      </c>
      <c r="AS109" s="343">
        <f t="shared" si="8"/>
        <v>-0.24399999999999999</v>
      </c>
      <c r="AT109" s="343">
        <f t="shared" si="8"/>
        <v>-0.14399999999999991</v>
      </c>
      <c r="AU109" s="343">
        <f t="shared" si="8"/>
        <v>-0.46700000000000003</v>
      </c>
      <c r="AV109" s="359" t="s">
        <v>54</v>
      </c>
      <c r="AW109" s="359" t="s">
        <v>54</v>
      </c>
      <c r="AX109" s="359" t="s">
        <v>54</v>
      </c>
      <c r="AY109" s="359" t="s">
        <v>54</v>
      </c>
      <c r="AZ109" s="17"/>
      <c r="BA109" s="17"/>
      <c r="BB109" s="17"/>
      <c r="BC109" s="17"/>
    </row>
    <row r="110" spans="2:55" s="36" customFormat="1" ht="14.45" customHeight="1" x14ac:dyDescent="0.25">
      <c r="B110" s="182"/>
      <c r="C110" s="42"/>
      <c r="D110" s="42"/>
      <c r="E110" s="42"/>
      <c r="F110" s="42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1"/>
      <c r="AM110" s="351"/>
      <c r="AN110" s="351"/>
      <c r="AO110" s="351"/>
      <c r="AP110" s="351"/>
      <c r="AQ110" s="351"/>
      <c r="AR110" s="351"/>
      <c r="AS110" s="351"/>
      <c r="AT110" s="351"/>
      <c r="AU110" s="351"/>
      <c r="AV110" s="351"/>
      <c r="AW110" s="399"/>
      <c r="AX110" s="353"/>
      <c r="AY110" s="353"/>
      <c r="AZ110" s="24"/>
      <c r="BA110" s="24"/>
      <c r="BB110" s="24"/>
      <c r="BC110" s="24"/>
    </row>
    <row r="111" spans="2:55" s="209" customFormat="1" x14ac:dyDescent="0.25">
      <c r="B111" s="488" t="s">
        <v>172</v>
      </c>
      <c r="C111" s="234">
        <v>2020</v>
      </c>
      <c r="D111" s="184">
        <v>18</v>
      </c>
      <c r="E111" s="256">
        <v>105</v>
      </c>
      <c r="F111" s="237">
        <f>D111/E111</f>
        <v>0.17142857142857143</v>
      </c>
      <c r="G111" s="363">
        <v>0.94399999999999995</v>
      </c>
      <c r="H111" s="363">
        <v>0.94399999999999995</v>
      </c>
      <c r="I111" s="363">
        <v>0.94399999999999995</v>
      </c>
      <c r="J111" s="363">
        <v>0.94399999999999995</v>
      </c>
      <c r="K111" s="363">
        <v>0.83299999999999996</v>
      </c>
      <c r="L111" s="363">
        <v>0.55600000000000005</v>
      </c>
      <c r="M111" s="363">
        <v>0.66700000000000004</v>
      </c>
      <c r="N111" s="363">
        <v>1</v>
      </c>
      <c r="O111" s="363">
        <v>0.77800000000000002</v>
      </c>
      <c r="P111" s="363">
        <v>0.83299999999999996</v>
      </c>
      <c r="Q111" s="363">
        <v>0.77800000000000002</v>
      </c>
      <c r="R111" s="363">
        <v>0.66700000000000004</v>
      </c>
      <c r="S111" s="363">
        <v>0.83299999999999996</v>
      </c>
      <c r="T111" s="363">
        <v>0.77800000000000002</v>
      </c>
      <c r="U111" s="363">
        <v>0.5</v>
      </c>
      <c r="V111" s="363">
        <v>0.70599999999999996</v>
      </c>
      <c r="W111" s="363">
        <v>0.64300000000000002</v>
      </c>
      <c r="X111" s="363">
        <v>0.42899999999999999</v>
      </c>
      <c r="Y111" s="363">
        <v>0.78600000000000003</v>
      </c>
      <c r="Z111" s="363">
        <v>0.71399999999999997</v>
      </c>
      <c r="AA111" s="363">
        <v>0.72199999999999998</v>
      </c>
      <c r="AB111" s="363">
        <v>0.77800000000000002</v>
      </c>
      <c r="AC111" s="363">
        <v>0.72199999999999998</v>
      </c>
      <c r="AD111" s="363">
        <v>0.72199999999999998</v>
      </c>
      <c r="AE111" s="363">
        <v>0.55600000000000005</v>
      </c>
      <c r="AF111" s="363">
        <v>0.70599999999999996</v>
      </c>
      <c r="AG111" s="362" t="s">
        <v>52</v>
      </c>
      <c r="AH111" s="363">
        <v>0.83299999999999996</v>
      </c>
      <c r="AI111" s="363">
        <v>0.70599999999999996</v>
      </c>
      <c r="AJ111" s="362" t="s">
        <v>52</v>
      </c>
      <c r="AK111" s="363">
        <v>0.52900000000000003</v>
      </c>
      <c r="AL111" s="362" t="s">
        <v>52</v>
      </c>
      <c r="AM111" s="362" t="s">
        <v>52</v>
      </c>
      <c r="AN111" s="362" t="s">
        <v>52</v>
      </c>
      <c r="AO111" s="363">
        <v>0.83299999999999996</v>
      </c>
      <c r="AP111" s="363">
        <v>0.77800000000000002</v>
      </c>
      <c r="AQ111" s="363">
        <v>0.77800000000000002</v>
      </c>
      <c r="AR111" s="363">
        <v>0.77800000000000002</v>
      </c>
      <c r="AS111" s="363">
        <v>0.88200000000000001</v>
      </c>
      <c r="AT111" s="363">
        <v>0.88200000000000001</v>
      </c>
      <c r="AU111" s="363">
        <v>0.72199999999999998</v>
      </c>
      <c r="AV111" s="359">
        <v>0.71399999999999997</v>
      </c>
      <c r="AW111" s="359">
        <v>0.57099999999999995</v>
      </c>
      <c r="AX111" s="359">
        <v>0.57099999999999995</v>
      </c>
      <c r="AY111" s="359" t="s">
        <v>52</v>
      </c>
      <c r="AZ111" s="107"/>
      <c r="BA111" s="107"/>
      <c r="BB111" s="107"/>
      <c r="BC111" s="107"/>
    </row>
    <row r="112" spans="2:55" s="209" customFormat="1" x14ac:dyDescent="0.25">
      <c r="B112" s="488"/>
      <c r="C112" s="234">
        <v>2021</v>
      </c>
      <c r="D112" s="184">
        <v>58</v>
      </c>
      <c r="E112" s="256">
        <v>236</v>
      </c>
      <c r="F112" s="237">
        <f>D112/E112</f>
        <v>0.24576271186440679</v>
      </c>
      <c r="G112" s="363">
        <v>0.79300000000000004</v>
      </c>
      <c r="H112" s="363">
        <v>0.89700000000000002</v>
      </c>
      <c r="I112" s="363">
        <v>0.84499999999999997</v>
      </c>
      <c r="J112" s="363">
        <v>0.84499999999999997</v>
      </c>
      <c r="K112" s="363">
        <v>0.879</v>
      </c>
      <c r="L112" s="363">
        <v>0.5</v>
      </c>
      <c r="M112" s="363">
        <v>0.63800000000000001</v>
      </c>
      <c r="N112" s="363">
        <v>0.82799999999999996</v>
      </c>
      <c r="O112" s="363">
        <v>0.42099999999999999</v>
      </c>
      <c r="P112" s="363">
        <v>0.74099999999999999</v>
      </c>
      <c r="Q112" s="363">
        <v>0.43099999999999999</v>
      </c>
      <c r="R112" s="363">
        <v>0.5</v>
      </c>
      <c r="S112" s="363">
        <v>0.67200000000000004</v>
      </c>
      <c r="T112" s="363">
        <v>0.56899999999999995</v>
      </c>
      <c r="U112" s="363">
        <v>0.42099999999999999</v>
      </c>
      <c r="V112" s="363">
        <v>0.55400000000000005</v>
      </c>
      <c r="W112" s="363">
        <v>0.73799999999999999</v>
      </c>
      <c r="X112" s="363">
        <v>0.67500000000000004</v>
      </c>
      <c r="Y112" s="363">
        <v>0.77500000000000002</v>
      </c>
      <c r="Z112" s="363">
        <v>0.77500000000000002</v>
      </c>
      <c r="AA112" s="363">
        <v>0.61399999999999999</v>
      </c>
      <c r="AB112" s="363">
        <v>0.70199999999999996</v>
      </c>
      <c r="AC112" s="363">
        <v>0.64900000000000002</v>
      </c>
      <c r="AD112" s="363">
        <v>0.57899999999999996</v>
      </c>
      <c r="AE112" s="363">
        <v>0.439</v>
      </c>
      <c r="AF112" s="363">
        <v>0.57899999999999996</v>
      </c>
      <c r="AG112" s="363">
        <v>0.76800000000000002</v>
      </c>
      <c r="AH112" s="363">
        <v>0.55900000000000005</v>
      </c>
      <c r="AI112" s="363">
        <v>0.438</v>
      </c>
      <c r="AJ112" s="363">
        <v>0.82499999999999996</v>
      </c>
      <c r="AK112" s="362" t="s">
        <v>52</v>
      </c>
      <c r="AL112" s="363">
        <v>0.59299999999999997</v>
      </c>
      <c r="AM112" s="363">
        <v>0.56399999999999995</v>
      </c>
      <c r="AN112" s="363">
        <v>0.38500000000000001</v>
      </c>
      <c r="AO112" s="363">
        <v>0.69</v>
      </c>
      <c r="AP112" s="363">
        <v>0.55200000000000005</v>
      </c>
      <c r="AQ112" s="363">
        <v>0.73699999999999999</v>
      </c>
      <c r="AR112" s="363">
        <v>0.68400000000000005</v>
      </c>
      <c r="AS112" s="363">
        <v>0.53600000000000003</v>
      </c>
      <c r="AT112" s="363">
        <v>0.57899999999999996</v>
      </c>
      <c r="AU112" s="363">
        <v>0.63800000000000001</v>
      </c>
      <c r="AV112" s="359" t="s">
        <v>54</v>
      </c>
      <c r="AW112" s="359" t="s">
        <v>54</v>
      </c>
      <c r="AX112" s="359" t="s">
        <v>54</v>
      </c>
      <c r="AY112" s="359" t="s">
        <v>54</v>
      </c>
      <c r="AZ112" s="107"/>
      <c r="BA112" s="107"/>
      <c r="BB112" s="107"/>
      <c r="BC112" s="107"/>
    </row>
    <row r="113" spans="2:55" s="15" customFormat="1" ht="14.45" customHeight="1" x14ac:dyDescent="0.25">
      <c r="B113" s="488"/>
      <c r="C113" s="468" t="s">
        <v>154</v>
      </c>
      <c r="D113" s="468"/>
      <c r="E113" s="468"/>
      <c r="F113" s="468"/>
      <c r="G113" s="343">
        <f>G112-G111</f>
        <v>-0.15099999999999991</v>
      </c>
      <c r="H113" s="343">
        <f t="shared" ref="H113:AF113" si="9">H112-H111</f>
        <v>-4.6999999999999931E-2</v>
      </c>
      <c r="I113" s="343">
        <f t="shared" si="9"/>
        <v>-9.8999999999999977E-2</v>
      </c>
      <c r="J113" s="343">
        <f t="shared" si="9"/>
        <v>-9.8999999999999977E-2</v>
      </c>
      <c r="K113" s="343">
        <f t="shared" si="9"/>
        <v>4.6000000000000041E-2</v>
      </c>
      <c r="L113" s="343">
        <f t="shared" si="9"/>
        <v>-5.600000000000005E-2</v>
      </c>
      <c r="M113" s="343">
        <f t="shared" si="9"/>
        <v>-2.9000000000000026E-2</v>
      </c>
      <c r="N113" s="343">
        <f t="shared" si="9"/>
        <v>-0.17200000000000004</v>
      </c>
      <c r="O113" s="343">
        <f t="shared" si="9"/>
        <v>-0.35700000000000004</v>
      </c>
      <c r="P113" s="343">
        <f t="shared" si="9"/>
        <v>-9.1999999999999971E-2</v>
      </c>
      <c r="Q113" s="343">
        <f t="shared" si="9"/>
        <v>-0.34700000000000003</v>
      </c>
      <c r="R113" s="343">
        <f t="shared" si="9"/>
        <v>-0.16700000000000004</v>
      </c>
      <c r="S113" s="343">
        <f t="shared" si="9"/>
        <v>-0.16099999999999992</v>
      </c>
      <c r="T113" s="343">
        <f t="shared" si="9"/>
        <v>-0.20900000000000007</v>
      </c>
      <c r="U113" s="343">
        <f t="shared" si="9"/>
        <v>-7.9000000000000015E-2</v>
      </c>
      <c r="V113" s="343">
        <f t="shared" si="9"/>
        <v>-0.15199999999999991</v>
      </c>
      <c r="W113" s="343">
        <f t="shared" si="9"/>
        <v>9.4999999999999973E-2</v>
      </c>
      <c r="X113" s="343">
        <f t="shared" si="9"/>
        <v>0.24600000000000005</v>
      </c>
      <c r="Y113" s="343">
        <f t="shared" si="9"/>
        <v>-1.100000000000001E-2</v>
      </c>
      <c r="Z113" s="343">
        <f t="shared" si="9"/>
        <v>6.1000000000000054E-2</v>
      </c>
      <c r="AA113" s="343">
        <f t="shared" si="9"/>
        <v>-0.10799999999999998</v>
      </c>
      <c r="AB113" s="343">
        <f t="shared" si="9"/>
        <v>-7.6000000000000068E-2</v>
      </c>
      <c r="AC113" s="343">
        <f t="shared" si="9"/>
        <v>-7.2999999999999954E-2</v>
      </c>
      <c r="AD113" s="343">
        <f t="shared" si="9"/>
        <v>-0.14300000000000002</v>
      </c>
      <c r="AE113" s="343">
        <f t="shared" si="9"/>
        <v>-0.11700000000000005</v>
      </c>
      <c r="AF113" s="343">
        <f t="shared" si="9"/>
        <v>-0.127</v>
      </c>
      <c r="AG113" s="362" t="s">
        <v>52</v>
      </c>
      <c r="AH113" s="343">
        <f>AH112-AH111</f>
        <v>-0.27399999999999991</v>
      </c>
      <c r="AI113" s="343">
        <f>AI112-AI111</f>
        <v>-0.26799999999999996</v>
      </c>
      <c r="AJ113" s="362" t="s">
        <v>52</v>
      </c>
      <c r="AK113" s="362" t="s">
        <v>52</v>
      </c>
      <c r="AL113" s="362" t="s">
        <v>52</v>
      </c>
      <c r="AM113" s="362" t="s">
        <v>52</v>
      </c>
      <c r="AN113" s="362" t="s">
        <v>52</v>
      </c>
      <c r="AO113" s="343">
        <f>AO112-AO111</f>
        <v>-0.14300000000000002</v>
      </c>
      <c r="AP113" s="343">
        <f t="shared" ref="AP113:AU113" si="10">AP112-AP111</f>
        <v>-0.22599999999999998</v>
      </c>
      <c r="AQ113" s="343">
        <f t="shared" si="10"/>
        <v>-4.1000000000000036E-2</v>
      </c>
      <c r="AR113" s="343">
        <f t="shared" si="10"/>
        <v>-9.3999999999999972E-2</v>
      </c>
      <c r="AS113" s="343">
        <f t="shared" si="10"/>
        <v>-0.34599999999999997</v>
      </c>
      <c r="AT113" s="343">
        <f t="shared" si="10"/>
        <v>-0.30300000000000005</v>
      </c>
      <c r="AU113" s="343">
        <f t="shared" si="10"/>
        <v>-8.3999999999999964E-2</v>
      </c>
      <c r="AV113" s="359" t="s">
        <v>54</v>
      </c>
      <c r="AW113" s="359" t="s">
        <v>54</v>
      </c>
      <c r="AX113" s="359" t="s">
        <v>54</v>
      </c>
      <c r="AY113" s="359" t="s">
        <v>54</v>
      </c>
      <c r="AZ113" s="17"/>
      <c r="BA113" s="17"/>
      <c r="BB113" s="17"/>
      <c r="BC113" s="17"/>
    </row>
    <row r="114" spans="2:55" s="36" customFormat="1" ht="14.45" customHeight="1" x14ac:dyDescent="0.25">
      <c r="B114" s="182"/>
      <c r="C114" s="42"/>
      <c r="D114" s="42"/>
      <c r="E114" s="42"/>
      <c r="F114" s="42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1"/>
      <c r="AM114" s="351"/>
      <c r="AN114" s="351"/>
      <c r="AO114" s="351"/>
      <c r="AP114" s="351"/>
      <c r="AQ114" s="351"/>
      <c r="AR114" s="351"/>
      <c r="AS114" s="351"/>
      <c r="AT114" s="351"/>
      <c r="AU114" s="351"/>
      <c r="AV114" s="351"/>
      <c r="AW114" s="399"/>
      <c r="AX114" s="353"/>
      <c r="AY114" s="353"/>
      <c r="AZ114" s="24"/>
      <c r="BA114" s="24"/>
      <c r="BB114" s="24"/>
      <c r="BC114" s="24"/>
    </row>
    <row r="115" spans="2:55" s="15" customFormat="1" ht="14.45" hidden="1" customHeight="1" x14ac:dyDescent="0.25">
      <c r="B115" s="200"/>
      <c r="C115" s="143">
        <v>2011</v>
      </c>
      <c r="D115" s="256" t="s">
        <v>52</v>
      </c>
      <c r="E115" s="256"/>
      <c r="F115" s="256" t="s">
        <v>52</v>
      </c>
      <c r="G115" s="391" t="s">
        <v>52</v>
      </c>
      <c r="H115" s="392" t="s">
        <v>52</v>
      </c>
      <c r="I115" s="347" t="s">
        <v>52</v>
      </c>
      <c r="J115" s="347" t="s">
        <v>52</v>
      </c>
      <c r="K115" s="347" t="s">
        <v>52</v>
      </c>
      <c r="L115" s="347" t="s">
        <v>52</v>
      </c>
      <c r="M115" s="347" t="s">
        <v>52</v>
      </c>
      <c r="N115" s="347" t="s">
        <v>52</v>
      </c>
      <c r="O115" s="347" t="s">
        <v>52</v>
      </c>
      <c r="P115" s="347" t="s">
        <v>52</v>
      </c>
      <c r="Q115" s="347" t="s">
        <v>52</v>
      </c>
      <c r="R115" s="347" t="s">
        <v>52</v>
      </c>
      <c r="S115" s="347" t="s">
        <v>52</v>
      </c>
      <c r="T115" s="347" t="s">
        <v>52</v>
      </c>
      <c r="U115" s="347" t="s">
        <v>52</v>
      </c>
      <c r="V115" s="347" t="s">
        <v>52</v>
      </c>
      <c r="W115" s="347" t="s">
        <v>52</v>
      </c>
      <c r="X115" s="347" t="s">
        <v>52</v>
      </c>
      <c r="Y115" s="347" t="s">
        <v>52</v>
      </c>
      <c r="Z115" s="347" t="s">
        <v>52</v>
      </c>
      <c r="AA115" s="347" t="s">
        <v>52</v>
      </c>
      <c r="AB115" s="347" t="s">
        <v>52</v>
      </c>
      <c r="AC115" s="347" t="s">
        <v>52</v>
      </c>
      <c r="AD115" s="347" t="s">
        <v>52</v>
      </c>
      <c r="AE115" s="347" t="s">
        <v>52</v>
      </c>
      <c r="AF115" s="347" t="s">
        <v>52</v>
      </c>
      <c r="AG115" s="347"/>
      <c r="AH115" s="347" t="s">
        <v>52</v>
      </c>
      <c r="AI115" s="347" t="s">
        <v>52</v>
      </c>
      <c r="AJ115" s="347"/>
      <c r="AK115" s="347" t="s">
        <v>52</v>
      </c>
      <c r="AL115" s="347"/>
      <c r="AM115" s="347"/>
      <c r="AN115" s="347"/>
      <c r="AO115" s="347" t="s">
        <v>52</v>
      </c>
      <c r="AP115" s="347" t="s">
        <v>52</v>
      </c>
      <c r="AQ115" s="347" t="s">
        <v>52</v>
      </c>
      <c r="AR115" s="347" t="s">
        <v>52</v>
      </c>
      <c r="AS115" s="347" t="s">
        <v>52</v>
      </c>
      <c r="AT115" s="347" t="s">
        <v>52</v>
      </c>
      <c r="AU115" s="347" t="s">
        <v>52</v>
      </c>
      <c r="AV115" s="386"/>
      <c r="AW115" s="377"/>
      <c r="AX115" s="346"/>
      <c r="AY115" s="346"/>
      <c r="AZ115" s="17"/>
      <c r="BA115" s="17"/>
      <c r="BB115" s="17"/>
      <c r="BC115" s="17"/>
    </row>
    <row r="116" spans="2:55" s="189" customFormat="1" hidden="1" x14ac:dyDescent="0.25">
      <c r="B116" s="468" t="s">
        <v>97</v>
      </c>
      <c r="C116" s="289">
        <v>2012</v>
      </c>
      <c r="D116" s="186" t="s">
        <v>52</v>
      </c>
      <c r="E116" s="186"/>
      <c r="F116" s="186" t="s">
        <v>52</v>
      </c>
      <c r="G116" s="393" t="s">
        <v>52</v>
      </c>
      <c r="H116" s="394" t="s">
        <v>52</v>
      </c>
      <c r="I116" s="347" t="s">
        <v>52</v>
      </c>
      <c r="J116" s="347" t="s">
        <v>52</v>
      </c>
      <c r="K116" s="347" t="s">
        <v>52</v>
      </c>
      <c r="L116" s="347" t="s">
        <v>52</v>
      </c>
      <c r="M116" s="347" t="s">
        <v>52</v>
      </c>
      <c r="N116" s="347" t="s">
        <v>52</v>
      </c>
      <c r="O116" s="347" t="s">
        <v>52</v>
      </c>
      <c r="P116" s="347" t="s">
        <v>52</v>
      </c>
      <c r="Q116" s="347" t="s">
        <v>52</v>
      </c>
      <c r="R116" s="347" t="s">
        <v>52</v>
      </c>
      <c r="S116" s="347" t="s">
        <v>52</v>
      </c>
      <c r="T116" s="347" t="s">
        <v>52</v>
      </c>
      <c r="U116" s="347" t="s">
        <v>52</v>
      </c>
      <c r="V116" s="347" t="s">
        <v>52</v>
      </c>
      <c r="W116" s="347" t="s">
        <v>52</v>
      </c>
      <c r="X116" s="347" t="s">
        <v>52</v>
      </c>
      <c r="Y116" s="347" t="s">
        <v>52</v>
      </c>
      <c r="Z116" s="347" t="s">
        <v>52</v>
      </c>
      <c r="AA116" s="347" t="s">
        <v>52</v>
      </c>
      <c r="AB116" s="347" t="s">
        <v>52</v>
      </c>
      <c r="AC116" s="347" t="s">
        <v>52</v>
      </c>
      <c r="AD116" s="347" t="s">
        <v>52</v>
      </c>
      <c r="AE116" s="347" t="s">
        <v>52</v>
      </c>
      <c r="AF116" s="347" t="s">
        <v>52</v>
      </c>
      <c r="AG116" s="347"/>
      <c r="AH116" s="347" t="s">
        <v>52</v>
      </c>
      <c r="AI116" s="347" t="s">
        <v>52</v>
      </c>
      <c r="AJ116" s="347"/>
      <c r="AK116" s="347" t="s">
        <v>52</v>
      </c>
      <c r="AL116" s="347"/>
      <c r="AM116" s="347"/>
      <c r="AN116" s="347"/>
      <c r="AO116" s="347" t="s">
        <v>52</v>
      </c>
      <c r="AP116" s="347" t="s">
        <v>52</v>
      </c>
      <c r="AQ116" s="347" t="s">
        <v>52</v>
      </c>
      <c r="AR116" s="347" t="s">
        <v>52</v>
      </c>
      <c r="AS116" s="347" t="s">
        <v>52</v>
      </c>
      <c r="AT116" s="347" t="s">
        <v>52</v>
      </c>
      <c r="AU116" s="347" t="s">
        <v>52</v>
      </c>
      <c r="AV116" s="397"/>
      <c r="AW116" s="366"/>
      <c r="AX116" s="398"/>
      <c r="AY116" s="398"/>
      <c r="AZ116" s="203"/>
      <c r="BA116" s="203"/>
      <c r="BB116" s="203"/>
      <c r="BC116" s="203"/>
    </row>
    <row r="117" spans="2:55" s="15" customFormat="1" hidden="1" x14ac:dyDescent="0.25">
      <c r="B117" s="468"/>
      <c r="C117" s="143">
        <v>2013</v>
      </c>
      <c r="D117" s="256" t="s">
        <v>52</v>
      </c>
      <c r="E117" s="256" t="s">
        <v>52</v>
      </c>
      <c r="F117" s="256" t="s">
        <v>52</v>
      </c>
      <c r="G117" s="391" t="s">
        <v>52</v>
      </c>
      <c r="H117" s="392" t="s">
        <v>52</v>
      </c>
      <c r="I117" s="347" t="s">
        <v>52</v>
      </c>
      <c r="J117" s="347" t="s">
        <v>52</v>
      </c>
      <c r="K117" s="347" t="s">
        <v>52</v>
      </c>
      <c r="L117" s="347" t="s">
        <v>52</v>
      </c>
      <c r="M117" s="347" t="s">
        <v>52</v>
      </c>
      <c r="N117" s="347" t="s">
        <v>52</v>
      </c>
      <c r="O117" s="347" t="s">
        <v>52</v>
      </c>
      <c r="P117" s="347" t="s">
        <v>52</v>
      </c>
      <c r="Q117" s="347" t="s">
        <v>52</v>
      </c>
      <c r="R117" s="347" t="s">
        <v>52</v>
      </c>
      <c r="S117" s="347" t="s">
        <v>52</v>
      </c>
      <c r="T117" s="347" t="s">
        <v>52</v>
      </c>
      <c r="U117" s="347" t="s">
        <v>52</v>
      </c>
      <c r="V117" s="347" t="s">
        <v>52</v>
      </c>
      <c r="W117" s="347" t="s">
        <v>52</v>
      </c>
      <c r="X117" s="347" t="s">
        <v>52</v>
      </c>
      <c r="Y117" s="347" t="s">
        <v>52</v>
      </c>
      <c r="Z117" s="347" t="s">
        <v>52</v>
      </c>
      <c r="AA117" s="347" t="s">
        <v>52</v>
      </c>
      <c r="AB117" s="347" t="s">
        <v>52</v>
      </c>
      <c r="AC117" s="347" t="s">
        <v>52</v>
      </c>
      <c r="AD117" s="347" t="s">
        <v>52</v>
      </c>
      <c r="AE117" s="347" t="s">
        <v>52</v>
      </c>
      <c r="AF117" s="347" t="s">
        <v>52</v>
      </c>
      <c r="AG117" s="347"/>
      <c r="AH117" s="347" t="s">
        <v>52</v>
      </c>
      <c r="AI117" s="347" t="s">
        <v>52</v>
      </c>
      <c r="AJ117" s="347"/>
      <c r="AK117" s="347" t="s">
        <v>52</v>
      </c>
      <c r="AL117" s="347"/>
      <c r="AM117" s="347"/>
      <c r="AN117" s="347"/>
      <c r="AO117" s="347" t="s">
        <v>52</v>
      </c>
      <c r="AP117" s="347" t="s">
        <v>52</v>
      </c>
      <c r="AQ117" s="347" t="s">
        <v>52</v>
      </c>
      <c r="AR117" s="347" t="s">
        <v>52</v>
      </c>
      <c r="AS117" s="347" t="s">
        <v>52</v>
      </c>
      <c r="AT117" s="347" t="s">
        <v>52</v>
      </c>
      <c r="AU117" s="347" t="s">
        <v>52</v>
      </c>
      <c r="AV117" s="351"/>
      <c r="AW117" s="377"/>
      <c r="AX117" s="346"/>
      <c r="AY117" s="346"/>
      <c r="AZ117" s="17"/>
      <c r="BA117" s="17"/>
      <c r="BB117" s="17"/>
      <c r="BC117" s="17"/>
    </row>
    <row r="118" spans="2:55" s="15" customFormat="1" x14ac:dyDescent="0.25">
      <c r="B118" s="468"/>
      <c r="C118" s="143">
        <v>2014</v>
      </c>
      <c r="D118" s="256">
        <v>31</v>
      </c>
      <c r="E118" s="256">
        <v>84</v>
      </c>
      <c r="F118" s="236">
        <v>0.36904761904761907</v>
      </c>
      <c r="G118" s="343">
        <v>0.93333333333333335</v>
      </c>
      <c r="H118" s="343">
        <v>0.89655172413793105</v>
      </c>
      <c r="I118" s="343">
        <v>0.96666666666666667</v>
      </c>
      <c r="J118" s="343">
        <v>0.96666666666666667</v>
      </c>
      <c r="K118" s="343">
        <v>1</v>
      </c>
      <c r="L118" s="343">
        <v>0.62068965517241381</v>
      </c>
      <c r="M118" s="343">
        <v>0.8666666666666667</v>
      </c>
      <c r="N118" s="343">
        <v>0.93548387096774188</v>
      </c>
      <c r="O118" s="343">
        <v>0.77419354838709675</v>
      </c>
      <c r="P118" s="343">
        <v>0.90322580645161288</v>
      </c>
      <c r="Q118" s="343">
        <v>0.73333333333333328</v>
      </c>
      <c r="R118" s="343">
        <v>0.87096774193548387</v>
      </c>
      <c r="S118" s="343">
        <v>0.87096774193548387</v>
      </c>
      <c r="T118" s="343">
        <v>0.87096774193548387</v>
      </c>
      <c r="U118" s="343">
        <v>0.77419354838709675</v>
      </c>
      <c r="V118" s="343">
        <v>0.87096774193548387</v>
      </c>
      <c r="W118" s="343">
        <v>1</v>
      </c>
      <c r="X118" s="343">
        <v>0.91666666666666663</v>
      </c>
      <c r="Y118" s="343">
        <v>1</v>
      </c>
      <c r="Z118" s="343">
        <v>1</v>
      </c>
      <c r="AA118" s="343">
        <v>0.64516129032258063</v>
      </c>
      <c r="AB118" s="343">
        <v>0.90322580645161288</v>
      </c>
      <c r="AC118" s="343">
        <v>0.93548387096774188</v>
      </c>
      <c r="AD118" s="343">
        <v>0.80645161290322576</v>
      </c>
      <c r="AE118" s="343">
        <v>0.58620689655172409</v>
      </c>
      <c r="AF118" s="349">
        <v>0.8</v>
      </c>
      <c r="AG118" s="362" t="s">
        <v>52</v>
      </c>
      <c r="AH118" s="343">
        <v>0.75862068965517238</v>
      </c>
      <c r="AI118" s="343">
        <v>0.66666666666666663</v>
      </c>
      <c r="AJ118" s="362" t="s">
        <v>52</v>
      </c>
      <c r="AK118" s="343">
        <v>0.83333333333333337</v>
      </c>
      <c r="AL118" s="362" t="s">
        <v>52</v>
      </c>
      <c r="AM118" s="362" t="s">
        <v>52</v>
      </c>
      <c r="AN118" s="362" t="s">
        <v>52</v>
      </c>
      <c r="AO118" s="343">
        <v>0.93548387096774188</v>
      </c>
      <c r="AP118" s="343">
        <v>0.96551724137931039</v>
      </c>
      <c r="AQ118" s="343">
        <v>0.7931034482758621</v>
      </c>
      <c r="AR118" s="343">
        <v>0.69230769230769229</v>
      </c>
      <c r="AS118" s="343">
        <v>0.89655172413793105</v>
      </c>
      <c r="AT118" s="343">
        <v>0.90322580645161288</v>
      </c>
      <c r="AU118" s="343">
        <v>1</v>
      </c>
      <c r="AV118" s="407" t="s">
        <v>54</v>
      </c>
      <c r="AW118" s="408"/>
      <c r="AX118" s="408"/>
      <c r="AY118" s="409"/>
      <c r="AZ118" s="17"/>
      <c r="BA118" s="17"/>
      <c r="BB118" s="17"/>
      <c r="BC118" s="17"/>
    </row>
    <row r="119" spans="2:55" s="15" customFormat="1" x14ac:dyDescent="0.25">
      <c r="B119" s="468"/>
      <c r="C119" s="143">
        <v>2015</v>
      </c>
      <c r="D119" s="256">
        <v>55</v>
      </c>
      <c r="E119" s="256">
        <v>95</v>
      </c>
      <c r="F119" s="236">
        <v>0.57894736842105265</v>
      </c>
      <c r="G119" s="343">
        <v>0.98181818181818181</v>
      </c>
      <c r="H119" s="343">
        <v>0.94444444444444442</v>
      </c>
      <c r="I119" s="343">
        <v>0.96363636363636362</v>
      </c>
      <c r="J119" s="343">
        <v>0.94545454545454544</v>
      </c>
      <c r="K119" s="343">
        <v>0.94545454545454544</v>
      </c>
      <c r="L119" s="343">
        <v>0.62962962962962965</v>
      </c>
      <c r="M119" s="343">
        <v>0.92727272727272725</v>
      </c>
      <c r="N119" s="343">
        <v>0.94444444444444442</v>
      </c>
      <c r="O119" s="343">
        <v>0.78181818181818186</v>
      </c>
      <c r="P119" s="343">
        <v>0.90909090909090906</v>
      </c>
      <c r="Q119" s="343">
        <v>0.78181818181818186</v>
      </c>
      <c r="R119" s="343">
        <v>0.96363636363636362</v>
      </c>
      <c r="S119" s="343">
        <v>0.89090909090909087</v>
      </c>
      <c r="T119" s="343">
        <v>0.90909090909090906</v>
      </c>
      <c r="U119" s="343">
        <v>0.81818181818181823</v>
      </c>
      <c r="V119" s="343">
        <v>0.96363636363636362</v>
      </c>
      <c r="W119" s="343">
        <v>0.83333333333333337</v>
      </c>
      <c r="X119" s="343">
        <v>0.6</v>
      </c>
      <c r="Y119" s="343">
        <v>0.6</v>
      </c>
      <c r="Z119" s="343">
        <v>0.55555555555555558</v>
      </c>
      <c r="AA119" s="343">
        <v>0.74545454545454548</v>
      </c>
      <c r="AB119" s="343">
        <v>0.94545454545454544</v>
      </c>
      <c r="AC119" s="343">
        <v>0.96363636363636362</v>
      </c>
      <c r="AD119" s="343">
        <v>0.96363636363636362</v>
      </c>
      <c r="AE119" s="343">
        <v>0.62962962962962965</v>
      </c>
      <c r="AF119" s="343">
        <v>0.7592592592592593</v>
      </c>
      <c r="AG119" s="362" t="s">
        <v>52</v>
      </c>
      <c r="AH119" s="343">
        <v>0.7407407407407407</v>
      </c>
      <c r="AI119" s="343">
        <v>0.7021276595744681</v>
      </c>
      <c r="AJ119" s="362" t="s">
        <v>52</v>
      </c>
      <c r="AK119" s="343">
        <v>0.66666666666666663</v>
      </c>
      <c r="AL119" s="362" t="s">
        <v>52</v>
      </c>
      <c r="AM119" s="362" t="s">
        <v>52</v>
      </c>
      <c r="AN119" s="362" t="s">
        <v>52</v>
      </c>
      <c r="AO119" s="343">
        <v>0.90909090909090906</v>
      </c>
      <c r="AP119" s="343">
        <v>0.87272727272727268</v>
      </c>
      <c r="AQ119" s="343">
        <v>0.90196078431372551</v>
      </c>
      <c r="AR119" s="343">
        <v>0.76923076923076927</v>
      </c>
      <c r="AS119" s="343">
        <v>0.84905660377358494</v>
      </c>
      <c r="AT119" s="343">
        <v>0.92592592592592593</v>
      </c>
      <c r="AU119" s="343">
        <v>0.96363636363636362</v>
      </c>
      <c r="AV119" s="410"/>
      <c r="AW119" s="411"/>
      <c r="AX119" s="411"/>
      <c r="AY119" s="412"/>
      <c r="AZ119" s="17"/>
      <c r="BA119" s="17"/>
      <c r="BB119" s="17"/>
      <c r="BC119" s="17"/>
    </row>
    <row r="120" spans="2:55" s="209" customFormat="1" x14ac:dyDescent="0.25">
      <c r="B120" s="468"/>
      <c r="C120" s="216">
        <v>2016</v>
      </c>
      <c r="D120" s="184">
        <v>43</v>
      </c>
      <c r="E120" s="256">
        <v>126</v>
      </c>
      <c r="F120" s="238">
        <v>0.34126984126984128</v>
      </c>
      <c r="G120" s="359">
        <v>0.93023255813953487</v>
      </c>
      <c r="H120" s="359">
        <v>0.97674418604651159</v>
      </c>
      <c r="I120" s="359">
        <v>0.95348837209302328</v>
      </c>
      <c r="J120" s="359">
        <v>1</v>
      </c>
      <c r="K120" s="359">
        <v>0.88372093023255816</v>
      </c>
      <c r="L120" s="359">
        <v>0.7441860465116279</v>
      </c>
      <c r="M120" s="359">
        <v>0.86046511627906974</v>
      </c>
      <c r="N120" s="359">
        <v>0.95348837209302328</v>
      </c>
      <c r="O120" s="359">
        <v>0.79069767441860461</v>
      </c>
      <c r="P120" s="359">
        <v>0.97674418604651159</v>
      </c>
      <c r="Q120" s="359">
        <v>0.81395348837209303</v>
      </c>
      <c r="R120" s="359">
        <v>0.86046511627906974</v>
      </c>
      <c r="S120" s="359">
        <v>0.81395348837209303</v>
      </c>
      <c r="T120" s="359">
        <v>0.8571428571428571</v>
      </c>
      <c r="U120" s="359">
        <v>0.79069767441860461</v>
      </c>
      <c r="V120" s="359">
        <v>0.95121951219512191</v>
      </c>
      <c r="W120" s="359">
        <v>0.72</v>
      </c>
      <c r="X120" s="359">
        <v>0.7142857142857143</v>
      </c>
      <c r="Y120" s="359">
        <v>0.8</v>
      </c>
      <c r="Z120" s="359">
        <v>0.78947368421052633</v>
      </c>
      <c r="AA120" s="359">
        <v>0.7441860465116279</v>
      </c>
      <c r="AB120" s="359">
        <v>0.88095238095238093</v>
      </c>
      <c r="AC120" s="359">
        <v>0.95348837209302328</v>
      </c>
      <c r="AD120" s="359">
        <v>0.90697674418604646</v>
      </c>
      <c r="AE120" s="359">
        <v>0.68292682926829273</v>
      </c>
      <c r="AF120" s="359">
        <v>0.75609756097560976</v>
      </c>
      <c r="AG120" s="362" t="s">
        <v>52</v>
      </c>
      <c r="AH120" s="359">
        <v>0.73170731707317072</v>
      </c>
      <c r="AI120" s="359">
        <v>0.63157894736842102</v>
      </c>
      <c r="AJ120" s="362" t="s">
        <v>52</v>
      </c>
      <c r="AK120" s="359">
        <v>0.65625</v>
      </c>
      <c r="AL120" s="362" t="s">
        <v>52</v>
      </c>
      <c r="AM120" s="362" t="s">
        <v>52</v>
      </c>
      <c r="AN120" s="362" t="s">
        <v>52</v>
      </c>
      <c r="AO120" s="359">
        <v>0.86046511627906974</v>
      </c>
      <c r="AP120" s="359">
        <v>0.83720930232558144</v>
      </c>
      <c r="AQ120" s="359">
        <v>0.87804878048780488</v>
      </c>
      <c r="AR120" s="359">
        <v>0.87804878048780488</v>
      </c>
      <c r="AS120" s="359">
        <v>0.83720930232558144</v>
      </c>
      <c r="AT120" s="359">
        <v>0.90697674418604646</v>
      </c>
      <c r="AU120" s="359">
        <v>0.97674418604651159</v>
      </c>
      <c r="AV120" s="410"/>
      <c r="AW120" s="411"/>
      <c r="AX120" s="411"/>
      <c r="AY120" s="412"/>
      <c r="AZ120" s="107"/>
      <c r="BA120" s="107"/>
      <c r="BB120" s="107"/>
      <c r="BC120" s="107"/>
    </row>
    <row r="121" spans="2:55" s="209" customFormat="1" x14ac:dyDescent="0.25">
      <c r="B121" s="468"/>
      <c r="C121" s="216">
        <v>2017</v>
      </c>
      <c r="D121" s="184">
        <v>46</v>
      </c>
      <c r="E121" s="256">
        <v>154</v>
      </c>
      <c r="F121" s="238">
        <v>0.29870129870129869</v>
      </c>
      <c r="G121" s="359">
        <v>0.89130434782608692</v>
      </c>
      <c r="H121" s="359">
        <v>0.89130434782608692</v>
      </c>
      <c r="I121" s="359">
        <v>0.95652173913043481</v>
      </c>
      <c r="J121" s="359">
        <v>0.93478260869565222</v>
      </c>
      <c r="K121" s="359">
        <v>0.91304347826086951</v>
      </c>
      <c r="L121" s="359">
        <v>0.63043478260869568</v>
      </c>
      <c r="M121" s="359">
        <v>0.82608695652173914</v>
      </c>
      <c r="N121" s="359">
        <v>0.84444444444444444</v>
      </c>
      <c r="O121" s="359">
        <v>0.80434782608695654</v>
      </c>
      <c r="P121" s="359">
        <v>0.91304347826086951</v>
      </c>
      <c r="Q121" s="359">
        <v>0.69565217391304346</v>
      </c>
      <c r="R121" s="359">
        <v>0.78260869565217395</v>
      </c>
      <c r="S121" s="359">
        <v>0.75555555555555554</v>
      </c>
      <c r="T121" s="359">
        <v>0.75555555555555554</v>
      </c>
      <c r="U121" s="359">
        <v>0.68888888888888888</v>
      </c>
      <c r="V121" s="359">
        <v>0.84090909090909094</v>
      </c>
      <c r="W121" s="359">
        <v>0.70833333333333337</v>
      </c>
      <c r="X121" s="359">
        <v>0.5</v>
      </c>
      <c r="Y121" s="359">
        <v>0.66666666666666663</v>
      </c>
      <c r="Z121" s="359">
        <v>0.55000000000000004</v>
      </c>
      <c r="AA121" s="359">
        <v>0.58695652173913049</v>
      </c>
      <c r="AB121" s="359">
        <v>0.82222222222222219</v>
      </c>
      <c r="AC121" s="359">
        <v>0.84782608695652173</v>
      </c>
      <c r="AD121" s="359">
        <v>0.84782608695652173</v>
      </c>
      <c r="AE121" s="359">
        <v>0.55555555555555558</v>
      </c>
      <c r="AF121" s="359">
        <v>0.68181818181818177</v>
      </c>
      <c r="AG121" s="362" t="s">
        <v>52</v>
      </c>
      <c r="AH121" s="359">
        <v>0.68181818181818177</v>
      </c>
      <c r="AI121" s="359">
        <v>0.70731707317073167</v>
      </c>
      <c r="AJ121" s="362" t="s">
        <v>52</v>
      </c>
      <c r="AK121" s="359">
        <v>0.54285714285714282</v>
      </c>
      <c r="AL121" s="362" t="s">
        <v>52</v>
      </c>
      <c r="AM121" s="362" t="s">
        <v>52</v>
      </c>
      <c r="AN121" s="362" t="s">
        <v>52</v>
      </c>
      <c r="AO121" s="359">
        <v>0.84090909090909094</v>
      </c>
      <c r="AP121" s="359">
        <v>0.79545454545454541</v>
      </c>
      <c r="AQ121" s="359">
        <v>0.72727272727272729</v>
      </c>
      <c r="AR121" s="359">
        <v>0.69767441860465118</v>
      </c>
      <c r="AS121" s="359">
        <v>0.73333333333333328</v>
      </c>
      <c r="AT121" s="359">
        <v>0.89130434782608692</v>
      </c>
      <c r="AU121" s="359">
        <v>0.89130434782608692</v>
      </c>
      <c r="AV121" s="413"/>
      <c r="AW121" s="414"/>
      <c r="AX121" s="414"/>
      <c r="AY121" s="415"/>
      <c r="AZ121" s="107"/>
      <c r="BA121" s="107"/>
      <c r="BB121" s="107"/>
      <c r="BC121" s="107"/>
    </row>
    <row r="122" spans="2:55" s="209" customFormat="1" x14ac:dyDescent="0.25">
      <c r="B122" s="468"/>
      <c r="C122" s="234">
        <v>2018</v>
      </c>
      <c r="D122" s="184">
        <v>20</v>
      </c>
      <c r="E122" s="256">
        <v>111</v>
      </c>
      <c r="F122" s="237">
        <v>0.18018018018018017</v>
      </c>
      <c r="G122" s="363">
        <v>0.6</v>
      </c>
      <c r="H122" s="363">
        <v>0.8</v>
      </c>
      <c r="I122" s="363">
        <v>0.9</v>
      </c>
      <c r="J122" s="363">
        <v>0.9</v>
      </c>
      <c r="K122" s="363">
        <v>0.7</v>
      </c>
      <c r="L122" s="363">
        <v>0.47368421052631576</v>
      </c>
      <c r="M122" s="363">
        <v>0.5</v>
      </c>
      <c r="N122" s="363">
        <v>0.55000000000000004</v>
      </c>
      <c r="O122" s="363">
        <v>0.5</v>
      </c>
      <c r="P122" s="363">
        <v>0.65</v>
      </c>
      <c r="Q122" s="363">
        <v>0.65</v>
      </c>
      <c r="R122" s="363">
        <v>0.6</v>
      </c>
      <c r="S122" s="363">
        <v>0.4</v>
      </c>
      <c r="T122" s="363">
        <v>0.52631578947368418</v>
      </c>
      <c r="U122" s="363">
        <v>0.52631578947368418</v>
      </c>
      <c r="V122" s="363">
        <v>0.52631578947368418</v>
      </c>
      <c r="W122" s="363">
        <v>0.66666666666666663</v>
      </c>
      <c r="X122" s="363">
        <v>0.375</v>
      </c>
      <c r="Y122" s="363">
        <v>0.52631578947368418</v>
      </c>
      <c r="Z122" s="363">
        <v>0.42857142857142855</v>
      </c>
      <c r="AA122" s="363">
        <v>0.78947368421052633</v>
      </c>
      <c r="AB122" s="363">
        <v>0.73684210526315785</v>
      </c>
      <c r="AC122" s="363">
        <v>0.55000000000000004</v>
      </c>
      <c r="AD122" s="363">
        <v>0.4</v>
      </c>
      <c r="AE122" s="363">
        <v>0.42105263157894735</v>
      </c>
      <c r="AF122" s="363">
        <v>0.88888888888888884</v>
      </c>
      <c r="AG122" s="362" t="s">
        <v>52</v>
      </c>
      <c r="AH122" s="363">
        <v>0.89473684210526316</v>
      </c>
      <c r="AI122" s="363">
        <v>0.88235294117647056</v>
      </c>
      <c r="AJ122" s="362" t="s">
        <v>52</v>
      </c>
      <c r="AK122" s="363">
        <v>0.8</v>
      </c>
      <c r="AL122" s="362" t="s">
        <v>52</v>
      </c>
      <c r="AM122" s="362" t="s">
        <v>52</v>
      </c>
      <c r="AN122" s="362" t="s">
        <v>52</v>
      </c>
      <c r="AO122" s="363">
        <v>0.5</v>
      </c>
      <c r="AP122" s="363">
        <v>0.5</v>
      </c>
      <c r="AQ122" s="363">
        <v>0.6</v>
      </c>
      <c r="AR122" s="363">
        <v>0.42105263157894735</v>
      </c>
      <c r="AS122" s="363">
        <v>0.57894736842105265</v>
      </c>
      <c r="AT122" s="363">
        <v>0.7</v>
      </c>
      <c r="AU122" s="363">
        <v>0.6</v>
      </c>
      <c r="AV122" s="359">
        <v>0.89473684210526316</v>
      </c>
      <c r="AW122" s="359">
        <v>0.94736842105263153</v>
      </c>
      <c r="AX122" s="359">
        <v>0.78947368421052633</v>
      </c>
      <c r="AY122" s="359">
        <v>0</v>
      </c>
      <c r="AZ122" s="107"/>
      <c r="BA122" s="107"/>
      <c r="BB122" s="107"/>
      <c r="BC122" s="107"/>
    </row>
    <row r="123" spans="2:55" s="209" customFormat="1" x14ac:dyDescent="0.25">
      <c r="B123" s="468"/>
      <c r="C123" s="234">
        <v>2019</v>
      </c>
      <c r="D123" s="184">
        <v>32</v>
      </c>
      <c r="E123" s="256">
        <v>99</v>
      </c>
      <c r="F123" s="237">
        <f>D123/E123</f>
        <v>0.32323232323232326</v>
      </c>
      <c r="G123" s="363">
        <v>0.8125</v>
      </c>
      <c r="H123" s="363">
        <v>0.875</v>
      </c>
      <c r="I123" s="363">
        <v>0.875</v>
      </c>
      <c r="J123" s="363">
        <v>0.84375</v>
      </c>
      <c r="K123" s="363">
        <v>0.84375</v>
      </c>
      <c r="L123" s="363">
        <v>0.38709677419354838</v>
      </c>
      <c r="M123" s="363">
        <v>0.53125</v>
      </c>
      <c r="N123" s="363">
        <v>0.66666666666666663</v>
      </c>
      <c r="O123" s="363">
        <v>0.43333333333333335</v>
      </c>
      <c r="P123" s="363">
        <v>0.84375</v>
      </c>
      <c r="Q123" s="363">
        <v>0.5625</v>
      </c>
      <c r="R123" s="363">
        <v>0.58064516129032262</v>
      </c>
      <c r="S123" s="363">
        <v>0.625</v>
      </c>
      <c r="T123" s="363">
        <v>0.5625</v>
      </c>
      <c r="U123" s="363">
        <v>0.5625</v>
      </c>
      <c r="V123" s="363">
        <v>0.59375</v>
      </c>
      <c r="W123" s="363">
        <v>0.69230769230769229</v>
      </c>
      <c r="X123" s="363">
        <v>0.2</v>
      </c>
      <c r="Y123" s="363">
        <v>0.625</v>
      </c>
      <c r="Z123" s="363">
        <v>0.375</v>
      </c>
      <c r="AA123" s="363">
        <v>0.6875</v>
      </c>
      <c r="AB123" s="363">
        <v>0.75</v>
      </c>
      <c r="AC123" s="363">
        <v>0.65625</v>
      </c>
      <c r="AD123" s="363">
        <v>0.59375</v>
      </c>
      <c r="AE123" s="363">
        <v>0.45161290322580644</v>
      </c>
      <c r="AF123" s="363">
        <v>0.9</v>
      </c>
      <c r="AG123" s="362" t="s">
        <v>52</v>
      </c>
      <c r="AH123" s="363">
        <v>0.77419354838709675</v>
      </c>
      <c r="AI123" s="363">
        <v>0.66666666666666663</v>
      </c>
      <c r="AJ123" s="362" t="s">
        <v>52</v>
      </c>
      <c r="AK123" s="363">
        <v>0.64</v>
      </c>
      <c r="AL123" s="362" t="s">
        <v>52</v>
      </c>
      <c r="AM123" s="362" t="s">
        <v>52</v>
      </c>
      <c r="AN123" s="362" t="s">
        <v>52</v>
      </c>
      <c r="AO123" s="363">
        <v>0.8125</v>
      </c>
      <c r="AP123" s="363">
        <v>0.7</v>
      </c>
      <c r="AQ123" s="363">
        <v>0.84375</v>
      </c>
      <c r="AR123" s="363">
        <v>0.65517241379310343</v>
      </c>
      <c r="AS123" s="363">
        <v>0.70967741935483875</v>
      </c>
      <c r="AT123" s="363">
        <v>0.74193548387096775</v>
      </c>
      <c r="AU123" s="363">
        <v>0.75</v>
      </c>
      <c r="AV123" s="359">
        <v>0.84375</v>
      </c>
      <c r="AW123" s="359">
        <v>0.83333333333333337</v>
      </c>
      <c r="AX123" s="359">
        <v>0.70967741935483875</v>
      </c>
      <c r="AY123" s="359" t="s">
        <v>52</v>
      </c>
      <c r="AZ123" s="107"/>
      <c r="BA123" s="107"/>
      <c r="BB123" s="107"/>
      <c r="BC123" s="107"/>
    </row>
    <row r="124" spans="2:55" s="209" customFormat="1" x14ac:dyDescent="0.25">
      <c r="B124" s="468"/>
      <c r="C124" s="234">
        <v>2020</v>
      </c>
      <c r="D124" s="184">
        <v>7</v>
      </c>
      <c r="E124" s="256">
        <v>62</v>
      </c>
      <c r="F124" s="237">
        <f>D124/E124</f>
        <v>0.11290322580645161</v>
      </c>
      <c r="G124" s="363">
        <v>0.42859999999999998</v>
      </c>
      <c r="H124" s="363">
        <v>0.71399999999999997</v>
      </c>
      <c r="I124" s="363">
        <v>0.85699999999999998</v>
      </c>
      <c r="J124" s="363">
        <v>0.71399999999999997</v>
      </c>
      <c r="K124" s="363">
        <v>0.57099999999999995</v>
      </c>
      <c r="L124" s="363">
        <v>0.28570000000000001</v>
      </c>
      <c r="M124" s="363">
        <v>0.57099999999999995</v>
      </c>
      <c r="N124" s="363">
        <v>0.42859999999999998</v>
      </c>
      <c r="O124" s="363">
        <v>0.66669999999999996</v>
      </c>
      <c r="P124" s="363">
        <v>0.83299999999999996</v>
      </c>
      <c r="Q124" s="363">
        <v>0.5</v>
      </c>
      <c r="R124" s="363">
        <v>0.57099999999999995</v>
      </c>
      <c r="S124" s="363">
        <v>0.71399999999999997</v>
      </c>
      <c r="T124" s="363">
        <v>0.71399999999999997</v>
      </c>
      <c r="U124" s="363">
        <v>0.28570000000000001</v>
      </c>
      <c r="V124" s="363">
        <v>0.5</v>
      </c>
      <c r="W124" s="363">
        <v>0.5</v>
      </c>
      <c r="X124" s="363">
        <v>0.16669999999999999</v>
      </c>
      <c r="Y124" s="363">
        <v>0.33329999999999999</v>
      </c>
      <c r="Z124" s="363">
        <v>0.33300000000000002</v>
      </c>
      <c r="AA124" s="363">
        <v>0.42857000000000001</v>
      </c>
      <c r="AB124" s="363">
        <v>0.85699999999999998</v>
      </c>
      <c r="AC124" s="363">
        <v>0.42857000000000001</v>
      </c>
      <c r="AD124" s="363">
        <v>0.57099999999999995</v>
      </c>
      <c r="AE124" s="363">
        <v>0.28570000000000001</v>
      </c>
      <c r="AF124" s="363">
        <v>0.5</v>
      </c>
      <c r="AG124" s="362" t="s">
        <v>52</v>
      </c>
      <c r="AH124" s="363">
        <v>0.5</v>
      </c>
      <c r="AI124" s="363">
        <v>0.5</v>
      </c>
      <c r="AJ124" s="362" t="s">
        <v>52</v>
      </c>
      <c r="AK124" s="363">
        <v>0.4</v>
      </c>
      <c r="AL124" s="362" t="s">
        <v>52</v>
      </c>
      <c r="AM124" s="362" t="s">
        <v>52</v>
      </c>
      <c r="AN124" s="362" t="s">
        <v>52</v>
      </c>
      <c r="AO124" s="363">
        <v>0.57099999999999995</v>
      </c>
      <c r="AP124" s="363">
        <v>0.71399999999999997</v>
      </c>
      <c r="AQ124" s="363">
        <v>0.85699999999999998</v>
      </c>
      <c r="AR124" s="363">
        <v>0.57099999999999995</v>
      </c>
      <c r="AS124" s="363">
        <v>0.85699999999999998</v>
      </c>
      <c r="AT124" s="363">
        <v>0.57099999999999995</v>
      </c>
      <c r="AU124" s="363">
        <v>0.57099999999999995</v>
      </c>
      <c r="AV124" s="359">
        <v>0.71399999999999997</v>
      </c>
      <c r="AW124" s="359">
        <v>0.57099999999999995</v>
      </c>
      <c r="AX124" s="359">
        <v>0.57099999999999995</v>
      </c>
      <c r="AY124" s="359" t="s">
        <v>52</v>
      </c>
      <c r="AZ124" s="107"/>
      <c r="BA124" s="107"/>
      <c r="BB124" s="107"/>
      <c r="BC124" s="107"/>
    </row>
    <row r="125" spans="2:55" s="209" customFormat="1" x14ac:dyDescent="0.25">
      <c r="B125" s="468"/>
      <c r="C125" s="234">
        <v>2021</v>
      </c>
      <c r="D125" s="184">
        <v>18</v>
      </c>
      <c r="E125" s="256">
        <v>73</v>
      </c>
      <c r="F125" s="237">
        <f>D125/E125</f>
        <v>0.24657534246575341</v>
      </c>
      <c r="G125" s="363">
        <v>0.72199999999999998</v>
      </c>
      <c r="H125" s="363">
        <v>0.88900000000000001</v>
      </c>
      <c r="I125" s="363">
        <v>0.77800000000000002</v>
      </c>
      <c r="J125" s="363">
        <v>0.83299999999999996</v>
      </c>
      <c r="K125" s="363">
        <v>0.77800000000000002</v>
      </c>
      <c r="L125" s="363">
        <v>0.44400000000000001</v>
      </c>
      <c r="M125" s="363">
        <v>0.55600000000000005</v>
      </c>
      <c r="N125" s="363">
        <v>0.83299999999999996</v>
      </c>
      <c r="O125" s="363">
        <v>0.27800000000000002</v>
      </c>
      <c r="P125" s="363">
        <v>0.72199999999999998</v>
      </c>
      <c r="Q125" s="363">
        <v>0.61099999999999999</v>
      </c>
      <c r="R125" s="363">
        <v>0.5</v>
      </c>
      <c r="S125" s="363">
        <v>0.83299999999999996</v>
      </c>
      <c r="T125" s="363">
        <v>0.66700000000000004</v>
      </c>
      <c r="U125" s="363">
        <v>0.33300000000000002</v>
      </c>
      <c r="V125" s="363">
        <v>0.55600000000000005</v>
      </c>
      <c r="W125" s="363">
        <v>0.83299999999999996</v>
      </c>
      <c r="X125" s="363">
        <v>0.66700000000000004</v>
      </c>
      <c r="Y125" s="363">
        <v>0.4</v>
      </c>
      <c r="Z125" s="363">
        <v>0.6</v>
      </c>
      <c r="AA125" s="363">
        <v>0.5</v>
      </c>
      <c r="AB125" s="363">
        <v>0.77800000000000002</v>
      </c>
      <c r="AC125" s="363">
        <v>0.66700000000000004</v>
      </c>
      <c r="AD125" s="363">
        <v>0.55600000000000005</v>
      </c>
      <c r="AE125" s="363">
        <v>0.33300000000000002</v>
      </c>
      <c r="AF125" s="363">
        <v>0.25</v>
      </c>
      <c r="AG125" s="363">
        <v>0.68799999999999994</v>
      </c>
      <c r="AH125" s="363">
        <v>0.14299999999999999</v>
      </c>
      <c r="AI125" s="363">
        <v>0.125</v>
      </c>
      <c r="AJ125" s="363">
        <v>0.55600000000000005</v>
      </c>
      <c r="AK125" s="362" t="s">
        <v>52</v>
      </c>
      <c r="AL125" s="363">
        <v>0.5</v>
      </c>
      <c r="AM125" s="363">
        <v>0.56299999999999994</v>
      </c>
      <c r="AN125" s="363">
        <v>0.308</v>
      </c>
      <c r="AO125" s="363">
        <v>0.77800000000000002</v>
      </c>
      <c r="AP125" s="363">
        <v>0.58799999999999997</v>
      </c>
      <c r="AQ125" s="363">
        <v>0.77800000000000002</v>
      </c>
      <c r="AR125" s="363">
        <v>0.5</v>
      </c>
      <c r="AS125" s="363">
        <v>0.55600000000000005</v>
      </c>
      <c r="AT125" s="363">
        <v>0.77800000000000002</v>
      </c>
      <c r="AU125" s="363">
        <v>0.66700000000000004</v>
      </c>
      <c r="AV125" s="359" t="s">
        <v>54</v>
      </c>
      <c r="AW125" s="359" t="s">
        <v>54</v>
      </c>
      <c r="AX125" s="359" t="s">
        <v>54</v>
      </c>
      <c r="AY125" s="359" t="s">
        <v>54</v>
      </c>
      <c r="AZ125" s="107"/>
      <c r="BA125" s="107"/>
      <c r="BB125" s="107"/>
      <c r="BC125" s="107"/>
    </row>
    <row r="126" spans="2:55" s="15" customFormat="1" ht="14.45" customHeight="1" x14ac:dyDescent="0.25">
      <c r="B126" s="468"/>
      <c r="C126" s="468" t="s">
        <v>154</v>
      </c>
      <c r="D126" s="468"/>
      <c r="E126" s="468"/>
      <c r="F126" s="468"/>
      <c r="G126" s="343">
        <f>G125-G124</f>
        <v>0.29339999999999999</v>
      </c>
      <c r="H126" s="343">
        <f t="shared" ref="H126:AU126" si="11">H125-H124</f>
        <v>0.17500000000000004</v>
      </c>
      <c r="I126" s="343">
        <f t="shared" si="11"/>
        <v>-7.8999999999999959E-2</v>
      </c>
      <c r="J126" s="343">
        <f t="shared" si="11"/>
        <v>0.11899999999999999</v>
      </c>
      <c r="K126" s="343">
        <f t="shared" si="11"/>
        <v>0.20700000000000007</v>
      </c>
      <c r="L126" s="343">
        <f t="shared" si="11"/>
        <v>0.1583</v>
      </c>
      <c r="M126" s="343">
        <f t="shared" si="11"/>
        <v>-1.4999999999999902E-2</v>
      </c>
      <c r="N126" s="343">
        <f t="shared" si="11"/>
        <v>0.40439999999999998</v>
      </c>
      <c r="O126" s="343">
        <f t="shared" si="11"/>
        <v>-0.38869999999999993</v>
      </c>
      <c r="P126" s="343">
        <f t="shared" si="11"/>
        <v>-0.11099999999999999</v>
      </c>
      <c r="Q126" s="343">
        <f t="shared" si="11"/>
        <v>0.11099999999999999</v>
      </c>
      <c r="R126" s="343">
        <f t="shared" si="11"/>
        <v>-7.0999999999999952E-2</v>
      </c>
      <c r="S126" s="343">
        <f t="shared" si="11"/>
        <v>0.11899999999999999</v>
      </c>
      <c r="T126" s="343">
        <f t="shared" si="11"/>
        <v>-4.6999999999999931E-2</v>
      </c>
      <c r="U126" s="343">
        <f t="shared" si="11"/>
        <v>4.7300000000000009E-2</v>
      </c>
      <c r="V126" s="343">
        <f t="shared" si="11"/>
        <v>5.600000000000005E-2</v>
      </c>
      <c r="W126" s="343">
        <f t="shared" si="11"/>
        <v>0.33299999999999996</v>
      </c>
      <c r="X126" s="343">
        <f t="shared" si="11"/>
        <v>0.50030000000000008</v>
      </c>
      <c r="Y126" s="343">
        <f t="shared" si="11"/>
        <v>6.6700000000000037E-2</v>
      </c>
      <c r="Z126" s="343">
        <f t="shared" si="11"/>
        <v>0.26699999999999996</v>
      </c>
      <c r="AA126" s="343">
        <f t="shared" si="11"/>
        <v>7.1429999999999993E-2</v>
      </c>
      <c r="AB126" s="343">
        <f t="shared" si="11"/>
        <v>-7.8999999999999959E-2</v>
      </c>
      <c r="AC126" s="343">
        <f t="shared" si="11"/>
        <v>0.23843000000000003</v>
      </c>
      <c r="AD126" s="343">
        <f t="shared" si="11"/>
        <v>-1.4999999999999902E-2</v>
      </c>
      <c r="AE126" s="343">
        <f t="shared" si="11"/>
        <v>4.7300000000000009E-2</v>
      </c>
      <c r="AF126" s="343">
        <f t="shared" si="11"/>
        <v>-0.25</v>
      </c>
      <c r="AG126" s="362" t="s">
        <v>52</v>
      </c>
      <c r="AH126" s="343">
        <f t="shared" si="11"/>
        <v>-0.35699999999999998</v>
      </c>
      <c r="AI126" s="343">
        <f t="shared" si="11"/>
        <v>-0.375</v>
      </c>
      <c r="AJ126" s="362" t="s">
        <v>52</v>
      </c>
      <c r="AK126" s="362" t="s">
        <v>52</v>
      </c>
      <c r="AL126" s="362" t="s">
        <v>52</v>
      </c>
      <c r="AM126" s="362" t="s">
        <v>52</v>
      </c>
      <c r="AN126" s="362" t="s">
        <v>52</v>
      </c>
      <c r="AO126" s="343">
        <f t="shared" si="11"/>
        <v>0.20700000000000007</v>
      </c>
      <c r="AP126" s="343">
        <f t="shared" si="11"/>
        <v>-0.126</v>
      </c>
      <c r="AQ126" s="343">
        <f t="shared" si="11"/>
        <v>-7.8999999999999959E-2</v>
      </c>
      <c r="AR126" s="343">
        <f t="shared" si="11"/>
        <v>-7.0999999999999952E-2</v>
      </c>
      <c r="AS126" s="343">
        <f t="shared" si="11"/>
        <v>-0.30099999999999993</v>
      </c>
      <c r="AT126" s="343">
        <f t="shared" si="11"/>
        <v>0.20700000000000007</v>
      </c>
      <c r="AU126" s="343">
        <f t="shared" si="11"/>
        <v>9.6000000000000085E-2</v>
      </c>
      <c r="AV126" s="359" t="s">
        <v>54</v>
      </c>
      <c r="AW126" s="359" t="s">
        <v>54</v>
      </c>
      <c r="AX126" s="359" t="s">
        <v>54</v>
      </c>
      <c r="AY126" s="359" t="s">
        <v>54</v>
      </c>
      <c r="AZ126" s="17"/>
      <c r="BA126" s="17"/>
      <c r="BB126" s="17"/>
      <c r="BC126" s="17"/>
    </row>
    <row r="127" spans="2:55" s="36" customFormat="1" ht="14.45" customHeight="1" x14ac:dyDescent="0.25">
      <c r="B127" s="182"/>
      <c r="C127" s="42"/>
      <c r="D127" s="42"/>
      <c r="E127" s="42"/>
      <c r="F127" s="42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51"/>
      <c r="AN127" s="351"/>
      <c r="AO127" s="351"/>
      <c r="AP127" s="351"/>
      <c r="AQ127" s="351"/>
      <c r="AR127" s="351"/>
      <c r="AS127" s="351"/>
      <c r="AT127" s="351"/>
      <c r="AU127" s="351"/>
      <c r="AV127" s="351"/>
      <c r="AW127" s="399"/>
      <c r="AX127" s="353"/>
      <c r="AY127" s="353"/>
      <c r="AZ127" s="24"/>
      <c r="BA127" s="24"/>
      <c r="BB127" s="24"/>
      <c r="BC127" s="24"/>
    </row>
    <row r="128" spans="2:55" s="15" customFormat="1" ht="14.45" hidden="1" customHeight="1" x14ac:dyDescent="0.25">
      <c r="B128" s="200"/>
      <c r="C128" s="143">
        <v>2011</v>
      </c>
      <c r="D128" s="183" t="s">
        <v>52</v>
      </c>
      <c r="E128" s="183"/>
      <c r="F128" s="183" t="s">
        <v>52</v>
      </c>
      <c r="G128" s="347" t="s">
        <v>52</v>
      </c>
      <c r="H128" s="347" t="s">
        <v>52</v>
      </c>
      <c r="I128" s="347" t="s">
        <v>52</v>
      </c>
      <c r="J128" s="347" t="s">
        <v>52</v>
      </c>
      <c r="K128" s="347" t="s">
        <v>52</v>
      </c>
      <c r="L128" s="347" t="s">
        <v>52</v>
      </c>
      <c r="M128" s="347" t="s">
        <v>52</v>
      </c>
      <c r="N128" s="347" t="s">
        <v>52</v>
      </c>
      <c r="O128" s="347" t="s">
        <v>52</v>
      </c>
      <c r="P128" s="347" t="s">
        <v>52</v>
      </c>
      <c r="Q128" s="347" t="s">
        <v>52</v>
      </c>
      <c r="R128" s="347" t="s">
        <v>52</v>
      </c>
      <c r="S128" s="347" t="s">
        <v>52</v>
      </c>
      <c r="T128" s="347" t="s">
        <v>52</v>
      </c>
      <c r="U128" s="347" t="s">
        <v>52</v>
      </c>
      <c r="V128" s="347" t="s">
        <v>52</v>
      </c>
      <c r="W128" s="347" t="s">
        <v>52</v>
      </c>
      <c r="X128" s="347" t="s">
        <v>52</v>
      </c>
      <c r="Y128" s="347" t="s">
        <v>52</v>
      </c>
      <c r="Z128" s="347" t="s">
        <v>52</v>
      </c>
      <c r="AA128" s="347" t="s">
        <v>52</v>
      </c>
      <c r="AB128" s="347" t="s">
        <v>52</v>
      </c>
      <c r="AC128" s="347" t="s">
        <v>52</v>
      </c>
      <c r="AD128" s="347" t="s">
        <v>52</v>
      </c>
      <c r="AE128" s="347" t="s">
        <v>52</v>
      </c>
      <c r="AF128" s="347" t="s">
        <v>52</v>
      </c>
      <c r="AG128" s="347"/>
      <c r="AH128" s="347" t="s">
        <v>52</v>
      </c>
      <c r="AI128" s="347" t="s">
        <v>52</v>
      </c>
      <c r="AJ128" s="347"/>
      <c r="AK128" s="347" t="s">
        <v>52</v>
      </c>
      <c r="AL128" s="347"/>
      <c r="AM128" s="347"/>
      <c r="AN128" s="347"/>
      <c r="AO128" s="347" t="s">
        <v>52</v>
      </c>
      <c r="AP128" s="347" t="s">
        <v>52</v>
      </c>
      <c r="AQ128" s="347" t="s">
        <v>52</v>
      </c>
      <c r="AR128" s="347" t="s">
        <v>52</v>
      </c>
      <c r="AS128" s="347" t="s">
        <v>52</v>
      </c>
      <c r="AT128" s="347" t="s">
        <v>52</v>
      </c>
      <c r="AU128" s="347" t="s">
        <v>52</v>
      </c>
      <c r="AV128" s="386"/>
      <c r="AW128" s="377"/>
      <c r="AX128" s="346"/>
      <c r="AY128" s="346"/>
      <c r="AZ128" s="17"/>
      <c r="BA128" s="17"/>
      <c r="BB128" s="17"/>
      <c r="BC128" s="17"/>
    </row>
    <row r="129" spans="2:55" s="189" customFormat="1" hidden="1" x14ac:dyDescent="0.25">
      <c r="B129" s="465" t="s">
        <v>98</v>
      </c>
      <c r="C129" s="289">
        <v>2012</v>
      </c>
      <c r="D129" s="183" t="s">
        <v>52</v>
      </c>
      <c r="E129" s="183"/>
      <c r="F129" s="183" t="s">
        <v>52</v>
      </c>
      <c r="G129" s="347" t="s">
        <v>52</v>
      </c>
      <c r="H129" s="347" t="s">
        <v>52</v>
      </c>
      <c r="I129" s="347" t="s">
        <v>52</v>
      </c>
      <c r="J129" s="347" t="s">
        <v>52</v>
      </c>
      <c r="K129" s="347" t="s">
        <v>52</v>
      </c>
      <c r="L129" s="347" t="s">
        <v>52</v>
      </c>
      <c r="M129" s="347" t="s">
        <v>52</v>
      </c>
      <c r="N129" s="347" t="s">
        <v>52</v>
      </c>
      <c r="O129" s="347" t="s">
        <v>52</v>
      </c>
      <c r="P129" s="347" t="s">
        <v>52</v>
      </c>
      <c r="Q129" s="347" t="s">
        <v>52</v>
      </c>
      <c r="R129" s="347" t="s">
        <v>52</v>
      </c>
      <c r="S129" s="347" t="s">
        <v>52</v>
      </c>
      <c r="T129" s="347" t="s">
        <v>52</v>
      </c>
      <c r="U129" s="347" t="s">
        <v>52</v>
      </c>
      <c r="V129" s="347" t="s">
        <v>52</v>
      </c>
      <c r="W129" s="347" t="s">
        <v>52</v>
      </c>
      <c r="X129" s="347" t="s">
        <v>52</v>
      </c>
      <c r="Y129" s="347" t="s">
        <v>52</v>
      </c>
      <c r="Z129" s="347" t="s">
        <v>52</v>
      </c>
      <c r="AA129" s="347" t="s">
        <v>52</v>
      </c>
      <c r="AB129" s="347" t="s">
        <v>52</v>
      </c>
      <c r="AC129" s="347" t="s">
        <v>52</v>
      </c>
      <c r="AD129" s="347" t="s">
        <v>52</v>
      </c>
      <c r="AE129" s="347" t="s">
        <v>52</v>
      </c>
      <c r="AF129" s="347" t="s">
        <v>52</v>
      </c>
      <c r="AG129" s="347"/>
      <c r="AH129" s="347" t="s">
        <v>52</v>
      </c>
      <c r="AI129" s="347" t="s">
        <v>52</v>
      </c>
      <c r="AJ129" s="347"/>
      <c r="AK129" s="347" t="s">
        <v>52</v>
      </c>
      <c r="AL129" s="347"/>
      <c r="AM129" s="347"/>
      <c r="AN129" s="347"/>
      <c r="AO129" s="347" t="s">
        <v>52</v>
      </c>
      <c r="AP129" s="347" t="s">
        <v>52</v>
      </c>
      <c r="AQ129" s="347" t="s">
        <v>52</v>
      </c>
      <c r="AR129" s="347" t="s">
        <v>52</v>
      </c>
      <c r="AS129" s="347" t="s">
        <v>52</v>
      </c>
      <c r="AT129" s="347" t="s">
        <v>52</v>
      </c>
      <c r="AU129" s="347" t="s">
        <v>52</v>
      </c>
      <c r="AV129" s="397"/>
      <c r="AW129" s="366"/>
      <c r="AX129" s="398"/>
      <c r="AY129" s="398"/>
      <c r="AZ129" s="203"/>
      <c r="BA129" s="203"/>
      <c r="BB129" s="203"/>
      <c r="BC129" s="203"/>
    </row>
    <row r="130" spans="2:55" s="15" customFormat="1" ht="13.5" hidden="1" customHeight="1" x14ac:dyDescent="0.25">
      <c r="B130" s="466"/>
      <c r="C130" s="143">
        <v>2013</v>
      </c>
      <c r="D130" s="183" t="s">
        <v>52</v>
      </c>
      <c r="E130" s="183" t="s">
        <v>52</v>
      </c>
      <c r="F130" s="183" t="s">
        <v>52</v>
      </c>
      <c r="G130" s="347" t="s">
        <v>52</v>
      </c>
      <c r="H130" s="347" t="s">
        <v>52</v>
      </c>
      <c r="I130" s="347" t="s">
        <v>52</v>
      </c>
      <c r="J130" s="347" t="s">
        <v>52</v>
      </c>
      <c r="K130" s="347" t="s">
        <v>52</v>
      </c>
      <c r="L130" s="347" t="s">
        <v>52</v>
      </c>
      <c r="M130" s="347" t="s">
        <v>52</v>
      </c>
      <c r="N130" s="347" t="s">
        <v>52</v>
      </c>
      <c r="O130" s="347" t="s">
        <v>52</v>
      </c>
      <c r="P130" s="347" t="s">
        <v>52</v>
      </c>
      <c r="Q130" s="347" t="s">
        <v>52</v>
      </c>
      <c r="R130" s="347" t="s">
        <v>52</v>
      </c>
      <c r="S130" s="347" t="s">
        <v>52</v>
      </c>
      <c r="T130" s="347" t="s">
        <v>52</v>
      </c>
      <c r="U130" s="347" t="s">
        <v>52</v>
      </c>
      <c r="V130" s="347" t="s">
        <v>52</v>
      </c>
      <c r="W130" s="347" t="s">
        <v>52</v>
      </c>
      <c r="X130" s="347" t="s">
        <v>52</v>
      </c>
      <c r="Y130" s="347" t="s">
        <v>52</v>
      </c>
      <c r="Z130" s="347" t="s">
        <v>52</v>
      </c>
      <c r="AA130" s="347" t="s">
        <v>52</v>
      </c>
      <c r="AB130" s="347" t="s">
        <v>52</v>
      </c>
      <c r="AC130" s="347" t="s">
        <v>52</v>
      </c>
      <c r="AD130" s="347" t="s">
        <v>52</v>
      </c>
      <c r="AE130" s="347" t="s">
        <v>52</v>
      </c>
      <c r="AF130" s="347" t="s">
        <v>52</v>
      </c>
      <c r="AG130" s="347"/>
      <c r="AH130" s="347" t="s">
        <v>52</v>
      </c>
      <c r="AI130" s="347" t="s">
        <v>52</v>
      </c>
      <c r="AJ130" s="347"/>
      <c r="AK130" s="347" t="s">
        <v>52</v>
      </c>
      <c r="AL130" s="347"/>
      <c r="AM130" s="347"/>
      <c r="AN130" s="347"/>
      <c r="AO130" s="347" t="s">
        <v>52</v>
      </c>
      <c r="AP130" s="347" t="s">
        <v>52</v>
      </c>
      <c r="AQ130" s="347" t="s">
        <v>52</v>
      </c>
      <c r="AR130" s="347" t="s">
        <v>52</v>
      </c>
      <c r="AS130" s="347" t="s">
        <v>52</v>
      </c>
      <c r="AT130" s="347" t="s">
        <v>52</v>
      </c>
      <c r="AU130" s="347" t="s">
        <v>52</v>
      </c>
      <c r="AV130" s="351"/>
      <c r="AW130" s="377"/>
      <c r="AX130" s="346"/>
      <c r="AY130" s="346"/>
      <c r="AZ130" s="17"/>
      <c r="BA130" s="17"/>
      <c r="BB130" s="17"/>
      <c r="BC130" s="17"/>
    </row>
    <row r="131" spans="2:55" s="15" customFormat="1" x14ac:dyDescent="0.25">
      <c r="B131" s="466"/>
      <c r="C131" s="143">
        <v>2014</v>
      </c>
      <c r="D131" s="256">
        <v>14</v>
      </c>
      <c r="E131" s="256">
        <v>121</v>
      </c>
      <c r="F131" s="236">
        <v>0.11570247933884298</v>
      </c>
      <c r="G131" s="343">
        <v>0.8571428571428571</v>
      </c>
      <c r="H131" s="343">
        <v>0.9285714285714286</v>
      </c>
      <c r="I131" s="343">
        <v>0.7142857142857143</v>
      </c>
      <c r="J131" s="343">
        <v>0.8571428571428571</v>
      </c>
      <c r="K131" s="344">
        <v>0.6428571428571429</v>
      </c>
      <c r="L131" s="344">
        <v>0.42857142857142855</v>
      </c>
      <c r="M131" s="344">
        <v>0.6428571428571429</v>
      </c>
      <c r="N131" s="344">
        <v>0.9285714285714286</v>
      </c>
      <c r="O131" s="344">
        <v>0.8571428571428571</v>
      </c>
      <c r="P131" s="344">
        <v>0.7142857142857143</v>
      </c>
      <c r="Q131" s="344">
        <v>0.7857142857142857</v>
      </c>
      <c r="R131" s="344">
        <v>0.8571428571428571</v>
      </c>
      <c r="S131" s="344">
        <v>0.5714285714285714</v>
      </c>
      <c r="T131" s="344">
        <v>0.6428571428571429</v>
      </c>
      <c r="U131" s="344">
        <v>0.2857142857142857</v>
      </c>
      <c r="V131" s="344">
        <v>0.35714285714285715</v>
      </c>
      <c r="W131" s="344">
        <v>0.69230769230769229</v>
      </c>
      <c r="X131" s="344">
        <v>0.58333333333333337</v>
      </c>
      <c r="Y131" s="344">
        <v>1</v>
      </c>
      <c r="Z131" s="344">
        <v>0.4</v>
      </c>
      <c r="AA131" s="344">
        <v>0.84615384615384615</v>
      </c>
      <c r="AB131" s="344">
        <v>0.5714285714285714</v>
      </c>
      <c r="AC131" s="344">
        <v>0.5714285714285714</v>
      </c>
      <c r="AD131" s="344">
        <v>0.7142857142857143</v>
      </c>
      <c r="AE131" s="344">
        <v>0.6428571428571429</v>
      </c>
      <c r="AF131" s="344">
        <v>0.46153846153846156</v>
      </c>
      <c r="AG131" s="362" t="s">
        <v>52</v>
      </c>
      <c r="AH131" s="344">
        <v>0.61538461538461542</v>
      </c>
      <c r="AI131" s="344">
        <v>0.61538461538461542</v>
      </c>
      <c r="AJ131" s="362" t="s">
        <v>52</v>
      </c>
      <c r="AK131" s="344">
        <v>0.76923076923076927</v>
      </c>
      <c r="AL131" s="362" t="s">
        <v>52</v>
      </c>
      <c r="AM131" s="362" t="s">
        <v>52</v>
      </c>
      <c r="AN131" s="362" t="s">
        <v>52</v>
      </c>
      <c r="AO131" s="344">
        <v>0.8571428571428571</v>
      </c>
      <c r="AP131" s="344">
        <v>0.7142857142857143</v>
      </c>
      <c r="AQ131" s="344">
        <v>0.9285714285714286</v>
      </c>
      <c r="AR131" s="344">
        <v>0.6428571428571429</v>
      </c>
      <c r="AS131" s="344">
        <v>0.8571428571428571</v>
      </c>
      <c r="AT131" s="344">
        <v>0.9285714285714286</v>
      </c>
      <c r="AU131" s="344">
        <v>0.63636363636363635</v>
      </c>
      <c r="AV131" s="407" t="s">
        <v>54</v>
      </c>
      <c r="AW131" s="408"/>
      <c r="AX131" s="408"/>
      <c r="AY131" s="409"/>
      <c r="AZ131" s="17"/>
      <c r="BA131" s="17"/>
      <c r="BB131" s="17"/>
      <c r="BC131" s="17"/>
    </row>
    <row r="132" spans="2:55" s="15" customFormat="1" x14ac:dyDescent="0.25">
      <c r="B132" s="466"/>
      <c r="C132" s="143">
        <v>2015</v>
      </c>
      <c r="D132" s="256">
        <v>29</v>
      </c>
      <c r="E132" s="256">
        <v>141</v>
      </c>
      <c r="F132" s="236">
        <v>0.20567375886524822</v>
      </c>
      <c r="G132" s="343">
        <v>0.82758620689655171</v>
      </c>
      <c r="H132" s="343">
        <v>0.7931034482758621</v>
      </c>
      <c r="I132" s="343">
        <v>0.89655172413793105</v>
      </c>
      <c r="J132" s="343">
        <v>0.86206896551724133</v>
      </c>
      <c r="K132" s="343">
        <v>0.75862068965517238</v>
      </c>
      <c r="L132" s="343">
        <v>0.5714285714285714</v>
      </c>
      <c r="M132" s="343">
        <v>0.6071428571428571</v>
      </c>
      <c r="N132" s="343">
        <v>0.89655172413793105</v>
      </c>
      <c r="O132" s="343">
        <v>0.62068965517241381</v>
      </c>
      <c r="P132" s="343">
        <v>0.75862068965517238</v>
      </c>
      <c r="Q132" s="343">
        <v>0.7931034482758621</v>
      </c>
      <c r="R132" s="343">
        <v>0.6428571428571429</v>
      </c>
      <c r="S132" s="343">
        <v>0.48275862068965519</v>
      </c>
      <c r="T132" s="343">
        <v>0.58620689655172409</v>
      </c>
      <c r="U132" s="343">
        <v>0.31034482758620691</v>
      </c>
      <c r="V132" s="343">
        <v>0.42857142857142855</v>
      </c>
      <c r="W132" s="343">
        <v>0.73076923076923073</v>
      </c>
      <c r="X132" s="343">
        <v>0.6</v>
      </c>
      <c r="Y132" s="343">
        <v>0.73913043478260865</v>
      </c>
      <c r="Z132" s="343">
        <v>0.5714285714285714</v>
      </c>
      <c r="AA132" s="343">
        <v>0.65517241379310343</v>
      </c>
      <c r="AB132" s="343">
        <v>0.55172413793103448</v>
      </c>
      <c r="AC132" s="343">
        <v>0.31034482758620691</v>
      </c>
      <c r="AD132" s="343">
        <v>0.25</v>
      </c>
      <c r="AE132" s="343">
        <v>0.27586206896551724</v>
      </c>
      <c r="AF132" s="343">
        <v>0.65517241379310343</v>
      </c>
      <c r="AG132" s="362" t="s">
        <v>52</v>
      </c>
      <c r="AH132" s="343">
        <v>0.82758620689655171</v>
      </c>
      <c r="AI132" s="343">
        <v>0.66666666666666663</v>
      </c>
      <c r="AJ132" s="362" t="s">
        <v>52</v>
      </c>
      <c r="AK132" s="343">
        <v>0.65517241379310343</v>
      </c>
      <c r="AL132" s="362" t="s">
        <v>52</v>
      </c>
      <c r="AM132" s="362" t="s">
        <v>52</v>
      </c>
      <c r="AN132" s="362" t="s">
        <v>52</v>
      </c>
      <c r="AO132" s="343">
        <v>0.65517241379310343</v>
      </c>
      <c r="AP132" s="343">
        <v>0.48275862068965519</v>
      </c>
      <c r="AQ132" s="343">
        <v>0.6785714285714286</v>
      </c>
      <c r="AR132" s="343">
        <v>0.58620689655172409</v>
      </c>
      <c r="AS132" s="343">
        <v>0.51724137931034486</v>
      </c>
      <c r="AT132" s="343">
        <v>0.51724137931034486</v>
      </c>
      <c r="AU132" s="343">
        <v>0.58620689655172409</v>
      </c>
      <c r="AV132" s="410"/>
      <c r="AW132" s="411"/>
      <c r="AX132" s="411"/>
      <c r="AY132" s="412"/>
      <c r="AZ132" s="17"/>
      <c r="BA132" s="17"/>
      <c r="BB132" s="17"/>
      <c r="BC132" s="17"/>
    </row>
    <row r="133" spans="2:55" s="209" customFormat="1" x14ac:dyDescent="0.25">
      <c r="B133" s="466"/>
      <c r="C133" s="216">
        <v>2016</v>
      </c>
      <c r="D133" s="184">
        <v>44</v>
      </c>
      <c r="E133" s="256">
        <v>154</v>
      </c>
      <c r="F133" s="238">
        <v>0.2857142857142857</v>
      </c>
      <c r="G133" s="359">
        <v>0.88636363636363635</v>
      </c>
      <c r="H133" s="359">
        <v>0.88636363636363635</v>
      </c>
      <c r="I133" s="359">
        <v>0.83720930232558144</v>
      </c>
      <c r="J133" s="359">
        <v>0.84090909090909094</v>
      </c>
      <c r="K133" s="359">
        <v>0.76744186046511631</v>
      </c>
      <c r="L133" s="359">
        <v>0.56818181818181823</v>
      </c>
      <c r="M133" s="359">
        <v>0.61363636363636365</v>
      </c>
      <c r="N133" s="359">
        <v>0.90909090909090906</v>
      </c>
      <c r="O133" s="359">
        <v>0.7441860465116279</v>
      </c>
      <c r="P133" s="359">
        <v>0.75</v>
      </c>
      <c r="Q133" s="359">
        <v>0.77272727272727271</v>
      </c>
      <c r="R133" s="359">
        <v>0.72727272727272729</v>
      </c>
      <c r="S133" s="359">
        <v>0.81395348837209303</v>
      </c>
      <c r="T133" s="359">
        <v>0.75609756097560976</v>
      </c>
      <c r="U133" s="359">
        <v>0.52380952380952384</v>
      </c>
      <c r="V133" s="359">
        <v>0.625</v>
      </c>
      <c r="W133" s="359">
        <v>0.78378378378378377</v>
      </c>
      <c r="X133" s="359">
        <v>0.6333333333333333</v>
      </c>
      <c r="Y133" s="359">
        <v>0.77419354838709675</v>
      </c>
      <c r="Z133" s="359">
        <v>0.65517241379310343</v>
      </c>
      <c r="AA133" s="359">
        <v>0.83333333333333337</v>
      </c>
      <c r="AB133" s="359">
        <v>0.7441860465116279</v>
      </c>
      <c r="AC133" s="359">
        <v>0.76744186046511631</v>
      </c>
      <c r="AD133" s="359">
        <v>0.72727272727272729</v>
      </c>
      <c r="AE133" s="359">
        <v>0.65116279069767447</v>
      </c>
      <c r="AF133" s="359">
        <v>0.76744186046511631</v>
      </c>
      <c r="AG133" s="362" t="s">
        <v>52</v>
      </c>
      <c r="AH133" s="359">
        <v>0.88095238095238093</v>
      </c>
      <c r="AI133" s="359">
        <v>0.8</v>
      </c>
      <c r="AJ133" s="362" t="s">
        <v>52</v>
      </c>
      <c r="AK133" s="359">
        <v>0.72499999999999998</v>
      </c>
      <c r="AL133" s="362" t="s">
        <v>52</v>
      </c>
      <c r="AM133" s="362" t="s">
        <v>52</v>
      </c>
      <c r="AN133" s="362" t="s">
        <v>52</v>
      </c>
      <c r="AO133" s="359">
        <v>0.81818181818181823</v>
      </c>
      <c r="AP133" s="359">
        <v>0.68181818181818177</v>
      </c>
      <c r="AQ133" s="359">
        <v>0.77272727272727271</v>
      </c>
      <c r="AR133" s="359">
        <v>0.75</v>
      </c>
      <c r="AS133" s="359">
        <v>0.7441860465116279</v>
      </c>
      <c r="AT133" s="359">
        <v>0.84090909090909094</v>
      </c>
      <c r="AU133" s="359">
        <v>0.79545454545454541</v>
      </c>
      <c r="AV133" s="410"/>
      <c r="AW133" s="411"/>
      <c r="AX133" s="411"/>
      <c r="AY133" s="412"/>
      <c r="AZ133" s="107"/>
      <c r="BA133" s="107"/>
      <c r="BB133" s="107"/>
      <c r="BC133" s="107"/>
    </row>
    <row r="134" spans="2:55" s="209" customFormat="1" x14ac:dyDescent="0.25">
      <c r="B134" s="466"/>
      <c r="C134" s="216">
        <v>2017</v>
      </c>
      <c r="D134" s="184">
        <v>32</v>
      </c>
      <c r="E134" s="256">
        <v>163</v>
      </c>
      <c r="F134" s="238">
        <v>0.19631901840490798</v>
      </c>
      <c r="G134" s="359">
        <v>0.75</v>
      </c>
      <c r="H134" s="359">
        <v>0.875</v>
      </c>
      <c r="I134" s="359">
        <v>0.77419354838709675</v>
      </c>
      <c r="J134" s="359">
        <v>0.78125</v>
      </c>
      <c r="K134" s="359">
        <v>0.64516129032258063</v>
      </c>
      <c r="L134" s="359">
        <v>0.38709677419354838</v>
      </c>
      <c r="M134" s="359">
        <v>0.38709677419354838</v>
      </c>
      <c r="N134" s="359">
        <v>0.8125</v>
      </c>
      <c r="O134" s="359">
        <v>0.58064516129032262</v>
      </c>
      <c r="P134" s="359">
        <v>0.64516129032258063</v>
      </c>
      <c r="Q134" s="359">
        <v>0.67741935483870963</v>
      </c>
      <c r="R134" s="359">
        <v>0.54838709677419351</v>
      </c>
      <c r="S134" s="359">
        <v>0.4375</v>
      </c>
      <c r="T134" s="359">
        <v>0.5</v>
      </c>
      <c r="U134" s="359">
        <v>0.33333333333333331</v>
      </c>
      <c r="V134" s="359">
        <v>0.44827586206896552</v>
      </c>
      <c r="W134" s="359">
        <v>0.59090909090909094</v>
      </c>
      <c r="X134" s="359">
        <v>0.45</v>
      </c>
      <c r="Y134" s="359">
        <v>0.66666666666666663</v>
      </c>
      <c r="Z134" s="359">
        <v>0.41176470588235292</v>
      </c>
      <c r="AA134" s="359">
        <v>0.65625</v>
      </c>
      <c r="AB134" s="359">
        <v>0.61290322580645162</v>
      </c>
      <c r="AC134" s="359">
        <v>0.46875</v>
      </c>
      <c r="AD134" s="359">
        <v>0.58064516129032262</v>
      </c>
      <c r="AE134" s="359">
        <v>0.4838709677419355</v>
      </c>
      <c r="AF134" s="359">
        <v>0.59375</v>
      </c>
      <c r="AG134" s="362" t="s">
        <v>52</v>
      </c>
      <c r="AH134" s="359">
        <v>0.8125</v>
      </c>
      <c r="AI134" s="359">
        <v>0.5625</v>
      </c>
      <c r="AJ134" s="362" t="s">
        <v>52</v>
      </c>
      <c r="AK134" s="359">
        <v>0.625</v>
      </c>
      <c r="AL134" s="362" t="s">
        <v>52</v>
      </c>
      <c r="AM134" s="362" t="s">
        <v>52</v>
      </c>
      <c r="AN134" s="362" t="s">
        <v>52</v>
      </c>
      <c r="AO134" s="359">
        <v>0.65625</v>
      </c>
      <c r="AP134" s="359">
        <v>0.53125</v>
      </c>
      <c r="AQ134" s="359">
        <v>0.80645161290322576</v>
      </c>
      <c r="AR134" s="359">
        <v>0.59375</v>
      </c>
      <c r="AS134" s="359">
        <v>0.625</v>
      </c>
      <c r="AT134" s="359">
        <v>0.625</v>
      </c>
      <c r="AU134" s="359">
        <v>0.65625</v>
      </c>
      <c r="AV134" s="413"/>
      <c r="AW134" s="414"/>
      <c r="AX134" s="414"/>
      <c r="AY134" s="415"/>
      <c r="AZ134" s="107"/>
      <c r="BA134" s="107"/>
      <c r="BB134" s="107"/>
      <c r="BC134" s="107"/>
    </row>
    <row r="135" spans="2:55" s="209" customFormat="1" x14ac:dyDescent="0.25">
      <c r="B135" s="466"/>
      <c r="C135" s="234">
        <v>2018</v>
      </c>
      <c r="D135" s="184">
        <v>54</v>
      </c>
      <c r="E135" s="256">
        <v>218</v>
      </c>
      <c r="F135" s="237">
        <v>0.24770642201834864</v>
      </c>
      <c r="G135" s="359">
        <v>0.7407407407407407</v>
      </c>
      <c r="H135" s="359">
        <v>0.7592592592592593</v>
      </c>
      <c r="I135" s="359">
        <v>0.70370370370370372</v>
      </c>
      <c r="J135" s="359">
        <v>0.68518518518518523</v>
      </c>
      <c r="K135" s="359">
        <v>0.64814814814814814</v>
      </c>
      <c r="L135" s="359">
        <v>0.37037037037037035</v>
      </c>
      <c r="M135" s="359">
        <v>0.43396226415094341</v>
      </c>
      <c r="N135" s="359">
        <v>0.7407407407407407</v>
      </c>
      <c r="O135" s="359">
        <v>0.48148148148148145</v>
      </c>
      <c r="P135" s="359">
        <v>0.59259259259259256</v>
      </c>
      <c r="Q135" s="359">
        <v>0.660377358490566</v>
      </c>
      <c r="R135" s="359">
        <v>0.46296296296296297</v>
      </c>
      <c r="S135" s="359">
        <v>0.48148148148148145</v>
      </c>
      <c r="T135" s="359">
        <v>0.46153846153846156</v>
      </c>
      <c r="U135" s="359">
        <v>0.26415094339622641</v>
      </c>
      <c r="V135" s="359">
        <v>0.32692307692307693</v>
      </c>
      <c r="W135" s="359">
        <v>0.47619047619047616</v>
      </c>
      <c r="X135" s="359">
        <v>0.3902439024390244</v>
      </c>
      <c r="Y135" s="359">
        <v>0.26415094339622641</v>
      </c>
      <c r="Z135" s="359">
        <v>0.4375</v>
      </c>
      <c r="AA135" s="359">
        <v>0.7407407407407407</v>
      </c>
      <c r="AB135" s="359">
        <v>0.68518518518518523</v>
      </c>
      <c r="AC135" s="359">
        <v>0.42592592592592593</v>
      </c>
      <c r="AD135" s="359">
        <v>0.44444444444444442</v>
      </c>
      <c r="AE135" s="359">
        <v>0.33333333333333331</v>
      </c>
      <c r="AF135" s="359">
        <v>0.73584905660377353</v>
      </c>
      <c r="AG135" s="362" t="s">
        <v>52</v>
      </c>
      <c r="AH135" s="359">
        <v>0.84313725490196079</v>
      </c>
      <c r="AI135" s="359">
        <v>0.72</v>
      </c>
      <c r="AJ135" s="362" t="s">
        <v>52</v>
      </c>
      <c r="AK135" s="359">
        <v>0.64</v>
      </c>
      <c r="AL135" s="362" t="s">
        <v>52</v>
      </c>
      <c r="AM135" s="362" t="s">
        <v>52</v>
      </c>
      <c r="AN135" s="362" t="s">
        <v>52</v>
      </c>
      <c r="AO135" s="359">
        <v>0.62264150943396224</v>
      </c>
      <c r="AP135" s="359">
        <v>0.44444444444444442</v>
      </c>
      <c r="AQ135" s="359">
        <v>0.64150943396226412</v>
      </c>
      <c r="AR135" s="359">
        <v>0.43396226415094341</v>
      </c>
      <c r="AS135" s="359">
        <v>0.49056603773584906</v>
      </c>
      <c r="AT135" s="359">
        <v>0.48148148148148145</v>
      </c>
      <c r="AU135" s="359">
        <v>0.42592592592592593</v>
      </c>
      <c r="AV135" s="359">
        <v>0.79245283018867929</v>
      </c>
      <c r="AW135" s="359">
        <v>0.62264150943396224</v>
      </c>
      <c r="AX135" s="359">
        <v>0.42307692307692307</v>
      </c>
      <c r="AY135" s="359">
        <v>0.2</v>
      </c>
      <c r="AZ135" s="107"/>
      <c r="BA135" s="107"/>
      <c r="BB135" s="107"/>
      <c r="BC135" s="107"/>
    </row>
    <row r="136" spans="2:55" s="209" customFormat="1" x14ac:dyDescent="0.25">
      <c r="B136" s="466"/>
      <c r="C136" s="234">
        <v>2019</v>
      </c>
      <c r="D136" s="184">
        <v>65</v>
      </c>
      <c r="E136" s="256">
        <v>201</v>
      </c>
      <c r="F136" s="237">
        <f>D136/E136</f>
        <v>0.32338308457711445</v>
      </c>
      <c r="G136" s="359">
        <v>0.796875</v>
      </c>
      <c r="H136" s="359">
        <v>0.81538461538461537</v>
      </c>
      <c r="I136" s="359">
        <v>0.86153846153846159</v>
      </c>
      <c r="J136" s="359">
        <v>0.83076923076923082</v>
      </c>
      <c r="K136" s="359">
        <v>0.72307692307692306</v>
      </c>
      <c r="L136" s="359">
        <v>0.59677419354838712</v>
      </c>
      <c r="M136" s="359">
        <v>0.60317460317460314</v>
      </c>
      <c r="N136" s="359">
        <v>0.828125</v>
      </c>
      <c r="O136" s="359">
        <v>0.703125</v>
      </c>
      <c r="P136" s="359">
        <v>0.70769230769230773</v>
      </c>
      <c r="Q136" s="359">
        <v>0.72307692307692306</v>
      </c>
      <c r="R136" s="359">
        <v>0.6875</v>
      </c>
      <c r="S136" s="359">
        <v>0.70769230769230773</v>
      </c>
      <c r="T136" s="359">
        <v>0.578125</v>
      </c>
      <c r="U136" s="359">
        <v>0.515625</v>
      </c>
      <c r="V136" s="359">
        <v>0.609375</v>
      </c>
      <c r="W136" s="359">
        <v>0.66666666666666663</v>
      </c>
      <c r="X136" s="359">
        <v>0.5714285714285714</v>
      </c>
      <c r="Y136" s="359">
        <v>0.78846153846153844</v>
      </c>
      <c r="Z136" s="359">
        <v>0.66</v>
      </c>
      <c r="AA136" s="359">
        <v>0.75</v>
      </c>
      <c r="AB136" s="359">
        <v>0.65625</v>
      </c>
      <c r="AC136" s="359">
        <v>0.625</v>
      </c>
      <c r="AD136" s="359">
        <v>0.61538461538461542</v>
      </c>
      <c r="AE136" s="359">
        <v>0.640625</v>
      </c>
      <c r="AF136" s="359">
        <v>0.79365079365079361</v>
      </c>
      <c r="AG136" s="362" t="s">
        <v>52</v>
      </c>
      <c r="AH136" s="359">
        <v>0.84375</v>
      </c>
      <c r="AI136" s="359">
        <v>0.84375</v>
      </c>
      <c r="AJ136" s="362" t="s">
        <v>52</v>
      </c>
      <c r="AK136" s="359">
        <v>0.828125</v>
      </c>
      <c r="AL136" s="362" t="s">
        <v>52</v>
      </c>
      <c r="AM136" s="362" t="s">
        <v>52</v>
      </c>
      <c r="AN136" s="362" t="s">
        <v>52</v>
      </c>
      <c r="AO136" s="359">
        <v>0.81538461538461537</v>
      </c>
      <c r="AP136" s="359">
        <v>0.7384615384615385</v>
      </c>
      <c r="AQ136" s="359">
        <v>0.78125</v>
      </c>
      <c r="AR136" s="359">
        <v>0.6875</v>
      </c>
      <c r="AS136" s="359">
        <v>0.7384615384615385</v>
      </c>
      <c r="AT136" s="359">
        <v>0.70769230769230773</v>
      </c>
      <c r="AU136" s="359">
        <v>0.72307692307692306</v>
      </c>
      <c r="AV136" s="359">
        <v>0.79365079365079361</v>
      </c>
      <c r="AW136" s="359">
        <v>0.8125</v>
      </c>
      <c r="AX136" s="359">
        <v>0.7142857142857143</v>
      </c>
      <c r="AY136" s="359">
        <v>0.83336698746482973</v>
      </c>
      <c r="AZ136" s="107"/>
      <c r="BA136" s="107"/>
      <c r="BB136" s="107"/>
      <c r="BC136" s="107"/>
    </row>
    <row r="137" spans="2:55" s="209" customFormat="1" x14ac:dyDescent="0.25">
      <c r="B137" s="466"/>
      <c r="C137" s="234">
        <v>2020</v>
      </c>
      <c r="D137" s="184">
        <v>32</v>
      </c>
      <c r="E137" s="256">
        <v>182</v>
      </c>
      <c r="F137" s="237">
        <f>D137/E137</f>
        <v>0.17582417582417584</v>
      </c>
      <c r="G137" s="359">
        <v>0.875</v>
      </c>
      <c r="H137" s="359">
        <v>0.875</v>
      </c>
      <c r="I137" s="359">
        <v>0.84399999999999997</v>
      </c>
      <c r="J137" s="359">
        <v>0.84399999999999997</v>
      </c>
      <c r="K137" s="359">
        <v>0.77400000000000002</v>
      </c>
      <c r="L137" s="359">
        <v>0.40600000000000003</v>
      </c>
      <c r="M137" s="359">
        <v>0.59399999999999997</v>
      </c>
      <c r="N137" s="359">
        <v>0.875</v>
      </c>
      <c r="O137" s="359">
        <v>0.5806</v>
      </c>
      <c r="P137" s="359">
        <v>0.65600000000000003</v>
      </c>
      <c r="Q137" s="359">
        <v>0.65600000000000003</v>
      </c>
      <c r="R137" s="359">
        <v>0.59399999999999997</v>
      </c>
      <c r="S137" s="359">
        <v>0.71899999999999997</v>
      </c>
      <c r="T137" s="359">
        <v>0.625</v>
      </c>
      <c r="U137" s="359">
        <v>0.40600000000000003</v>
      </c>
      <c r="V137" s="359">
        <v>0.53100000000000003</v>
      </c>
      <c r="W137" s="359">
        <v>0.76670000000000005</v>
      </c>
      <c r="X137" s="359">
        <v>0.56669999999999998</v>
      </c>
      <c r="Y137" s="359">
        <v>0.79300000000000004</v>
      </c>
      <c r="Z137" s="359">
        <v>0.65500000000000003</v>
      </c>
      <c r="AA137" s="359">
        <v>0.84399999999999997</v>
      </c>
      <c r="AB137" s="359">
        <v>0.65600000000000003</v>
      </c>
      <c r="AC137" s="359">
        <v>0.5</v>
      </c>
      <c r="AD137" s="359">
        <v>0.6875</v>
      </c>
      <c r="AE137" s="359">
        <v>0.5806</v>
      </c>
      <c r="AF137" s="359">
        <v>0.77400000000000002</v>
      </c>
      <c r="AG137" s="362" t="s">
        <v>52</v>
      </c>
      <c r="AH137" s="359">
        <v>0.8125</v>
      </c>
      <c r="AI137" s="359">
        <v>0.80649999999999999</v>
      </c>
      <c r="AJ137" s="362" t="s">
        <v>52</v>
      </c>
      <c r="AK137" s="359">
        <v>0.73299999999999998</v>
      </c>
      <c r="AL137" s="362" t="s">
        <v>52</v>
      </c>
      <c r="AM137" s="362" t="s">
        <v>52</v>
      </c>
      <c r="AN137" s="362" t="s">
        <v>52</v>
      </c>
      <c r="AO137" s="359">
        <v>0.875</v>
      </c>
      <c r="AP137" s="359">
        <v>0.5625</v>
      </c>
      <c r="AQ137" s="359">
        <v>0.8125</v>
      </c>
      <c r="AR137" s="359">
        <v>0.59379999999999999</v>
      </c>
      <c r="AS137" s="359">
        <v>0.59379999999999999</v>
      </c>
      <c r="AT137" s="359">
        <v>0.6875</v>
      </c>
      <c r="AU137" s="359">
        <v>0.53100000000000003</v>
      </c>
      <c r="AV137" s="359" t="s">
        <v>54</v>
      </c>
      <c r="AW137" s="359" t="s">
        <v>54</v>
      </c>
      <c r="AX137" s="359" t="s">
        <v>54</v>
      </c>
      <c r="AY137" s="359" t="s">
        <v>54</v>
      </c>
      <c r="AZ137" s="107"/>
      <c r="BA137" s="107"/>
      <c r="BB137" s="107"/>
      <c r="BC137" s="107"/>
    </row>
    <row r="138" spans="2:55" s="209" customFormat="1" x14ac:dyDescent="0.25">
      <c r="B138" s="466"/>
      <c r="C138" s="234">
        <v>2021</v>
      </c>
      <c r="D138" s="184">
        <v>39</v>
      </c>
      <c r="E138" s="256">
        <v>195</v>
      </c>
      <c r="F138" s="237">
        <f>D138/E138</f>
        <v>0.2</v>
      </c>
      <c r="G138" s="359">
        <v>0.76900000000000002</v>
      </c>
      <c r="H138" s="359">
        <v>0.89700000000000002</v>
      </c>
      <c r="I138" s="359">
        <v>0.82099999999999995</v>
      </c>
      <c r="J138" s="359">
        <v>0.76900000000000002</v>
      </c>
      <c r="K138" s="359">
        <v>0.73699999999999999</v>
      </c>
      <c r="L138" s="359">
        <v>0.436</v>
      </c>
      <c r="M138" s="359">
        <v>0.53900000000000003</v>
      </c>
      <c r="N138" s="359">
        <v>0.86799999999999999</v>
      </c>
      <c r="O138" s="359">
        <v>0.42099999999999999</v>
      </c>
      <c r="P138" s="359">
        <v>0.66700000000000004</v>
      </c>
      <c r="Q138" s="359">
        <v>0.74399999999999999</v>
      </c>
      <c r="R138" s="359">
        <v>0.69199999999999995</v>
      </c>
      <c r="S138" s="359">
        <v>0.66700000000000004</v>
      </c>
      <c r="T138" s="359">
        <v>0.61499999999999999</v>
      </c>
      <c r="U138" s="359">
        <v>0.38500000000000001</v>
      </c>
      <c r="V138" s="359">
        <v>0.48699999999999999</v>
      </c>
      <c r="W138" s="359">
        <v>0.71399999999999997</v>
      </c>
      <c r="X138" s="359">
        <v>0.71399999999999997</v>
      </c>
      <c r="Y138" s="359">
        <v>0.81299999999999994</v>
      </c>
      <c r="Z138" s="359">
        <v>0.71</v>
      </c>
      <c r="AA138" s="359">
        <v>0.84599999999999997</v>
      </c>
      <c r="AB138" s="359">
        <v>0.68400000000000005</v>
      </c>
      <c r="AC138" s="359">
        <v>0.64100000000000001</v>
      </c>
      <c r="AD138" s="359">
        <v>0.61499999999999999</v>
      </c>
      <c r="AE138" s="359">
        <v>0.51400000000000001</v>
      </c>
      <c r="AF138" s="359">
        <v>0.65500000000000003</v>
      </c>
      <c r="AG138" s="359">
        <v>0.79</v>
      </c>
      <c r="AH138" s="359">
        <v>0.58299999999999996</v>
      </c>
      <c r="AI138" s="359">
        <v>0.69599999999999995</v>
      </c>
      <c r="AJ138" s="359">
        <v>0.78400000000000003</v>
      </c>
      <c r="AK138" s="362" t="s">
        <v>52</v>
      </c>
      <c r="AL138" s="359">
        <v>0.51400000000000001</v>
      </c>
      <c r="AM138" s="359">
        <v>0.69399999999999995</v>
      </c>
      <c r="AN138" s="359">
        <v>0.54300000000000004</v>
      </c>
      <c r="AO138" s="359">
        <v>0.71799999999999997</v>
      </c>
      <c r="AP138" s="359">
        <v>0.68400000000000005</v>
      </c>
      <c r="AQ138" s="359">
        <v>0.79</v>
      </c>
      <c r="AR138" s="359">
        <v>0.70299999999999996</v>
      </c>
      <c r="AS138" s="359">
        <v>0.76300000000000001</v>
      </c>
      <c r="AT138" s="359">
        <v>0.59</v>
      </c>
      <c r="AU138" s="359">
        <v>0.60499999999999998</v>
      </c>
      <c r="AV138" s="359" t="s">
        <v>54</v>
      </c>
      <c r="AW138" s="359" t="s">
        <v>54</v>
      </c>
      <c r="AX138" s="359" t="s">
        <v>54</v>
      </c>
      <c r="AY138" s="359" t="s">
        <v>54</v>
      </c>
      <c r="AZ138" s="107"/>
      <c r="BA138" s="107"/>
      <c r="BB138" s="107"/>
      <c r="BC138" s="107"/>
    </row>
    <row r="139" spans="2:55" s="15" customFormat="1" ht="14.45" customHeight="1" x14ac:dyDescent="0.25">
      <c r="B139" s="467"/>
      <c r="C139" s="468" t="s">
        <v>154</v>
      </c>
      <c r="D139" s="468"/>
      <c r="E139" s="468"/>
      <c r="F139" s="468"/>
      <c r="G139" s="343">
        <f>G138-G137</f>
        <v>-0.10599999999999998</v>
      </c>
      <c r="H139" s="343">
        <f t="shared" ref="H139:AU139" si="12">H138-H137</f>
        <v>2.200000000000002E-2</v>
      </c>
      <c r="I139" s="343">
        <f t="shared" si="12"/>
        <v>-2.300000000000002E-2</v>
      </c>
      <c r="J139" s="343">
        <f t="shared" si="12"/>
        <v>-7.4999999999999956E-2</v>
      </c>
      <c r="K139" s="343">
        <f t="shared" si="12"/>
        <v>-3.7000000000000033E-2</v>
      </c>
      <c r="L139" s="343">
        <f t="shared" si="12"/>
        <v>2.9999999999999971E-2</v>
      </c>
      <c r="M139" s="343">
        <f t="shared" si="12"/>
        <v>-5.4999999999999938E-2</v>
      </c>
      <c r="N139" s="343">
        <f t="shared" si="12"/>
        <v>-7.0000000000000062E-3</v>
      </c>
      <c r="O139" s="343">
        <f t="shared" si="12"/>
        <v>-0.15960000000000002</v>
      </c>
      <c r="P139" s="343">
        <f t="shared" si="12"/>
        <v>1.100000000000001E-2</v>
      </c>
      <c r="Q139" s="343">
        <f t="shared" si="12"/>
        <v>8.7999999999999967E-2</v>
      </c>
      <c r="R139" s="343">
        <f t="shared" si="12"/>
        <v>9.7999999999999976E-2</v>
      </c>
      <c r="S139" s="343">
        <f t="shared" si="12"/>
        <v>-5.1999999999999935E-2</v>
      </c>
      <c r="T139" s="343">
        <f t="shared" si="12"/>
        <v>-1.0000000000000009E-2</v>
      </c>
      <c r="U139" s="343">
        <f t="shared" si="12"/>
        <v>-2.1000000000000019E-2</v>
      </c>
      <c r="V139" s="343">
        <f t="shared" si="12"/>
        <v>-4.4000000000000039E-2</v>
      </c>
      <c r="W139" s="343">
        <f t="shared" si="12"/>
        <v>-5.270000000000008E-2</v>
      </c>
      <c r="X139" s="343">
        <f t="shared" si="12"/>
        <v>0.14729999999999999</v>
      </c>
      <c r="Y139" s="343">
        <f t="shared" si="12"/>
        <v>1.9999999999999907E-2</v>
      </c>
      <c r="Z139" s="343">
        <f t="shared" si="12"/>
        <v>5.4999999999999938E-2</v>
      </c>
      <c r="AA139" s="343">
        <f t="shared" si="12"/>
        <v>2.0000000000000018E-3</v>
      </c>
      <c r="AB139" s="343">
        <f t="shared" si="12"/>
        <v>2.8000000000000025E-2</v>
      </c>
      <c r="AC139" s="343">
        <f t="shared" si="12"/>
        <v>0.14100000000000001</v>
      </c>
      <c r="AD139" s="343">
        <f t="shared" si="12"/>
        <v>-7.2500000000000009E-2</v>
      </c>
      <c r="AE139" s="343">
        <f t="shared" si="12"/>
        <v>-6.6599999999999993E-2</v>
      </c>
      <c r="AF139" s="343">
        <f t="shared" si="12"/>
        <v>-0.11899999999999999</v>
      </c>
      <c r="AG139" s="362" t="s">
        <v>52</v>
      </c>
      <c r="AH139" s="343">
        <f t="shared" si="12"/>
        <v>-0.22950000000000004</v>
      </c>
      <c r="AI139" s="343">
        <f t="shared" si="12"/>
        <v>-0.11050000000000004</v>
      </c>
      <c r="AJ139" s="362" t="s">
        <v>52</v>
      </c>
      <c r="AK139" s="362" t="s">
        <v>52</v>
      </c>
      <c r="AL139" s="362" t="s">
        <v>52</v>
      </c>
      <c r="AM139" s="362" t="s">
        <v>52</v>
      </c>
      <c r="AN139" s="362" t="s">
        <v>52</v>
      </c>
      <c r="AO139" s="343">
        <f t="shared" si="12"/>
        <v>-0.15700000000000003</v>
      </c>
      <c r="AP139" s="343">
        <f t="shared" si="12"/>
        <v>0.12150000000000005</v>
      </c>
      <c r="AQ139" s="343">
        <f t="shared" si="12"/>
        <v>-2.2499999999999964E-2</v>
      </c>
      <c r="AR139" s="343">
        <f t="shared" si="12"/>
        <v>0.10919999999999996</v>
      </c>
      <c r="AS139" s="343">
        <f t="shared" si="12"/>
        <v>0.16920000000000002</v>
      </c>
      <c r="AT139" s="343">
        <f t="shared" si="12"/>
        <v>-9.7500000000000031E-2</v>
      </c>
      <c r="AU139" s="343">
        <f t="shared" si="12"/>
        <v>7.3999999999999955E-2</v>
      </c>
      <c r="AV139" s="359" t="s">
        <v>54</v>
      </c>
      <c r="AW139" s="359" t="s">
        <v>54</v>
      </c>
      <c r="AX139" s="359" t="s">
        <v>54</v>
      </c>
      <c r="AY139" s="359" t="s">
        <v>54</v>
      </c>
      <c r="AZ139" s="17"/>
      <c r="BA139" s="17"/>
      <c r="BB139" s="17"/>
      <c r="BC139" s="17"/>
    </row>
    <row r="140" spans="2:55" s="15" customFormat="1" x14ac:dyDescent="0.25">
      <c r="B140" s="16"/>
      <c r="C140" s="33"/>
      <c r="D140" s="33"/>
      <c r="E140" s="33"/>
      <c r="F140" s="145"/>
      <c r="G140" s="365"/>
      <c r="H140" s="365"/>
      <c r="I140" s="365"/>
      <c r="J140" s="365"/>
      <c r="K140" s="365"/>
      <c r="L140" s="365"/>
      <c r="M140" s="365"/>
      <c r="N140" s="365"/>
      <c r="O140" s="365"/>
      <c r="P140" s="365"/>
      <c r="Q140" s="365"/>
      <c r="R140" s="365"/>
      <c r="S140" s="365"/>
      <c r="T140" s="365"/>
      <c r="U140" s="365"/>
      <c r="V140" s="365"/>
      <c r="W140" s="365"/>
      <c r="X140" s="365"/>
      <c r="Y140" s="365"/>
      <c r="Z140" s="365"/>
      <c r="AA140" s="365"/>
      <c r="AB140" s="365"/>
      <c r="AC140" s="365"/>
      <c r="AD140" s="365"/>
      <c r="AE140" s="365"/>
      <c r="AF140" s="365"/>
      <c r="AG140" s="365"/>
      <c r="AH140" s="365"/>
      <c r="AI140" s="365"/>
      <c r="AJ140" s="365"/>
      <c r="AK140" s="365"/>
      <c r="AL140" s="365"/>
      <c r="AM140" s="365"/>
      <c r="AN140" s="365"/>
      <c r="AO140" s="365"/>
      <c r="AP140" s="365"/>
      <c r="AQ140" s="365"/>
      <c r="AR140" s="365"/>
      <c r="AS140" s="365"/>
      <c r="AT140" s="365"/>
      <c r="AU140" s="365"/>
      <c r="AV140" s="351"/>
      <c r="AW140" s="377"/>
      <c r="AX140" s="346"/>
      <c r="AY140" s="346"/>
      <c r="AZ140" s="17"/>
      <c r="BA140" s="17"/>
      <c r="BB140" s="17"/>
      <c r="BC140" s="17"/>
    </row>
    <row r="141" spans="2:55" s="36" customFormat="1" hidden="1" x14ac:dyDescent="0.25">
      <c r="B141" s="478" t="s">
        <v>99</v>
      </c>
      <c r="C141" s="28">
        <v>2010</v>
      </c>
      <c r="D141" s="28"/>
      <c r="E141" s="28"/>
      <c r="F141" s="153"/>
      <c r="G141" s="343" t="s">
        <v>52</v>
      </c>
      <c r="H141" s="343" t="s">
        <v>52</v>
      </c>
      <c r="I141" s="343" t="s">
        <v>52</v>
      </c>
      <c r="J141" s="351"/>
      <c r="K141" s="343" t="s">
        <v>52</v>
      </c>
      <c r="L141" s="343" t="s">
        <v>52</v>
      </c>
      <c r="M141" s="343" t="s">
        <v>52</v>
      </c>
      <c r="N141" s="351"/>
      <c r="O141" s="351"/>
      <c r="P141" s="351"/>
      <c r="Q141" s="351"/>
      <c r="R141" s="351"/>
      <c r="S141" s="343" t="s">
        <v>52</v>
      </c>
      <c r="T141" s="343" t="s">
        <v>52</v>
      </c>
      <c r="U141" s="343" t="s">
        <v>52</v>
      </c>
      <c r="V141" s="343" t="s">
        <v>52</v>
      </c>
      <c r="W141" s="343" t="s">
        <v>52</v>
      </c>
      <c r="X141" s="351"/>
      <c r="Y141" s="343" t="s">
        <v>52</v>
      </c>
      <c r="Z141" s="343" t="s">
        <v>52</v>
      </c>
      <c r="AA141" s="343" t="s">
        <v>52</v>
      </c>
      <c r="AB141" s="343" t="s">
        <v>52</v>
      </c>
      <c r="AC141" s="343" t="s">
        <v>52</v>
      </c>
      <c r="AD141" s="351"/>
      <c r="AE141" s="351"/>
      <c r="AF141" s="343" t="s">
        <v>52</v>
      </c>
      <c r="AG141" s="343"/>
      <c r="AH141" s="343" t="s">
        <v>52</v>
      </c>
      <c r="AI141" s="343" t="s">
        <v>52</v>
      </c>
      <c r="AJ141" s="365"/>
      <c r="AK141" s="351"/>
      <c r="AL141" s="351"/>
      <c r="AM141" s="351"/>
      <c r="AN141" s="351"/>
      <c r="AO141" s="343" t="s">
        <v>52</v>
      </c>
      <c r="AP141" s="351"/>
      <c r="AQ141" s="343" t="s">
        <v>52</v>
      </c>
      <c r="AR141" s="351"/>
      <c r="AS141" s="351"/>
      <c r="AT141" s="351"/>
      <c r="AU141" s="400" t="s">
        <v>52</v>
      </c>
      <c r="AV141" s="351"/>
      <c r="AW141" s="377"/>
      <c r="AX141" s="401"/>
      <c r="AY141" s="401"/>
    </row>
    <row r="142" spans="2:55" s="36" customFormat="1" hidden="1" x14ac:dyDescent="0.25">
      <c r="B142" s="479"/>
      <c r="C142" s="28">
        <v>2011</v>
      </c>
      <c r="D142" s="28"/>
      <c r="E142" s="28"/>
      <c r="F142" s="153"/>
      <c r="G142" s="354">
        <v>0.5</v>
      </c>
      <c r="H142" s="354">
        <v>0.5</v>
      </c>
      <c r="I142" s="354">
        <v>1</v>
      </c>
      <c r="J142" s="351"/>
      <c r="K142" s="354">
        <v>1</v>
      </c>
      <c r="L142" s="354">
        <v>0.5</v>
      </c>
      <c r="M142" s="354">
        <v>0</v>
      </c>
      <c r="N142" s="351"/>
      <c r="O142" s="351"/>
      <c r="P142" s="351"/>
      <c r="Q142" s="351"/>
      <c r="R142" s="351"/>
      <c r="S142" s="354">
        <v>0.5</v>
      </c>
      <c r="T142" s="354">
        <v>0.5</v>
      </c>
      <c r="U142" s="354">
        <v>0</v>
      </c>
      <c r="V142" s="354">
        <v>0.5</v>
      </c>
      <c r="W142" s="354">
        <v>0</v>
      </c>
      <c r="X142" s="351"/>
      <c r="Y142" s="354">
        <v>0.5</v>
      </c>
      <c r="Z142" s="354">
        <v>0</v>
      </c>
      <c r="AA142" s="354">
        <v>1</v>
      </c>
      <c r="AB142" s="354">
        <v>0</v>
      </c>
      <c r="AC142" s="354">
        <v>0</v>
      </c>
      <c r="AD142" s="351"/>
      <c r="AE142" s="351"/>
      <c r="AF142" s="354">
        <v>1</v>
      </c>
      <c r="AG142" s="354"/>
      <c r="AH142" s="354">
        <v>1</v>
      </c>
      <c r="AI142" s="354">
        <v>0</v>
      </c>
      <c r="AJ142" s="386"/>
      <c r="AK142" s="351"/>
      <c r="AL142" s="351"/>
      <c r="AM142" s="351"/>
      <c r="AN142" s="351"/>
      <c r="AO142" s="354">
        <v>1</v>
      </c>
      <c r="AP142" s="351"/>
      <c r="AQ142" s="354">
        <v>1</v>
      </c>
      <c r="AR142" s="351"/>
      <c r="AS142" s="351"/>
      <c r="AT142" s="351"/>
      <c r="AU142" s="402">
        <v>1</v>
      </c>
      <c r="AV142" s="386"/>
      <c r="AW142" s="377"/>
      <c r="AX142" s="401"/>
      <c r="AY142" s="401"/>
    </row>
    <row r="143" spans="2:55" s="36" customFormat="1" hidden="1" x14ac:dyDescent="0.25">
      <c r="B143" s="479"/>
      <c r="C143" s="28">
        <v>2012</v>
      </c>
      <c r="D143" s="28"/>
      <c r="E143" s="28"/>
      <c r="F143" s="153"/>
      <c r="G143" s="344">
        <v>1</v>
      </c>
      <c r="H143" s="344">
        <v>1</v>
      </c>
      <c r="I143" s="344">
        <v>1</v>
      </c>
      <c r="J143" s="351"/>
      <c r="K143" s="344">
        <v>1</v>
      </c>
      <c r="L143" s="344">
        <v>0.5</v>
      </c>
      <c r="M143" s="344">
        <v>0.5</v>
      </c>
      <c r="N143" s="351"/>
      <c r="O143" s="351"/>
      <c r="P143" s="351"/>
      <c r="Q143" s="351"/>
      <c r="R143" s="351"/>
      <c r="S143" s="344">
        <v>1</v>
      </c>
      <c r="T143" s="344">
        <v>1</v>
      </c>
      <c r="U143" s="344">
        <v>0</v>
      </c>
      <c r="V143" s="344">
        <v>0.5</v>
      </c>
      <c r="W143" s="344">
        <v>0.5</v>
      </c>
      <c r="X143" s="351"/>
      <c r="Y143" s="344">
        <v>1</v>
      </c>
      <c r="Z143" s="344">
        <v>1</v>
      </c>
      <c r="AA143" s="344">
        <v>0</v>
      </c>
      <c r="AB143" s="344">
        <v>0</v>
      </c>
      <c r="AC143" s="344">
        <v>0</v>
      </c>
      <c r="AD143" s="351"/>
      <c r="AE143" s="351"/>
      <c r="AF143" s="344">
        <v>1</v>
      </c>
      <c r="AG143" s="344"/>
      <c r="AH143" s="344">
        <v>1</v>
      </c>
      <c r="AI143" s="344">
        <v>0</v>
      </c>
      <c r="AJ143" s="403"/>
      <c r="AK143" s="351"/>
      <c r="AL143" s="351"/>
      <c r="AM143" s="351"/>
      <c r="AN143" s="351"/>
      <c r="AO143" s="344">
        <v>1</v>
      </c>
      <c r="AP143" s="351"/>
      <c r="AQ143" s="344">
        <v>1</v>
      </c>
      <c r="AR143" s="351"/>
      <c r="AS143" s="351"/>
      <c r="AT143" s="351"/>
      <c r="AU143" s="402">
        <v>1</v>
      </c>
      <c r="AV143" s="386"/>
      <c r="AW143" s="377"/>
      <c r="AX143" s="401"/>
      <c r="AY143" s="401"/>
    </row>
    <row r="144" spans="2:55" s="36" customFormat="1" hidden="1" x14ac:dyDescent="0.25">
      <c r="B144" s="480"/>
      <c r="C144" s="28">
        <v>2013</v>
      </c>
      <c r="D144" s="28"/>
      <c r="E144" s="28"/>
      <c r="F144" s="153"/>
      <c r="G144" s="343" t="s">
        <v>52</v>
      </c>
      <c r="H144" s="343" t="s">
        <v>52</v>
      </c>
      <c r="I144" s="343" t="s">
        <v>52</v>
      </c>
      <c r="J144" s="351"/>
      <c r="K144" s="343" t="s">
        <v>52</v>
      </c>
      <c r="L144" s="343" t="s">
        <v>52</v>
      </c>
      <c r="M144" s="343" t="s">
        <v>52</v>
      </c>
      <c r="N144" s="351"/>
      <c r="O144" s="351"/>
      <c r="P144" s="351"/>
      <c r="Q144" s="351"/>
      <c r="R144" s="351"/>
      <c r="S144" s="343" t="s">
        <v>52</v>
      </c>
      <c r="T144" s="343" t="s">
        <v>52</v>
      </c>
      <c r="U144" s="343" t="s">
        <v>52</v>
      </c>
      <c r="V144" s="343" t="s">
        <v>52</v>
      </c>
      <c r="W144" s="343" t="s">
        <v>52</v>
      </c>
      <c r="X144" s="351"/>
      <c r="Y144" s="343" t="s">
        <v>52</v>
      </c>
      <c r="Z144" s="343" t="s">
        <v>52</v>
      </c>
      <c r="AA144" s="343" t="s">
        <v>52</v>
      </c>
      <c r="AB144" s="343" t="s">
        <v>52</v>
      </c>
      <c r="AC144" s="343" t="s">
        <v>52</v>
      </c>
      <c r="AD144" s="351"/>
      <c r="AE144" s="351"/>
      <c r="AF144" s="343" t="s">
        <v>52</v>
      </c>
      <c r="AG144" s="343"/>
      <c r="AH144" s="343" t="s">
        <v>52</v>
      </c>
      <c r="AI144" s="343" t="s">
        <v>52</v>
      </c>
      <c r="AJ144" s="365"/>
      <c r="AK144" s="351"/>
      <c r="AL144" s="351"/>
      <c r="AM144" s="351"/>
      <c r="AN144" s="351"/>
      <c r="AO144" s="343" t="s">
        <v>52</v>
      </c>
      <c r="AP144" s="351"/>
      <c r="AQ144" s="343" t="s">
        <v>52</v>
      </c>
      <c r="AR144" s="351"/>
      <c r="AS144" s="351"/>
      <c r="AT144" s="351"/>
      <c r="AU144" s="400" t="s">
        <v>52</v>
      </c>
      <c r="AV144" s="351"/>
      <c r="AW144" s="377"/>
      <c r="AX144" s="401"/>
      <c r="AY144" s="401"/>
    </row>
    <row r="145" spans="2:55" s="15" customFormat="1" hidden="1" x14ac:dyDescent="0.25">
      <c r="B145" s="16"/>
      <c r="C145" s="33"/>
      <c r="D145" s="33"/>
      <c r="E145" s="33"/>
      <c r="F145" s="145"/>
      <c r="G145" s="365"/>
      <c r="H145" s="365"/>
      <c r="I145" s="365"/>
      <c r="J145" s="365"/>
      <c r="K145" s="365"/>
      <c r="L145" s="365"/>
      <c r="M145" s="365"/>
      <c r="N145" s="365"/>
      <c r="O145" s="365"/>
      <c r="P145" s="365"/>
      <c r="Q145" s="365"/>
      <c r="R145" s="365"/>
      <c r="S145" s="365"/>
      <c r="T145" s="365"/>
      <c r="U145" s="365"/>
      <c r="V145" s="365"/>
      <c r="W145" s="365"/>
      <c r="X145" s="365"/>
      <c r="Y145" s="365"/>
      <c r="Z145" s="365"/>
      <c r="AA145" s="365"/>
      <c r="AB145" s="365"/>
      <c r="AC145" s="365"/>
      <c r="AD145" s="365"/>
      <c r="AE145" s="365"/>
      <c r="AF145" s="365"/>
      <c r="AG145" s="365"/>
      <c r="AH145" s="365"/>
      <c r="AI145" s="365"/>
      <c r="AJ145" s="365"/>
      <c r="AK145" s="365"/>
      <c r="AL145" s="365"/>
      <c r="AM145" s="365"/>
      <c r="AN145" s="365"/>
      <c r="AO145" s="365"/>
      <c r="AP145" s="365"/>
      <c r="AQ145" s="365"/>
      <c r="AR145" s="365"/>
      <c r="AS145" s="365"/>
      <c r="AT145" s="365"/>
      <c r="AU145" s="365"/>
      <c r="AV145" s="351"/>
      <c r="AW145" s="377"/>
      <c r="AX145" s="346"/>
      <c r="AY145" s="346"/>
      <c r="AZ145" s="17"/>
      <c r="BA145" s="17"/>
      <c r="BB145" s="17"/>
      <c r="BC145" s="17"/>
    </row>
    <row r="146" spans="2:55" s="15" customFormat="1" hidden="1" x14ac:dyDescent="0.25">
      <c r="B146" s="16"/>
      <c r="C146" s="33"/>
      <c r="D146" s="33"/>
      <c r="E146" s="33"/>
      <c r="F146" s="145"/>
      <c r="G146" s="365"/>
      <c r="H146" s="365"/>
      <c r="I146" s="365"/>
      <c r="J146" s="365"/>
      <c r="K146" s="365"/>
      <c r="L146" s="365"/>
      <c r="M146" s="365"/>
      <c r="N146" s="365"/>
      <c r="O146" s="365"/>
      <c r="P146" s="365"/>
      <c r="Q146" s="365"/>
      <c r="R146" s="365"/>
      <c r="S146" s="365"/>
      <c r="T146" s="365"/>
      <c r="U146" s="365"/>
      <c r="V146" s="365"/>
      <c r="W146" s="365"/>
      <c r="X146" s="365"/>
      <c r="Y146" s="365"/>
      <c r="Z146" s="365"/>
      <c r="AA146" s="365"/>
      <c r="AB146" s="365"/>
      <c r="AC146" s="365"/>
      <c r="AD146" s="365"/>
      <c r="AE146" s="365"/>
      <c r="AF146" s="365"/>
      <c r="AG146" s="365"/>
      <c r="AH146" s="365"/>
      <c r="AI146" s="365"/>
      <c r="AJ146" s="365"/>
      <c r="AK146" s="365"/>
      <c r="AL146" s="365"/>
      <c r="AM146" s="365"/>
      <c r="AN146" s="365"/>
      <c r="AO146" s="365"/>
      <c r="AP146" s="365"/>
      <c r="AQ146" s="365"/>
      <c r="AR146" s="365"/>
      <c r="AS146" s="365"/>
      <c r="AT146" s="365"/>
      <c r="AU146" s="365"/>
      <c r="AV146" s="351"/>
      <c r="AW146" s="377"/>
      <c r="AX146" s="346"/>
      <c r="AY146" s="346"/>
      <c r="AZ146" s="17"/>
      <c r="BA146" s="17"/>
      <c r="BB146" s="17"/>
      <c r="BC146" s="17"/>
    </row>
    <row r="147" spans="2:55" s="15" customFormat="1" ht="15" hidden="1" customHeight="1" x14ac:dyDescent="0.25">
      <c r="B147" s="104"/>
      <c r="C147" s="28">
        <v>2010</v>
      </c>
      <c r="D147" s="28"/>
      <c r="E147" s="28"/>
      <c r="F147" s="153"/>
      <c r="G147" s="343" t="s">
        <v>88</v>
      </c>
      <c r="H147" s="343" t="s">
        <v>88</v>
      </c>
      <c r="I147" s="343" t="s">
        <v>88</v>
      </c>
      <c r="J147" s="361" t="s">
        <v>52</v>
      </c>
      <c r="K147" s="343" t="s">
        <v>52</v>
      </c>
      <c r="L147" s="343" t="s">
        <v>88</v>
      </c>
      <c r="M147" s="343" t="s">
        <v>88</v>
      </c>
      <c r="N147" s="361" t="s">
        <v>52</v>
      </c>
      <c r="O147" s="361" t="s">
        <v>52</v>
      </c>
      <c r="P147" s="361" t="s">
        <v>52</v>
      </c>
      <c r="Q147" s="361" t="s">
        <v>52</v>
      </c>
      <c r="R147" s="361" t="s">
        <v>52</v>
      </c>
      <c r="S147" s="343" t="s">
        <v>88</v>
      </c>
      <c r="T147" s="343" t="s">
        <v>88</v>
      </c>
      <c r="U147" s="343" t="s">
        <v>88</v>
      </c>
      <c r="V147" s="343" t="s">
        <v>52</v>
      </c>
      <c r="W147" s="343" t="s">
        <v>88</v>
      </c>
      <c r="X147" s="361" t="s">
        <v>52</v>
      </c>
      <c r="Y147" s="343" t="s">
        <v>88</v>
      </c>
      <c r="Z147" s="343" t="s">
        <v>88</v>
      </c>
      <c r="AA147" s="343" t="s">
        <v>88</v>
      </c>
      <c r="AB147" s="343" t="s">
        <v>88</v>
      </c>
      <c r="AC147" s="343" t="s">
        <v>88</v>
      </c>
      <c r="AD147" s="361" t="s">
        <v>52</v>
      </c>
      <c r="AE147" s="361" t="s">
        <v>52</v>
      </c>
      <c r="AF147" s="343" t="s">
        <v>88</v>
      </c>
      <c r="AG147" s="343"/>
      <c r="AH147" s="343" t="s">
        <v>88</v>
      </c>
      <c r="AI147" s="343" t="s">
        <v>88</v>
      </c>
      <c r="AJ147" s="343"/>
      <c r="AK147" s="361" t="s">
        <v>52</v>
      </c>
      <c r="AL147" s="361"/>
      <c r="AM147" s="361"/>
      <c r="AN147" s="361"/>
      <c r="AO147" s="343" t="s">
        <v>88</v>
      </c>
      <c r="AP147" s="361" t="s">
        <v>52</v>
      </c>
      <c r="AQ147" s="343" t="s">
        <v>88</v>
      </c>
      <c r="AR147" s="361" t="s">
        <v>52</v>
      </c>
      <c r="AS147" s="361" t="s">
        <v>52</v>
      </c>
      <c r="AT147" s="361" t="s">
        <v>52</v>
      </c>
      <c r="AU147" s="343" t="s">
        <v>52</v>
      </c>
      <c r="AV147" s="351"/>
      <c r="AW147" s="377"/>
      <c r="AX147" s="346"/>
      <c r="AY147" s="346"/>
      <c r="AZ147" s="17"/>
      <c r="BA147" s="17"/>
      <c r="BB147" s="17"/>
      <c r="BC147" s="17"/>
    </row>
    <row r="148" spans="2:55" s="15" customFormat="1" ht="14.45" hidden="1" customHeight="1" x14ac:dyDescent="0.25">
      <c r="B148" s="200"/>
      <c r="C148" s="143">
        <v>2011</v>
      </c>
      <c r="D148" s="256">
        <v>5</v>
      </c>
      <c r="E148" s="256"/>
      <c r="F148" s="157" t="s">
        <v>52</v>
      </c>
      <c r="G148" s="354">
        <v>1</v>
      </c>
      <c r="H148" s="354">
        <v>1</v>
      </c>
      <c r="I148" s="354">
        <v>1</v>
      </c>
      <c r="J148" s="361" t="s">
        <v>52</v>
      </c>
      <c r="K148" s="354" t="s">
        <v>52</v>
      </c>
      <c r="L148" s="354">
        <v>1</v>
      </c>
      <c r="M148" s="354">
        <v>0.8</v>
      </c>
      <c r="N148" s="361" t="s">
        <v>52</v>
      </c>
      <c r="O148" s="361" t="s">
        <v>52</v>
      </c>
      <c r="P148" s="361" t="s">
        <v>52</v>
      </c>
      <c r="Q148" s="361" t="s">
        <v>52</v>
      </c>
      <c r="R148" s="361" t="s">
        <v>52</v>
      </c>
      <c r="S148" s="354">
        <v>0.6</v>
      </c>
      <c r="T148" s="354">
        <v>0.4</v>
      </c>
      <c r="U148" s="354">
        <v>0.6</v>
      </c>
      <c r="V148" s="354" t="s">
        <v>52</v>
      </c>
      <c r="W148" s="354">
        <v>0.8</v>
      </c>
      <c r="X148" s="361" t="s">
        <v>52</v>
      </c>
      <c r="Y148" s="354">
        <v>0.8</v>
      </c>
      <c r="Z148" s="354">
        <v>0.6</v>
      </c>
      <c r="AA148" s="354">
        <v>0.8</v>
      </c>
      <c r="AB148" s="354">
        <v>0.6</v>
      </c>
      <c r="AC148" s="354">
        <v>0.6</v>
      </c>
      <c r="AD148" s="361" t="s">
        <v>52</v>
      </c>
      <c r="AE148" s="361" t="s">
        <v>52</v>
      </c>
      <c r="AF148" s="354">
        <v>0.6</v>
      </c>
      <c r="AG148" s="354"/>
      <c r="AH148" s="354">
        <v>0.8</v>
      </c>
      <c r="AI148" s="354">
        <v>0.8</v>
      </c>
      <c r="AJ148" s="354"/>
      <c r="AK148" s="361" t="s">
        <v>52</v>
      </c>
      <c r="AL148" s="361"/>
      <c r="AM148" s="361"/>
      <c r="AN148" s="361"/>
      <c r="AO148" s="354">
        <v>0.8</v>
      </c>
      <c r="AP148" s="361" t="s">
        <v>52</v>
      </c>
      <c r="AQ148" s="354">
        <v>0.8</v>
      </c>
      <c r="AR148" s="361" t="s">
        <v>52</v>
      </c>
      <c r="AS148" s="361" t="s">
        <v>52</v>
      </c>
      <c r="AT148" s="361" t="s">
        <v>52</v>
      </c>
      <c r="AU148" s="354" t="s">
        <v>52</v>
      </c>
      <c r="AV148" s="386"/>
      <c r="AW148" s="377"/>
      <c r="AX148" s="346"/>
      <c r="AY148" s="346"/>
      <c r="AZ148" s="17"/>
      <c r="BA148" s="17"/>
      <c r="BB148" s="17"/>
      <c r="BC148" s="17"/>
    </row>
    <row r="149" spans="2:55" s="189" customFormat="1" hidden="1" x14ac:dyDescent="0.25">
      <c r="B149" s="465" t="s">
        <v>100</v>
      </c>
      <c r="C149" s="289">
        <v>2012</v>
      </c>
      <c r="D149" s="186">
        <v>36</v>
      </c>
      <c r="E149" s="186"/>
      <c r="F149" s="204">
        <v>0.22641509433962265</v>
      </c>
      <c r="G149" s="348">
        <v>0.91428571428571426</v>
      </c>
      <c r="H149" s="348">
        <v>0.90909090909090906</v>
      </c>
      <c r="I149" s="348">
        <v>0.94285714285714284</v>
      </c>
      <c r="J149" s="361" t="s">
        <v>52</v>
      </c>
      <c r="K149" s="348" t="s">
        <v>52</v>
      </c>
      <c r="L149" s="348">
        <v>0.5714285714285714</v>
      </c>
      <c r="M149" s="348">
        <v>0.75757575757575757</v>
      </c>
      <c r="N149" s="361" t="s">
        <v>52</v>
      </c>
      <c r="O149" s="361" t="s">
        <v>52</v>
      </c>
      <c r="P149" s="361" t="s">
        <v>52</v>
      </c>
      <c r="Q149" s="361" t="s">
        <v>52</v>
      </c>
      <c r="R149" s="361" t="s">
        <v>52</v>
      </c>
      <c r="S149" s="348">
        <v>0.65714285714285714</v>
      </c>
      <c r="T149" s="348">
        <v>0.76470588235294112</v>
      </c>
      <c r="U149" s="348">
        <v>0.54285714285714282</v>
      </c>
      <c r="V149" s="348" t="s">
        <v>52</v>
      </c>
      <c r="W149" s="348">
        <v>0.52380952380952384</v>
      </c>
      <c r="X149" s="361" t="s">
        <v>52</v>
      </c>
      <c r="Y149" s="348">
        <v>0.61904761904761907</v>
      </c>
      <c r="Z149" s="348">
        <v>0.38095238095238093</v>
      </c>
      <c r="AA149" s="348">
        <v>0.82857142857142863</v>
      </c>
      <c r="AB149" s="348">
        <v>0.82857142857142863</v>
      </c>
      <c r="AC149" s="348">
        <v>0.77142857142857146</v>
      </c>
      <c r="AD149" s="361" t="s">
        <v>52</v>
      </c>
      <c r="AE149" s="361" t="s">
        <v>52</v>
      </c>
      <c r="AF149" s="348">
        <v>0.8</v>
      </c>
      <c r="AG149" s="348"/>
      <c r="AH149" s="348">
        <v>0.65714285714285714</v>
      </c>
      <c r="AI149" s="348">
        <v>0.4</v>
      </c>
      <c r="AJ149" s="348"/>
      <c r="AK149" s="361" t="s">
        <v>52</v>
      </c>
      <c r="AL149" s="361"/>
      <c r="AM149" s="361"/>
      <c r="AN149" s="361"/>
      <c r="AO149" s="348">
        <v>0.82352941176470584</v>
      </c>
      <c r="AP149" s="361" t="s">
        <v>52</v>
      </c>
      <c r="AQ149" s="348">
        <v>0.82352941176470584</v>
      </c>
      <c r="AR149" s="361" t="s">
        <v>52</v>
      </c>
      <c r="AS149" s="361" t="s">
        <v>52</v>
      </c>
      <c r="AT149" s="361" t="s">
        <v>52</v>
      </c>
      <c r="AU149" s="348" t="s">
        <v>52</v>
      </c>
      <c r="AV149" s="397"/>
      <c r="AW149" s="366"/>
      <c r="AX149" s="398"/>
      <c r="AY149" s="398"/>
      <c r="AZ149" s="203"/>
      <c r="BA149" s="203"/>
      <c r="BB149" s="203"/>
      <c r="BC149" s="203"/>
    </row>
    <row r="150" spans="2:55" s="15" customFormat="1" hidden="1" x14ac:dyDescent="0.25">
      <c r="B150" s="466"/>
      <c r="C150" s="143">
        <v>2013</v>
      </c>
      <c r="D150" s="256">
        <v>47</v>
      </c>
      <c r="E150" s="256">
        <v>167</v>
      </c>
      <c r="F150" s="236">
        <v>0.28143712574850299</v>
      </c>
      <c r="G150" s="343">
        <v>0.69565217391304346</v>
      </c>
      <c r="H150" s="343">
        <v>0.69565217391304346</v>
      </c>
      <c r="I150" s="343">
        <v>0.69565217391304346</v>
      </c>
      <c r="J150" s="361" t="s">
        <v>52</v>
      </c>
      <c r="K150" s="343" t="s">
        <v>52</v>
      </c>
      <c r="L150" s="343">
        <v>0.38636363636363635</v>
      </c>
      <c r="M150" s="343">
        <v>0.52173913043478259</v>
      </c>
      <c r="N150" s="361" t="s">
        <v>52</v>
      </c>
      <c r="O150" s="361" t="s">
        <v>52</v>
      </c>
      <c r="P150" s="361" t="s">
        <v>52</v>
      </c>
      <c r="Q150" s="361" t="s">
        <v>52</v>
      </c>
      <c r="R150" s="361" t="s">
        <v>52</v>
      </c>
      <c r="S150" s="343">
        <v>0.53333333333333333</v>
      </c>
      <c r="T150" s="343">
        <v>0.58139534883720934</v>
      </c>
      <c r="U150" s="343">
        <v>0.42222222222222222</v>
      </c>
      <c r="V150" s="343" t="s">
        <v>52</v>
      </c>
      <c r="W150" s="343">
        <v>0.48717948717948717</v>
      </c>
      <c r="X150" s="361" t="s">
        <v>52</v>
      </c>
      <c r="Y150" s="343">
        <v>0.41025641025641024</v>
      </c>
      <c r="Z150" s="343">
        <v>0.23076923076923078</v>
      </c>
      <c r="AA150" s="343">
        <v>0.71111111111111114</v>
      </c>
      <c r="AB150" s="343">
        <v>0.72340425531914898</v>
      </c>
      <c r="AC150" s="343">
        <v>0.68085106382978722</v>
      </c>
      <c r="AD150" s="361" t="s">
        <v>52</v>
      </c>
      <c r="AE150" s="361" t="s">
        <v>52</v>
      </c>
      <c r="AF150" s="343">
        <v>0.77777777777777779</v>
      </c>
      <c r="AG150" s="343"/>
      <c r="AH150" s="343">
        <v>0.81818181818181823</v>
      </c>
      <c r="AI150" s="343">
        <v>0.59259259259259256</v>
      </c>
      <c r="AJ150" s="343"/>
      <c r="AK150" s="361" t="s">
        <v>52</v>
      </c>
      <c r="AL150" s="361"/>
      <c r="AM150" s="361"/>
      <c r="AN150" s="361"/>
      <c r="AO150" s="343">
        <v>0.71739130434782605</v>
      </c>
      <c r="AP150" s="361" t="s">
        <v>52</v>
      </c>
      <c r="AQ150" s="343">
        <v>0.73333333333333328</v>
      </c>
      <c r="AR150" s="361" t="s">
        <v>52</v>
      </c>
      <c r="AS150" s="361" t="s">
        <v>52</v>
      </c>
      <c r="AT150" s="361" t="s">
        <v>52</v>
      </c>
      <c r="AU150" s="343" t="s">
        <v>52</v>
      </c>
      <c r="AV150" s="351"/>
      <c r="AW150" s="377"/>
      <c r="AX150" s="346"/>
      <c r="AY150" s="346"/>
      <c r="AZ150" s="17"/>
      <c r="BA150" s="17"/>
      <c r="BB150" s="17"/>
      <c r="BC150" s="17"/>
    </row>
    <row r="151" spans="2:55" s="15" customFormat="1" x14ac:dyDescent="0.25">
      <c r="B151" s="466"/>
      <c r="C151" s="143">
        <v>2014</v>
      </c>
      <c r="D151" s="256">
        <v>45</v>
      </c>
      <c r="E151" s="256">
        <v>205</v>
      </c>
      <c r="F151" s="236">
        <v>0.21951219512195122</v>
      </c>
      <c r="G151" s="343">
        <v>0.90909090909090906</v>
      </c>
      <c r="H151" s="343">
        <v>0.90697674418604646</v>
      </c>
      <c r="I151" s="343">
        <v>0.88636363636363635</v>
      </c>
      <c r="J151" s="343">
        <v>0.93181818181818177</v>
      </c>
      <c r="K151" s="343">
        <v>0.88372093023255816</v>
      </c>
      <c r="L151" s="343">
        <v>0.55813953488372092</v>
      </c>
      <c r="M151" s="343">
        <v>0.79545454545454541</v>
      </c>
      <c r="N151" s="343">
        <v>0.93333333333333335</v>
      </c>
      <c r="O151" s="343">
        <v>0.8</v>
      </c>
      <c r="P151" s="343">
        <v>0.84444444444444444</v>
      </c>
      <c r="Q151" s="343">
        <v>0.75</v>
      </c>
      <c r="R151" s="343">
        <v>0.8666666666666667</v>
      </c>
      <c r="S151" s="343">
        <v>0.77777777777777779</v>
      </c>
      <c r="T151" s="343">
        <v>0.8</v>
      </c>
      <c r="U151" s="343">
        <v>0.62222222222222223</v>
      </c>
      <c r="V151" s="343">
        <v>0.71111111111111114</v>
      </c>
      <c r="W151" s="343">
        <v>0.84</v>
      </c>
      <c r="X151" s="343">
        <v>0.75</v>
      </c>
      <c r="Y151" s="343">
        <v>1</v>
      </c>
      <c r="Z151" s="343">
        <v>0.66666666666666663</v>
      </c>
      <c r="AA151" s="343">
        <v>0.70454545454545459</v>
      </c>
      <c r="AB151" s="343">
        <v>0.8</v>
      </c>
      <c r="AC151" s="343">
        <v>0.82222222222222219</v>
      </c>
      <c r="AD151" s="343">
        <v>0.77777777777777779</v>
      </c>
      <c r="AE151" s="343">
        <v>0.60465116279069764</v>
      </c>
      <c r="AF151" s="343">
        <v>0.69767441860465118</v>
      </c>
      <c r="AG151" s="362" t="s">
        <v>52</v>
      </c>
      <c r="AH151" s="343">
        <v>0.7142857142857143</v>
      </c>
      <c r="AI151" s="343">
        <v>0.65</v>
      </c>
      <c r="AJ151" s="362" t="s">
        <v>52</v>
      </c>
      <c r="AK151" s="343">
        <v>0.81081081081081086</v>
      </c>
      <c r="AL151" s="362" t="s">
        <v>52</v>
      </c>
      <c r="AM151" s="362" t="s">
        <v>52</v>
      </c>
      <c r="AN151" s="362" t="s">
        <v>52</v>
      </c>
      <c r="AO151" s="343">
        <v>0.91111111111111109</v>
      </c>
      <c r="AP151" s="343">
        <v>0.88372093023255816</v>
      </c>
      <c r="AQ151" s="343">
        <v>0.83720930232558144</v>
      </c>
      <c r="AR151" s="343">
        <v>0.67500000000000004</v>
      </c>
      <c r="AS151" s="343">
        <v>0.88372093023255816</v>
      </c>
      <c r="AT151" s="343">
        <v>0.91111111111111109</v>
      </c>
      <c r="AU151" s="343">
        <v>0.84444444444444444</v>
      </c>
      <c r="AV151" s="407" t="s">
        <v>54</v>
      </c>
      <c r="AW151" s="408"/>
      <c r="AX151" s="408"/>
      <c r="AY151" s="409"/>
      <c r="AZ151" s="17"/>
      <c r="BA151" s="17"/>
      <c r="BB151" s="17"/>
      <c r="BC151" s="17"/>
    </row>
    <row r="152" spans="2:55" s="15" customFormat="1" x14ac:dyDescent="0.25">
      <c r="B152" s="466"/>
      <c r="C152" s="143">
        <v>2015</v>
      </c>
      <c r="D152" s="256">
        <v>84</v>
      </c>
      <c r="E152" s="256">
        <v>236</v>
      </c>
      <c r="F152" s="236">
        <v>0.3559322033898305</v>
      </c>
      <c r="G152" s="343">
        <v>0.9285714285714286</v>
      </c>
      <c r="H152" s="343">
        <v>0.89156626506024095</v>
      </c>
      <c r="I152" s="343">
        <v>0.94047619047619047</v>
      </c>
      <c r="J152" s="343">
        <v>0.91666666666666663</v>
      </c>
      <c r="K152" s="343">
        <v>0.88095238095238093</v>
      </c>
      <c r="L152" s="343">
        <v>0.6097560975609756</v>
      </c>
      <c r="M152" s="343">
        <v>0.81927710843373491</v>
      </c>
      <c r="N152" s="343">
        <v>0.92771084337349397</v>
      </c>
      <c r="O152" s="343">
        <v>0.72619047619047616</v>
      </c>
      <c r="P152" s="343">
        <v>0.8571428571428571</v>
      </c>
      <c r="Q152" s="343">
        <v>0.7857142857142857</v>
      </c>
      <c r="R152" s="343">
        <v>0.85542168674698793</v>
      </c>
      <c r="S152" s="343">
        <v>0.75</v>
      </c>
      <c r="T152" s="343">
        <v>0.79761904761904767</v>
      </c>
      <c r="U152" s="343">
        <v>0.6428571428571429</v>
      </c>
      <c r="V152" s="343">
        <v>0.7831325301204819</v>
      </c>
      <c r="W152" s="343">
        <v>0.77272727272727271</v>
      </c>
      <c r="X152" s="343">
        <v>0.6</v>
      </c>
      <c r="Y152" s="343">
        <v>0.69696969696969702</v>
      </c>
      <c r="Z152" s="343">
        <v>0.56666666666666665</v>
      </c>
      <c r="AA152" s="343">
        <v>0.7142857142857143</v>
      </c>
      <c r="AB152" s="343">
        <v>0.80952380952380953</v>
      </c>
      <c r="AC152" s="343">
        <v>0.73809523809523814</v>
      </c>
      <c r="AD152" s="343">
        <v>0.72289156626506024</v>
      </c>
      <c r="AE152" s="343">
        <v>0.50602409638554213</v>
      </c>
      <c r="AF152" s="343">
        <v>0.72289156626506024</v>
      </c>
      <c r="AG152" s="362" t="s">
        <v>52</v>
      </c>
      <c r="AH152" s="343">
        <v>0.77108433734939763</v>
      </c>
      <c r="AI152" s="343">
        <v>0.68918918918918914</v>
      </c>
      <c r="AJ152" s="362" t="s">
        <v>52</v>
      </c>
      <c r="AK152" s="343">
        <v>0.66216216216216217</v>
      </c>
      <c r="AL152" s="362" t="s">
        <v>52</v>
      </c>
      <c r="AM152" s="362" t="s">
        <v>52</v>
      </c>
      <c r="AN152" s="362" t="s">
        <v>52</v>
      </c>
      <c r="AO152" s="343">
        <v>0.8214285714285714</v>
      </c>
      <c r="AP152" s="343">
        <v>0.73809523809523814</v>
      </c>
      <c r="AQ152" s="343">
        <v>0.82278481012658233</v>
      </c>
      <c r="AR152" s="343">
        <v>0.70370370370370372</v>
      </c>
      <c r="AS152" s="343">
        <v>0.73170731707317072</v>
      </c>
      <c r="AT152" s="343">
        <v>0.7831325301204819</v>
      </c>
      <c r="AU152" s="343">
        <v>0.83333333333333337</v>
      </c>
      <c r="AV152" s="410"/>
      <c r="AW152" s="411"/>
      <c r="AX152" s="411"/>
      <c r="AY152" s="412"/>
      <c r="AZ152" s="17"/>
      <c r="BA152" s="17"/>
      <c r="BB152" s="17"/>
      <c r="BC152" s="17"/>
    </row>
    <row r="153" spans="2:55" s="209" customFormat="1" x14ac:dyDescent="0.25">
      <c r="B153" s="466"/>
      <c r="C153" s="216">
        <v>2016</v>
      </c>
      <c r="D153" s="184">
        <v>87</v>
      </c>
      <c r="E153" s="256">
        <v>280</v>
      </c>
      <c r="F153" s="238">
        <v>0.31071428571428572</v>
      </c>
      <c r="G153" s="359">
        <v>0.90804597701149425</v>
      </c>
      <c r="H153" s="359">
        <v>0.93103448275862066</v>
      </c>
      <c r="I153" s="359">
        <v>0.89534883720930236</v>
      </c>
      <c r="J153" s="359">
        <v>0.91954022988505746</v>
      </c>
      <c r="K153" s="359">
        <v>0.82558139534883723</v>
      </c>
      <c r="L153" s="359">
        <v>0.65517241379310343</v>
      </c>
      <c r="M153" s="359">
        <v>0.73563218390804597</v>
      </c>
      <c r="N153" s="359">
        <v>0.93103448275862066</v>
      </c>
      <c r="O153" s="359">
        <v>0.76744186046511631</v>
      </c>
      <c r="P153" s="359">
        <v>0.86206896551724133</v>
      </c>
      <c r="Q153" s="359">
        <v>0.7931034482758621</v>
      </c>
      <c r="R153" s="359">
        <v>0.7931034482758621</v>
      </c>
      <c r="S153" s="359">
        <v>0.81395348837209303</v>
      </c>
      <c r="T153" s="359">
        <v>0.80722891566265065</v>
      </c>
      <c r="U153" s="359">
        <v>0.6588235294117647</v>
      </c>
      <c r="V153" s="359">
        <v>0.79012345679012341</v>
      </c>
      <c r="W153" s="359">
        <v>0.75806451612903225</v>
      </c>
      <c r="X153" s="359">
        <v>0.66666666666666663</v>
      </c>
      <c r="Y153" s="359">
        <v>0.78431372549019607</v>
      </c>
      <c r="Z153" s="359">
        <v>0.70833333333333337</v>
      </c>
      <c r="AA153" s="359">
        <v>0.78823529411764703</v>
      </c>
      <c r="AB153" s="359">
        <v>0.81176470588235294</v>
      </c>
      <c r="AC153" s="359">
        <v>0.86046511627906974</v>
      </c>
      <c r="AD153" s="359">
        <v>0.81609195402298851</v>
      </c>
      <c r="AE153" s="359">
        <v>0.66666666666666663</v>
      </c>
      <c r="AF153" s="359">
        <v>0.76190476190476186</v>
      </c>
      <c r="AG153" s="362" t="s">
        <v>52</v>
      </c>
      <c r="AH153" s="359">
        <v>0.80722891566265065</v>
      </c>
      <c r="AI153" s="359">
        <v>0.71794871794871795</v>
      </c>
      <c r="AJ153" s="362" t="s">
        <v>52</v>
      </c>
      <c r="AK153" s="359">
        <v>0.69444444444444442</v>
      </c>
      <c r="AL153" s="362" t="s">
        <v>52</v>
      </c>
      <c r="AM153" s="362" t="s">
        <v>52</v>
      </c>
      <c r="AN153" s="362" t="s">
        <v>52</v>
      </c>
      <c r="AO153" s="359">
        <v>0.83908045977011492</v>
      </c>
      <c r="AP153" s="359">
        <v>0.75862068965517238</v>
      </c>
      <c r="AQ153" s="359">
        <v>0.82352941176470584</v>
      </c>
      <c r="AR153" s="359">
        <v>0.81176470588235294</v>
      </c>
      <c r="AS153" s="359">
        <v>0.79069767441860461</v>
      </c>
      <c r="AT153" s="359">
        <v>0.87356321839080464</v>
      </c>
      <c r="AU153" s="359">
        <v>0.88505747126436785</v>
      </c>
      <c r="AV153" s="410"/>
      <c r="AW153" s="411"/>
      <c r="AX153" s="411"/>
      <c r="AY153" s="412"/>
      <c r="AZ153" s="107"/>
      <c r="BA153" s="107"/>
      <c r="BB153" s="107"/>
      <c r="BC153" s="107"/>
    </row>
    <row r="154" spans="2:55" s="209" customFormat="1" x14ac:dyDescent="0.25">
      <c r="B154" s="466"/>
      <c r="C154" s="216">
        <v>2017</v>
      </c>
      <c r="D154" s="184">
        <v>78</v>
      </c>
      <c r="E154" s="256">
        <v>317</v>
      </c>
      <c r="F154" s="238">
        <v>0.24605678233438485</v>
      </c>
      <c r="G154" s="359">
        <v>0.83333333333333337</v>
      </c>
      <c r="H154" s="359">
        <v>0.88461538461538458</v>
      </c>
      <c r="I154" s="359">
        <v>0.88311688311688308</v>
      </c>
      <c r="J154" s="359">
        <v>0.87179487179487181</v>
      </c>
      <c r="K154" s="359">
        <v>0.80519480519480524</v>
      </c>
      <c r="L154" s="359">
        <v>0.53246753246753242</v>
      </c>
      <c r="M154" s="359">
        <v>0.64935064935064934</v>
      </c>
      <c r="N154" s="359">
        <v>0.83116883116883122</v>
      </c>
      <c r="O154" s="359">
        <v>0.7142857142857143</v>
      </c>
      <c r="P154" s="359">
        <v>0.80519480519480524</v>
      </c>
      <c r="Q154" s="359">
        <v>0.68831168831168832</v>
      </c>
      <c r="R154" s="359">
        <v>0.68831168831168832</v>
      </c>
      <c r="S154" s="359">
        <v>0.62337662337662336</v>
      </c>
      <c r="T154" s="359">
        <v>0.65333333333333332</v>
      </c>
      <c r="U154" s="359">
        <v>0.54666666666666663</v>
      </c>
      <c r="V154" s="359">
        <v>0.68493150684931503</v>
      </c>
      <c r="W154" s="359">
        <v>0.65217391304347827</v>
      </c>
      <c r="X154" s="359">
        <v>0.47619047619047616</v>
      </c>
      <c r="Y154" s="359">
        <v>0.66666666666666663</v>
      </c>
      <c r="Z154" s="359">
        <v>0.48648648648648651</v>
      </c>
      <c r="AA154" s="359">
        <v>0.61538461538461542</v>
      </c>
      <c r="AB154" s="359">
        <v>0.73684210526315785</v>
      </c>
      <c r="AC154" s="359">
        <v>0.69230769230769229</v>
      </c>
      <c r="AD154" s="359">
        <v>0.74025974025974028</v>
      </c>
      <c r="AE154" s="359">
        <v>0.52631578947368418</v>
      </c>
      <c r="AF154" s="359">
        <v>0.64473684210526316</v>
      </c>
      <c r="AG154" s="362" t="s">
        <v>52</v>
      </c>
      <c r="AH154" s="359">
        <v>0.73684210526315785</v>
      </c>
      <c r="AI154" s="359">
        <v>0.64383561643835618</v>
      </c>
      <c r="AJ154" s="362" t="s">
        <v>52</v>
      </c>
      <c r="AK154" s="359">
        <v>0.58208955223880599</v>
      </c>
      <c r="AL154" s="362" t="s">
        <v>52</v>
      </c>
      <c r="AM154" s="362" t="s">
        <v>52</v>
      </c>
      <c r="AN154" s="362" t="s">
        <v>52</v>
      </c>
      <c r="AO154" s="359">
        <v>0.76315789473684215</v>
      </c>
      <c r="AP154" s="359">
        <v>0.68421052631578949</v>
      </c>
      <c r="AQ154" s="359">
        <v>0.76</v>
      </c>
      <c r="AR154" s="359">
        <v>0.65333333333333332</v>
      </c>
      <c r="AS154" s="359">
        <v>0.68831168831168832</v>
      </c>
      <c r="AT154" s="359">
        <v>0.78205128205128205</v>
      </c>
      <c r="AU154" s="359">
        <v>0.79487179487179482</v>
      </c>
      <c r="AV154" s="413"/>
      <c r="AW154" s="414"/>
      <c r="AX154" s="414"/>
      <c r="AY154" s="415"/>
      <c r="AZ154" s="107"/>
      <c r="BA154" s="107"/>
      <c r="BB154" s="107"/>
      <c r="BC154" s="107"/>
    </row>
    <row r="155" spans="2:55" s="209" customFormat="1" x14ac:dyDescent="0.25">
      <c r="B155" s="466"/>
      <c r="C155" s="234">
        <v>2018</v>
      </c>
      <c r="D155" s="184">
        <v>74</v>
      </c>
      <c r="E155" s="256">
        <v>329</v>
      </c>
      <c r="F155" s="237">
        <v>0.22492401215805471</v>
      </c>
      <c r="G155" s="359">
        <v>0.70270270270270274</v>
      </c>
      <c r="H155" s="359">
        <v>0.77027027027027029</v>
      </c>
      <c r="I155" s="359">
        <v>0.7567567567567568</v>
      </c>
      <c r="J155" s="359">
        <v>0.7432432432432432</v>
      </c>
      <c r="K155" s="359">
        <v>0.66216216216216217</v>
      </c>
      <c r="L155" s="359">
        <v>0.39726027397260272</v>
      </c>
      <c r="M155" s="359">
        <v>0.45205479452054792</v>
      </c>
      <c r="N155" s="359">
        <v>0.68918918918918914</v>
      </c>
      <c r="O155" s="359">
        <v>0.48648648648648651</v>
      </c>
      <c r="P155" s="359">
        <v>0.60810810810810811</v>
      </c>
      <c r="Q155" s="359">
        <v>0.65753424657534243</v>
      </c>
      <c r="R155" s="359">
        <v>0.5</v>
      </c>
      <c r="S155" s="359">
        <v>0.45945945945945948</v>
      </c>
      <c r="T155" s="359">
        <v>0.47887323943661969</v>
      </c>
      <c r="U155" s="359">
        <v>0.33333333333333331</v>
      </c>
      <c r="V155" s="359">
        <v>0.38028169014084506</v>
      </c>
      <c r="W155" s="359">
        <v>0.50980392156862742</v>
      </c>
      <c r="X155" s="359">
        <v>0.38775510204081631</v>
      </c>
      <c r="Y155" s="359">
        <v>0.55813953488372092</v>
      </c>
      <c r="Z155" s="359">
        <v>0.4358974358974359</v>
      </c>
      <c r="AA155" s="359">
        <v>0.75342465753424659</v>
      </c>
      <c r="AB155" s="359">
        <v>0.69863013698630139</v>
      </c>
      <c r="AC155" s="359">
        <v>0.45945945945945948</v>
      </c>
      <c r="AD155" s="359">
        <v>0.43243243243243246</v>
      </c>
      <c r="AE155" s="359">
        <v>0.35616438356164382</v>
      </c>
      <c r="AF155" s="359">
        <v>0.77464788732394363</v>
      </c>
      <c r="AG155" s="362" t="s">
        <v>52</v>
      </c>
      <c r="AH155" s="359">
        <v>0.8571428571428571</v>
      </c>
      <c r="AI155" s="359">
        <v>0.76119402985074625</v>
      </c>
      <c r="AJ155" s="362" t="s">
        <v>52</v>
      </c>
      <c r="AK155" s="359">
        <v>0.67692307692307696</v>
      </c>
      <c r="AL155" s="362" t="s">
        <v>52</v>
      </c>
      <c r="AM155" s="362" t="s">
        <v>52</v>
      </c>
      <c r="AN155" s="362" t="s">
        <v>52</v>
      </c>
      <c r="AO155" s="359">
        <v>0.58904109589041098</v>
      </c>
      <c r="AP155" s="359">
        <v>0.45945945945945948</v>
      </c>
      <c r="AQ155" s="359">
        <v>0.63013698630136983</v>
      </c>
      <c r="AR155" s="359">
        <v>0.43055555555555558</v>
      </c>
      <c r="AS155" s="359">
        <v>0.51388888888888884</v>
      </c>
      <c r="AT155" s="359">
        <v>0.54054054054054057</v>
      </c>
      <c r="AU155" s="359">
        <v>0.47297297297297297</v>
      </c>
      <c r="AV155" s="359">
        <v>0.81944444444444442</v>
      </c>
      <c r="AW155" s="359">
        <v>0.70833333333333337</v>
      </c>
      <c r="AX155" s="359">
        <v>0.52112676056338025</v>
      </c>
      <c r="AY155" s="359">
        <v>0.16666666666666666</v>
      </c>
      <c r="AZ155" s="107"/>
      <c r="BA155" s="107"/>
      <c r="BB155" s="107"/>
      <c r="BC155" s="107"/>
    </row>
    <row r="156" spans="2:55" s="209" customFormat="1" x14ac:dyDescent="0.25">
      <c r="B156" s="466"/>
      <c r="C156" s="234">
        <v>2019</v>
      </c>
      <c r="D156" s="184">
        <v>97</v>
      </c>
      <c r="E156" s="256">
        <f>SUM(E123,E136)</f>
        <v>300</v>
      </c>
      <c r="F156" s="237">
        <f>D156/E156</f>
        <v>0.32333333333333331</v>
      </c>
      <c r="G156" s="359">
        <v>0.80208333333333337</v>
      </c>
      <c r="H156" s="359">
        <v>0.83505154639175261</v>
      </c>
      <c r="I156" s="359">
        <v>0.865979381443299</v>
      </c>
      <c r="J156" s="359">
        <v>0.83505154639175261</v>
      </c>
      <c r="K156" s="359">
        <v>0.76288659793814428</v>
      </c>
      <c r="L156" s="359">
        <v>0.5268817204301075</v>
      </c>
      <c r="M156" s="359">
        <v>0.57894736842105265</v>
      </c>
      <c r="N156" s="359">
        <v>0.77659574468085102</v>
      </c>
      <c r="O156" s="359">
        <v>0.61702127659574468</v>
      </c>
      <c r="P156" s="359">
        <v>0.75257731958762886</v>
      </c>
      <c r="Q156" s="359">
        <v>0.67010309278350511</v>
      </c>
      <c r="R156" s="359">
        <v>0.65263157894736845</v>
      </c>
      <c r="S156" s="359">
        <v>0.68041237113402064</v>
      </c>
      <c r="T156" s="359">
        <v>0.57291666666666663</v>
      </c>
      <c r="U156" s="359">
        <v>0.53125</v>
      </c>
      <c r="V156" s="359">
        <v>0.60416666666666663</v>
      </c>
      <c r="W156" s="359">
        <v>0.67142857142857137</v>
      </c>
      <c r="X156" s="359">
        <v>0.51515151515151514</v>
      </c>
      <c r="Y156" s="359">
        <v>0.76666666666666672</v>
      </c>
      <c r="Z156" s="359">
        <v>0.62068965517241381</v>
      </c>
      <c r="AA156" s="359">
        <v>0.72916666666666663</v>
      </c>
      <c r="AB156" s="359">
        <v>0.6875</v>
      </c>
      <c r="AC156" s="359">
        <v>0.63541666666666663</v>
      </c>
      <c r="AD156" s="359">
        <v>0.60824742268041232</v>
      </c>
      <c r="AE156" s="359">
        <v>0.57894736842105265</v>
      </c>
      <c r="AF156" s="359">
        <v>0.82795698924731187</v>
      </c>
      <c r="AG156" s="362" t="s">
        <v>52</v>
      </c>
      <c r="AH156" s="359">
        <v>0.82105263157894737</v>
      </c>
      <c r="AI156" s="359">
        <v>0.79120879120879117</v>
      </c>
      <c r="AJ156" s="362" t="s">
        <v>52</v>
      </c>
      <c r="AK156" s="359">
        <v>0.7752808988764045</v>
      </c>
      <c r="AL156" s="362" t="s">
        <v>52</v>
      </c>
      <c r="AM156" s="362" t="s">
        <v>52</v>
      </c>
      <c r="AN156" s="362" t="s">
        <v>52</v>
      </c>
      <c r="AO156" s="359">
        <v>0.81443298969072164</v>
      </c>
      <c r="AP156" s="359">
        <v>0.72631578947368425</v>
      </c>
      <c r="AQ156" s="359">
        <v>0.80208333333333337</v>
      </c>
      <c r="AR156" s="359">
        <v>0.67741935483870963</v>
      </c>
      <c r="AS156" s="359">
        <v>0.72916666666666663</v>
      </c>
      <c r="AT156" s="359">
        <v>0.71875</v>
      </c>
      <c r="AU156" s="359">
        <v>0.73195876288659789</v>
      </c>
      <c r="AV156" s="359">
        <v>0.81052631578947365</v>
      </c>
      <c r="AW156" s="359">
        <v>0.81914893617021278</v>
      </c>
      <c r="AX156" s="359">
        <v>0.71276595744680848</v>
      </c>
      <c r="AY156" s="359">
        <v>0.83336698746482973</v>
      </c>
      <c r="AZ156" s="107"/>
      <c r="BA156" s="107"/>
      <c r="BB156" s="107"/>
      <c r="BC156" s="107"/>
    </row>
    <row r="157" spans="2:55" s="209" customFormat="1" x14ac:dyDescent="0.25">
      <c r="B157" s="466"/>
      <c r="C157" s="234">
        <v>2020</v>
      </c>
      <c r="D157" s="184">
        <v>39</v>
      </c>
      <c r="E157" s="256">
        <v>244</v>
      </c>
      <c r="F157" s="237">
        <f>D157/E157</f>
        <v>0.1598360655737705</v>
      </c>
      <c r="G157" s="359">
        <v>0.79490000000000005</v>
      </c>
      <c r="H157" s="359">
        <v>0.84599999999999997</v>
      </c>
      <c r="I157" s="359">
        <v>0.84599999999999997</v>
      </c>
      <c r="J157" s="359">
        <v>0.82050000000000001</v>
      </c>
      <c r="K157" s="359">
        <v>0.73680000000000001</v>
      </c>
      <c r="L157" s="359">
        <v>0.3846</v>
      </c>
      <c r="M157" s="359">
        <v>0.5897</v>
      </c>
      <c r="N157" s="359">
        <v>0.79490000000000005</v>
      </c>
      <c r="O157" s="359">
        <v>0.59460000000000002</v>
      </c>
      <c r="P157" s="359">
        <v>0.68400000000000005</v>
      </c>
      <c r="Q157" s="359">
        <v>0.63160000000000005</v>
      </c>
      <c r="R157" s="359">
        <v>0.5897</v>
      </c>
      <c r="S157" s="359">
        <v>0.71794999999999998</v>
      </c>
      <c r="T157" s="359">
        <v>0.64100000000000001</v>
      </c>
      <c r="U157" s="359">
        <v>0.3846</v>
      </c>
      <c r="V157" s="359">
        <v>0.52600000000000002</v>
      </c>
      <c r="W157" s="359">
        <v>0.73499999999999999</v>
      </c>
      <c r="X157" s="359">
        <v>0.52900000000000003</v>
      </c>
      <c r="Y157" s="359">
        <v>0.75</v>
      </c>
      <c r="Z157" s="359">
        <v>0.625</v>
      </c>
      <c r="AA157" s="359">
        <v>0.76900000000000002</v>
      </c>
      <c r="AB157" s="359">
        <v>0.69199999999999995</v>
      </c>
      <c r="AC157" s="359">
        <v>0.51280000000000003</v>
      </c>
      <c r="AD157" s="359">
        <v>0.66669999999999996</v>
      </c>
      <c r="AE157" s="359">
        <v>0.52600000000000002</v>
      </c>
      <c r="AF157" s="359">
        <v>0.72970000000000002</v>
      </c>
      <c r="AG157" s="362" t="s">
        <v>52</v>
      </c>
      <c r="AH157" s="359">
        <v>0.76300000000000001</v>
      </c>
      <c r="AI157" s="359">
        <v>0.75680000000000003</v>
      </c>
      <c r="AJ157" s="362" t="s">
        <v>52</v>
      </c>
      <c r="AK157" s="359">
        <v>0.68569999999999998</v>
      </c>
      <c r="AL157" s="362" t="s">
        <v>52</v>
      </c>
      <c r="AM157" s="362" t="s">
        <v>52</v>
      </c>
      <c r="AN157" s="362" t="s">
        <v>52</v>
      </c>
      <c r="AO157" s="359">
        <v>0.82050000000000001</v>
      </c>
      <c r="AP157" s="359">
        <v>0.5897</v>
      </c>
      <c r="AQ157" s="359">
        <v>0.82050000000000001</v>
      </c>
      <c r="AR157" s="359">
        <v>0.5897</v>
      </c>
      <c r="AS157" s="359">
        <v>0.64100000000000001</v>
      </c>
      <c r="AT157" s="359">
        <v>0.66669999999999996</v>
      </c>
      <c r="AU157" s="359">
        <v>0.53849999999999998</v>
      </c>
      <c r="AV157" s="359">
        <v>0.74360000000000004</v>
      </c>
      <c r="AW157" s="359">
        <v>0.76900000000000002</v>
      </c>
      <c r="AX157" s="359">
        <v>0.61499999999999999</v>
      </c>
      <c r="AY157" s="359">
        <v>0.66700000000000004</v>
      </c>
      <c r="AZ157" s="107"/>
      <c r="BA157" s="107"/>
      <c r="BB157" s="107"/>
      <c r="BC157" s="107"/>
    </row>
    <row r="158" spans="2:55" s="209" customFormat="1" x14ac:dyDescent="0.25">
      <c r="B158" s="466"/>
      <c r="C158" s="234">
        <v>2021</v>
      </c>
      <c r="D158" s="184">
        <v>57</v>
      </c>
      <c r="E158" s="256">
        <v>287</v>
      </c>
      <c r="F158" s="237">
        <f>D158/E158</f>
        <v>0.19860627177700349</v>
      </c>
      <c r="G158" s="359">
        <v>0.754</v>
      </c>
      <c r="H158" s="359">
        <v>0.89500000000000002</v>
      </c>
      <c r="I158" s="359">
        <v>0.80700000000000005</v>
      </c>
      <c r="J158" s="359">
        <v>0.79</v>
      </c>
      <c r="K158" s="359">
        <v>0.75</v>
      </c>
      <c r="L158" s="359">
        <v>0.439</v>
      </c>
      <c r="M158" s="359">
        <v>0.54400000000000004</v>
      </c>
      <c r="N158" s="359">
        <v>0.85699999999999998</v>
      </c>
      <c r="O158" s="359">
        <v>0.375</v>
      </c>
      <c r="P158" s="359">
        <v>0.68400000000000005</v>
      </c>
      <c r="Q158" s="359">
        <v>0.70199999999999996</v>
      </c>
      <c r="R158" s="359">
        <v>0.63200000000000001</v>
      </c>
      <c r="S158" s="359">
        <v>0.71899999999999997</v>
      </c>
      <c r="T158" s="359">
        <v>0.63200000000000001</v>
      </c>
      <c r="U158" s="359">
        <v>0.36799999999999999</v>
      </c>
      <c r="V158" s="359">
        <v>0.50900000000000001</v>
      </c>
      <c r="W158" s="359">
        <v>0.73199999999999998</v>
      </c>
      <c r="X158" s="359">
        <v>0.70699999999999996</v>
      </c>
      <c r="Y158" s="359">
        <v>0.75700000000000001</v>
      </c>
      <c r="Z158" s="359">
        <v>0.69399999999999995</v>
      </c>
      <c r="AA158" s="359">
        <v>0.73699999999999999</v>
      </c>
      <c r="AB158" s="359">
        <v>0.71399999999999997</v>
      </c>
      <c r="AC158" s="359">
        <v>0.64900000000000002</v>
      </c>
      <c r="AD158" s="359">
        <v>0.59699999999999998</v>
      </c>
      <c r="AE158" s="359">
        <v>0.45500000000000002</v>
      </c>
      <c r="AF158" s="359">
        <v>0.56799999999999995</v>
      </c>
      <c r="AG158" s="359">
        <v>0.75900000000000001</v>
      </c>
      <c r="AH158" s="359">
        <v>0.48399999999999999</v>
      </c>
      <c r="AI158" s="359">
        <v>0.54800000000000004</v>
      </c>
      <c r="AJ158" s="359">
        <v>0.70899999999999996</v>
      </c>
      <c r="AK158" s="362" t="s">
        <v>52</v>
      </c>
      <c r="AL158" s="359">
        <v>0.51</v>
      </c>
      <c r="AM158" s="359">
        <v>0.65400000000000003</v>
      </c>
      <c r="AN158" s="359">
        <v>0.47899999999999998</v>
      </c>
      <c r="AO158" s="359">
        <v>0.73699999999999999</v>
      </c>
      <c r="AP158" s="359">
        <v>0.65500000000000003</v>
      </c>
      <c r="AQ158" s="359">
        <v>0.78600000000000003</v>
      </c>
      <c r="AR158" s="359">
        <v>0.64200000000000002</v>
      </c>
      <c r="AS158" s="359">
        <v>0.69599999999999995</v>
      </c>
      <c r="AT158" s="359">
        <v>0.64900000000000002</v>
      </c>
      <c r="AU158" s="359">
        <v>0.625</v>
      </c>
      <c r="AV158" s="359" t="s">
        <v>54</v>
      </c>
      <c r="AW158" s="359" t="s">
        <v>54</v>
      </c>
      <c r="AX158" s="359" t="s">
        <v>54</v>
      </c>
      <c r="AY158" s="359" t="s">
        <v>54</v>
      </c>
      <c r="AZ158" s="107"/>
      <c r="BA158" s="107"/>
      <c r="BB158" s="107"/>
      <c r="BC158" s="107"/>
    </row>
    <row r="159" spans="2:55" s="15" customFormat="1" ht="14.45" customHeight="1" x14ac:dyDescent="0.25">
      <c r="B159" s="467"/>
      <c r="C159" s="468" t="s">
        <v>154</v>
      </c>
      <c r="D159" s="468"/>
      <c r="E159" s="468"/>
      <c r="F159" s="468"/>
      <c r="G159" s="343">
        <f>G158-G157</f>
        <v>-4.0900000000000047E-2</v>
      </c>
      <c r="H159" s="343">
        <f t="shared" ref="H159:AU159" si="13">H158-H157</f>
        <v>4.9000000000000044E-2</v>
      </c>
      <c r="I159" s="343">
        <f t="shared" si="13"/>
        <v>-3.8999999999999924E-2</v>
      </c>
      <c r="J159" s="343">
        <f t="shared" si="13"/>
        <v>-3.0499999999999972E-2</v>
      </c>
      <c r="K159" s="343">
        <f t="shared" si="13"/>
        <v>1.319999999999999E-2</v>
      </c>
      <c r="L159" s="343">
        <f t="shared" si="13"/>
        <v>5.4400000000000004E-2</v>
      </c>
      <c r="M159" s="343">
        <f t="shared" si="13"/>
        <v>-4.5699999999999963E-2</v>
      </c>
      <c r="N159" s="343">
        <f t="shared" si="13"/>
        <v>6.2099999999999933E-2</v>
      </c>
      <c r="O159" s="343">
        <f t="shared" si="13"/>
        <v>-0.21960000000000002</v>
      </c>
      <c r="P159" s="343">
        <f t="shared" si="13"/>
        <v>0</v>
      </c>
      <c r="Q159" s="343">
        <f t="shared" si="13"/>
        <v>7.0399999999999907E-2</v>
      </c>
      <c r="R159" s="343">
        <f t="shared" si="13"/>
        <v>4.2300000000000004E-2</v>
      </c>
      <c r="S159" s="343">
        <f t="shared" si="13"/>
        <v>1.0499999999999954E-3</v>
      </c>
      <c r="T159" s="343">
        <f t="shared" si="13"/>
        <v>-9.000000000000008E-3</v>
      </c>
      <c r="U159" s="343">
        <f t="shared" si="13"/>
        <v>-1.6600000000000004E-2</v>
      </c>
      <c r="V159" s="343">
        <f t="shared" si="13"/>
        <v>-1.7000000000000015E-2</v>
      </c>
      <c r="W159" s="343">
        <f t="shared" si="13"/>
        <v>-3.0000000000000027E-3</v>
      </c>
      <c r="X159" s="343">
        <f t="shared" si="13"/>
        <v>0.17799999999999994</v>
      </c>
      <c r="Y159" s="343">
        <f t="shared" si="13"/>
        <v>7.0000000000000062E-3</v>
      </c>
      <c r="Z159" s="343">
        <f t="shared" si="13"/>
        <v>6.899999999999995E-2</v>
      </c>
      <c r="AA159" s="343">
        <f t="shared" si="13"/>
        <v>-3.2000000000000028E-2</v>
      </c>
      <c r="AB159" s="343">
        <f t="shared" si="13"/>
        <v>2.200000000000002E-2</v>
      </c>
      <c r="AC159" s="343">
        <f t="shared" si="13"/>
        <v>0.13619999999999999</v>
      </c>
      <c r="AD159" s="343">
        <f t="shared" si="13"/>
        <v>-6.9699999999999984E-2</v>
      </c>
      <c r="AE159" s="343">
        <f t="shared" si="13"/>
        <v>-7.1000000000000008E-2</v>
      </c>
      <c r="AF159" s="343">
        <f t="shared" si="13"/>
        <v>-0.16170000000000007</v>
      </c>
      <c r="AG159" s="362" t="s">
        <v>52</v>
      </c>
      <c r="AH159" s="343">
        <f t="shared" si="13"/>
        <v>-0.27900000000000003</v>
      </c>
      <c r="AI159" s="343">
        <f t="shared" si="13"/>
        <v>-0.20879999999999999</v>
      </c>
      <c r="AJ159" s="362" t="s">
        <v>52</v>
      </c>
      <c r="AK159" s="362" t="s">
        <v>52</v>
      </c>
      <c r="AL159" s="362" t="s">
        <v>52</v>
      </c>
      <c r="AM159" s="362" t="s">
        <v>52</v>
      </c>
      <c r="AN159" s="362" t="s">
        <v>52</v>
      </c>
      <c r="AO159" s="343">
        <f t="shared" si="13"/>
        <v>-8.3500000000000019E-2</v>
      </c>
      <c r="AP159" s="343">
        <f t="shared" si="13"/>
        <v>6.5300000000000025E-2</v>
      </c>
      <c r="AQ159" s="343">
        <f t="shared" si="13"/>
        <v>-3.4499999999999975E-2</v>
      </c>
      <c r="AR159" s="343">
        <f t="shared" si="13"/>
        <v>5.2300000000000013E-2</v>
      </c>
      <c r="AS159" s="343">
        <f t="shared" si="13"/>
        <v>5.4999999999999938E-2</v>
      </c>
      <c r="AT159" s="343">
        <f t="shared" si="13"/>
        <v>-1.7699999999999938E-2</v>
      </c>
      <c r="AU159" s="343">
        <f t="shared" si="13"/>
        <v>8.6500000000000021E-2</v>
      </c>
      <c r="AV159" s="359" t="s">
        <v>54</v>
      </c>
      <c r="AW159" s="359" t="s">
        <v>54</v>
      </c>
      <c r="AX159" s="359" t="s">
        <v>54</v>
      </c>
      <c r="AY159" s="359" t="s">
        <v>54</v>
      </c>
      <c r="AZ159" s="17"/>
      <c r="BA159" s="17"/>
      <c r="BB159" s="17"/>
      <c r="BC159" s="17"/>
    </row>
    <row r="160" spans="2:55" s="15" customFormat="1" x14ac:dyDescent="0.25">
      <c r="B160" s="16"/>
      <c r="C160" s="33"/>
      <c r="D160" s="33"/>
      <c r="E160" s="33"/>
      <c r="F160" s="145"/>
      <c r="G160" s="365"/>
      <c r="H160" s="365"/>
      <c r="I160" s="365"/>
      <c r="J160" s="365"/>
      <c r="K160" s="365"/>
      <c r="L160" s="365"/>
      <c r="M160" s="365"/>
      <c r="N160" s="365"/>
      <c r="O160" s="365"/>
      <c r="P160" s="365"/>
      <c r="Q160" s="365"/>
      <c r="R160" s="365"/>
      <c r="S160" s="365"/>
      <c r="T160" s="365"/>
      <c r="U160" s="365"/>
      <c r="V160" s="365"/>
      <c r="W160" s="365"/>
      <c r="X160" s="365"/>
      <c r="Y160" s="365"/>
      <c r="Z160" s="365"/>
      <c r="AA160" s="365"/>
      <c r="AB160" s="365"/>
      <c r="AC160" s="365"/>
      <c r="AD160" s="365"/>
      <c r="AE160" s="365"/>
      <c r="AF160" s="365"/>
      <c r="AG160" s="365"/>
      <c r="AH160" s="365"/>
      <c r="AI160" s="365"/>
      <c r="AJ160" s="365"/>
      <c r="AK160" s="365"/>
      <c r="AL160" s="365"/>
      <c r="AM160" s="365"/>
      <c r="AN160" s="365"/>
      <c r="AO160" s="365"/>
      <c r="AP160" s="365"/>
      <c r="AQ160" s="365"/>
      <c r="AR160" s="365"/>
      <c r="AS160" s="365"/>
      <c r="AT160" s="365"/>
      <c r="AU160" s="365"/>
      <c r="AV160" s="351"/>
      <c r="AW160" s="377"/>
      <c r="AX160" s="346"/>
      <c r="AY160" s="346"/>
      <c r="AZ160" s="17"/>
      <c r="BA160" s="17"/>
      <c r="BB160" s="17"/>
      <c r="BC160" s="17"/>
    </row>
    <row r="161" spans="2:55" s="15" customFormat="1" ht="14.45" hidden="1" customHeight="1" x14ac:dyDescent="0.25">
      <c r="B161" s="200"/>
      <c r="C161" s="143">
        <v>2011</v>
      </c>
      <c r="D161" s="183" t="s">
        <v>52</v>
      </c>
      <c r="E161" s="183"/>
      <c r="F161" s="183" t="s">
        <v>52</v>
      </c>
      <c r="G161" s="347" t="s">
        <v>52</v>
      </c>
      <c r="H161" s="347" t="s">
        <v>52</v>
      </c>
      <c r="I161" s="347" t="s">
        <v>52</v>
      </c>
      <c r="J161" s="347" t="s">
        <v>52</v>
      </c>
      <c r="K161" s="347" t="s">
        <v>52</v>
      </c>
      <c r="L161" s="347" t="s">
        <v>52</v>
      </c>
      <c r="M161" s="347" t="s">
        <v>52</v>
      </c>
      <c r="N161" s="347" t="s">
        <v>52</v>
      </c>
      <c r="O161" s="347" t="s">
        <v>52</v>
      </c>
      <c r="P161" s="347" t="s">
        <v>52</v>
      </c>
      <c r="Q161" s="347" t="s">
        <v>52</v>
      </c>
      <c r="R161" s="347" t="s">
        <v>52</v>
      </c>
      <c r="S161" s="347" t="s">
        <v>52</v>
      </c>
      <c r="T161" s="347" t="s">
        <v>52</v>
      </c>
      <c r="U161" s="347" t="s">
        <v>52</v>
      </c>
      <c r="V161" s="347" t="s">
        <v>52</v>
      </c>
      <c r="W161" s="347" t="s">
        <v>52</v>
      </c>
      <c r="X161" s="347" t="s">
        <v>52</v>
      </c>
      <c r="Y161" s="347" t="s">
        <v>52</v>
      </c>
      <c r="Z161" s="347" t="s">
        <v>52</v>
      </c>
      <c r="AA161" s="347" t="s">
        <v>52</v>
      </c>
      <c r="AB161" s="347" t="s">
        <v>52</v>
      </c>
      <c r="AC161" s="347" t="s">
        <v>52</v>
      </c>
      <c r="AD161" s="347" t="s">
        <v>52</v>
      </c>
      <c r="AE161" s="347" t="s">
        <v>52</v>
      </c>
      <c r="AF161" s="347" t="s">
        <v>52</v>
      </c>
      <c r="AG161" s="347"/>
      <c r="AH161" s="347" t="s">
        <v>52</v>
      </c>
      <c r="AI161" s="347" t="s">
        <v>52</v>
      </c>
      <c r="AJ161" s="347"/>
      <c r="AK161" s="347" t="s">
        <v>52</v>
      </c>
      <c r="AL161" s="347"/>
      <c r="AM161" s="347"/>
      <c r="AN161" s="347"/>
      <c r="AO161" s="347" t="s">
        <v>52</v>
      </c>
      <c r="AP161" s="347" t="s">
        <v>52</v>
      </c>
      <c r="AQ161" s="347" t="s">
        <v>52</v>
      </c>
      <c r="AR161" s="347" t="s">
        <v>52</v>
      </c>
      <c r="AS161" s="347" t="s">
        <v>52</v>
      </c>
      <c r="AT161" s="347" t="s">
        <v>52</v>
      </c>
      <c r="AU161" s="347" t="s">
        <v>52</v>
      </c>
      <c r="AV161" s="386"/>
      <c r="AW161" s="377"/>
      <c r="AX161" s="346"/>
      <c r="AY161" s="346"/>
      <c r="AZ161" s="17"/>
      <c r="BA161" s="17"/>
      <c r="BB161" s="17"/>
      <c r="BC161" s="17"/>
    </row>
    <row r="162" spans="2:55" s="189" customFormat="1" hidden="1" x14ac:dyDescent="0.25">
      <c r="B162" s="465" t="s">
        <v>101</v>
      </c>
      <c r="C162" s="289">
        <v>2012</v>
      </c>
      <c r="D162" s="183" t="s">
        <v>52</v>
      </c>
      <c r="E162" s="183"/>
      <c r="F162" s="183" t="s">
        <v>52</v>
      </c>
      <c r="G162" s="347" t="s">
        <v>52</v>
      </c>
      <c r="H162" s="347" t="s">
        <v>52</v>
      </c>
      <c r="I162" s="347" t="s">
        <v>52</v>
      </c>
      <c r="J162" s="347" t="s">
        <v>52</v>
      </c>
      <c r="K162" s="347" t="s">
        <v>52</v>
      </c>
      <c r="L162" s="347" t="s">
        <v>52</v>
      </c>
      <c r="M162" s="347" t="s">
        <v>52</v>
      </c>
      <c r="N162" s="347" t="s">
        <v>52</v>
      </c>
      <c r="O162" s="347" t="s">
        <v>52</v>
      </c>
      <c r="P162" s="347" t="s">
        <v>52</v>
      </c>
      <c r="Q162" s="347" t="s">
        <v>52</v>
      </c>
      <c r="R162" s="347" t="s">
        <v>52</v>
      </c>
      <c r="S162" s="347" t="s">
        <v>52</v>
      </c>
      <c r="T162" s="347" t="s">
        <v>52</v>
      </c>
      <c r="U162" s="347" t="s">
        <v>52</v>
      </c>
      <c r="V162" s="347" t="s">
        <v>52</v>
      </c>
      <c r="W162" s="347" t="s">
        <v>52</v>
      </c>
      <c r="X162" s="347" t="s">
        <v>52</v>
      </c>
      <c r="Y162" s="347" t="s">
        <v>52</v>
      </c>
      <c r="Z162" s="347" t="s">
        <v>52</v>
      </c>
      <c r="AA162" s="347" t="s">
        <v>52</v>
      </c>
      <c r="AB162" s="347" t="s">
        <v>52</v>
      </c>
      <c r="AC162" s="347" t="s">
        <v>52</v>
      </c>
      <c r="AD162" s="347" t="s">
        <v>52</v>
      </c>
      <c r="AE162" s="347" t="s">
        <v>52</v>
      </c>
      <c r="AF162" s="347" t="s">
        <v>52</v>
      </c>
      <c r="AG162" s="347"/>
      <c r="AH162" s="347" t="s">
        <v>52</v>
      </c>
      <c r="AI162" s="347" t="s">
        <v>52</v>
      </c>
      <c r="AJ162" s="347"/>
      <c r="AK162" s="347" t="s">
        <v>52</v>
      </c>
      <c r="AL162" s="347"/>
      <c r="AM162" s="347"/>
      <c r="AN162" s="347"/>
      <c r="AO162" s="347" t="s">
        <v>52</v>
      </c>
      <c r="AP162" s="347" t="s">
        <v>52</v>
      </c>
      <c r="AQ162" s="347" t="s">
        <v>52</v>
      </c>
      <c r="AR162" s="347" t="s">
        <v>52</v>
      </c>
      <c r="AS162" s="347" t="s">
        <v>52</v>
      </c>
      <c r="AT162" s="347" t="s">
        <v>52</v>
      </c>
      <c r="AU162" s="347" t="s">
        <v>52</v>
      </c>
      <c r="AV162" s="397"/>
      <c r="AW162" s="366"/>
      <c r="AX162" s="398"/>
      <c r="AY162" s="398"/>
      <c r="AZ162" s="203"/>
      <c r="BA162" s="203"/>
      <c r="BB162" s="203"/>
      <c r="BC162" s="203"/>
    </row>
    <row r="163" spans="2:55" s="15" customFormat="1" hidden="1" x14ac:dyDescent="0.25">
      <c r="B163" s="466"/>
      <c r="C163" s="143">
        <v>2013</v>
      </c>
      <c r="D163" s="183" t="s">
        <v>52</v>
      </c>
      <c r="E163" s="183" t="s">
        <v>52</v>
      </c>
      <c r="F163" s="183" t="s">
        <v>52</v>
      </c>
      <c r="G163" s="347" t="s">
        <v>52</v>
      </c>
      <c r="H163" s="347" t="s">
        <v>52</v>
      </c>
      <c r="I163" s="347" t="s">
        <v>52</v>
      </c>
      <c r="J163" s="347" t="s">
        <v>52</v>
      </c>
      <c r="K163" s="347" t="s">
        <v>52</v>
      </c>
      <c r="L163" s="347" t="s">
        <v>52</v>
      </c>
      <c r="M163" s="347" t="s">
        <v>52</v>
      </c>
      <c r="N163" s="347" t="s">
        <v>52</v>
      </c>
      <c r="O163" s="347" t="s">
        <v>52</v>
      </c>
      <c r="P163" s="347" t="s">
        <v>52</v>
      </c>
      <c r="Q163" s="347" t="s">
        <v>52</v>
      </c>
      <c r="R163" s="347" t="s">
        <v>52</v>
      </c>
      <c r="S163" s="347" t="s">
        <v>52</v>
      </c>
      <c r="T163" s="347" t="s">
        <v>52</v>
      </c>
      <c r="U163" s="347" t="s">
        <v>52</v>
      </c>
      <c r="V163" s="347" t="s">
        <v>52</v>
      </c>
      <c r="W163" s="347" t="s">
        <v>52</v>
      </c>
      <c r="X163" s="347" t="s">
        <v>52</v>
      </c>
      <c r="Y163" s="347" t="s">
        <v>52</v>
      </c>
      <c r="Z163" s="347" t="s">
        <v>52</v>
      </c>
      <c r="AA163" s="347" t="s">
        <v>52</v>
      </c>
      <c r="AB163" s="347" t="s">
        <v>52</v>
      </c>
      <c r="AC163" s="347" t="s">
        <v>52</v>
      </c>
      <c r="AD163" s="347" t="s">
        <v>52</v>
      </c>
      <c r="AE163" s="347" t="s">
        <v>52</v>
      </c>
      <c r="AF163" s="347" t="s">
        <v>52</v>
      </c>
      <c r="AG163" s="347"/>
      <c r="AH163" s="347" t="s">
        <v>52</v>
      </c>
      <c r="AI163" s="347" t="s">
        <v>52</v>
      </c>
      <c r="AJ163" s="347"/>
      <c r="AK163" s="347" t="s">
        <v>52</v>
      </c>
      <c r="AL163" s="347"/>
      <c r="AM163" s="347"/>
      <c r="AN163" s="347"/>
      <c r="AO163" s="347" t="s">
        <v>52</v>
      </c>
      <c r="AP163" s="347" t="s">
        <v>52</v>
      </c>
      <c r="AQ163" s="347" t="s">
        <v>52</v>
      </c>
      <c r="AR163" s="347" t="s">
        <v>52</v>
      </c>
      <c r="AS163" s="347" t="s">
        <v>52</v>
      </c>
      <c r="AT163" s="347" t="s">
        <v>52</v>
      </c>
      <c r="AU163" s="347" t="s">
        <v>52</v>
      </c>
      <c r="AV163" s="351"/>
      <c r="AW163" s="377"/>
      <c r="AX163" s="346"/>
      <c r="AY163" s="346"/>
      <c r="AZ163" s="17"/>
      <c r="BA163" s="17"/>
      <c r="BB163" s="17"/>
      <c r="BC163" s="17"/>
    </row>
    <row r="164" spans="2:55" s="36" customFormat="1" x14ac:dyDescent="0.25">
      <c r="B164" s="466"/>
      <c r="C164" s="143">
        <v>2014</v>
      </c>
      <c r="D164" s="256">
        <v>6</v>
      </c>
      <c r="E164" s="256">
        <v>20</v>
      </c>
      <c r="F164" s="236">
        <v>0.3</v>
      </c>
      <c r="G164" s="343">
        <v>0.5</v>
      </c>
      <c r="H164" s="343">
        <v>0.83333333333333337</v>
      </c>
      <c r="I164" s="343">
        <v>1</v>
      </c>
      <c r="J164" s="343">
        <v>1</v>
      </c>
      <c r="K164" s="343">
        <v>0.66666666666666663</v>
      </c>
      <c r="L164" s="343">
        <v>0.5</v>
      </c>
      <c r="M164" s="343">
        <v>0.5</v>
      </c>
      <c r="N164" s="343">
        <v>0.8</v>
      </c>
      <c r="O164" s="343">
        <v>0.5</v>
      </c>
      <c r="P164" s="343">
        <v>0.83333333333333337</v>
      </c>
      <c r="Q164" s="343">
        <v>0.5</v>
      </c>
      <c r="R164" s="343">
        <v>1</v>
      </c>
      <c r="S164" s="343">
        <v>0.66666666666666663</v>
      </c>
      <c r="T164" s="343">
        <v>0.83333333333333337</v>
      </c>
      <c r="U164" s="343">
        <v>1</v>
      </c>
      <c r="V164" s="343">
        <v>1</v>
      </c>
      <c r="W164" s="343">
        <v>1</v>
      </c>
      <c r="X164" s="343">
        <v>0.6</v>
      </c>
      <c r="Y164" s="343">
        <v>1</v>
      </c>
      <c r="Z164" s="343">
        <v>1</v>
      </c>
      <c r="AA164" s="343">
        <v>0.8</v>
      </c>
      <c r="AB164" s="343">
        <v>0.83333333333333337</v>
      </c>
      <c r="AC164" s="343">
        <v>0.66666666666666663</v>
      </c>
      <c r="AD164" s="343">
        <v>0.33333333333333331</v>
      </c>
      <c r="AE164" s="343">
        <v>0.66666666666666663</v>
      </c>
      <c r="AF164" s="343">
        <v>1</v>
      </c>
      <c r="AG164" s="362" t="s">
        <v>52</v>
      </c>
      <c r="AH164" s="343">
        <v>0.66666666666666663</v>
      </c>
      <c r="AI164" s="343">
        <v>0.75</v>
      </c>
      <c r="AJ164" s="362" t="s">
        <v>52</v>
      </c>
      <c r="AK164" s="343">
        <v>1</v>
      </c>
      <c r="AL164" s="362" t="s">
        <v>52</v>
      </c>
      <c r="AM164" s="362" t="s">
        <v>52</v>
      </c>
      <c r="AN164" s="362" t="s">
        <v>52</v>
      </c>
      <c r="AO164" s="343">
        <v>0.66666666666666663</v>
      </c>
      <c r="AP164" s="343">
        <v>0.66666666666666663</v>
      </c>
      <c r="AQ164" s="343">
        <v>0.66666666666666663</v>
      </c>
      <c r="AR164" s="343">
        <v>0.83333333333333337</v>
      </c>
      <c r="AS164" s="343">
        <v>0.83333333333333337</v>
      </c>
      <c r="AT164" s="343">
        <v>0.83333333333333337</v>
      </c>
      <c r="AU164" s="343">
        <v>0.83333333333333337</v>
      </c>
      <c r="AV164" s="407" t="s">
        <v>54</v>
      </c>
      <c r="AW164" s="408"/>
      <c r="AX164" s="408"/>
      <c r="AY164" s="409"/>
    </row>
    <row r="165" spans="2:55" s="15" customFormat="1" x14ac:dyDescent="0.25">
      <c r="B165" s="466"/>
      <c r="C165" s="143">
        <v>2015</v>
      </c>
      <c r="D165" s="256">
        <v>3</v>
      </c>
      <c r="E165" s="256">
        <v>12</v>
      </c>
      <c r="F165" s="236">
        <v>0.25</v>
      </c>
      <c r="G165" s="343">
        <v>1</v>
      </c>
      <c r="H165" s="343">
        <v>1</v>
      </c>
      <c r="I165" s="343">
        <v>1</v>
      </c>
      <c r="J165" s="343">
        <v>1</v>
      </c>
      <c r="K165" s="343">
        <v>1</v>
      </c>
      <c r="L165" s="343">
        <v>0.66666666666666663</v>
      </c>
      <c r="M165" s="343">
        <v>1</v>
      </c>
      <c r="N165" s="343">
        <v>1</v>
      </c>
      <c r="O165" s="343">
        <v>1</v>
      </c>
      <c r="P165" s="343">
        <v>1</v>
      </c>
      <c r="Q165" s="343">
        <v>1</v>
      </c>
      <c r="R165" s="343">
        <v>1</v>
      </c>
      <c r="S165" s="343">
        <v>1</v>
      </c>
      <c r="T165" s="343">
        <v>1</v>
      </c>
      <c r="U165" s="343">
        <v>1</v>
      </c>
      <c r="V165" s="343">
        <v>1</v>
      </c>
      <c r="W165" s="343">
        <v>1</v>
      </c>
      <c r="X165" s="343">
        <v>1</v>
      </c>
      <c r="Y165" s="343">
        <v>1</v>
      </c>
      <c r="Z165" s="343">
        <v>1</v>
      </c>
      <c r="AA165" s="343">
        <v>1</v>
      </c>
      <c r="AB165" s="343">
        <v>1</v>
      </c>
      <c r="AC165" s="343">
        <v>1</v>
      </c>
      <c r="AD165" s="343">
        <v>0.66666666666666663</v>
      </c>
      <c r="AE165" s="343">
        <v>1</v>
      </c>
      <c r="AF165" s="343">
        <v>0.66666666666666663</v>
      </c>
      <c r="AG165" s="362" t="s">
        <v>52</v>
      </c>
      <c r="AH165" s="343">
        <v>0</v>
      </c>
      <c r="AI165" s="343">
        <v>1</v>
      </c>
      <c r="AJ165" s="362" t="s">
        <v>52</v>
      </c>
      <c r="AK165" s="343">
        <v>1</v>
      </c>
      <c r="AL165" s="362" t="s">
        <v>52</v>
      </c>
      <c r="AM165" s="362" t="s">
        <v>52</v>
      </c>
      <c r="AN165" s="362" t="s">
        <v>52</v>
      </c>
      <c r="AO165" s="343">
        <v>1</v>
      </c>
      <c r="AP165" s="343">
        <v>1</v>
      </c>
      <c r="AQ165" s="343">
        <v>1</v>
      </c>
      <c r="AR165" s="343">
        <v>0.66666666666666663</v>
      </c>
      <c r="AS165" s="343">
        <v>0.66666666666666663</v>
      </c>
      <c r="AT165" s="343">
        <v>0.66666666666666663</v>
      </c>
      <c r="AU165" s="343">
        <v>1</v>
      </c>
      <c r="AV165" s="410"/>
      <c r="AW165" s="411"/>
      <c r="AX165" s="411"/>
      <c r="AY165" s="412"/>
      <c r="AZ165" s="17"/>
      <c r="BA165" s="17"/>
      <c r="BB165" s="17"/>
      <c r="BC165" s="17"/>
    </row>
    <row r="166" spans="2:55" s="209" customFormat="1" x14ac:dyDescent="0.25">
      <c r="B166" s="466"/>
      <c r="C166" s="216">
        <v>2016</v>
      </c>
      <c r="D166" s="184">
        <v>10</v>
      </c>
      <c r="E166" s="256">
        <v>16</v>
      </c>
      <c r="F166" s="238">
        <v>0.625</v>
      </c>
      <c r="G166" s="359">
        <v>0.9</v>
      </c>
      <c r="H166" s="359">
        <v>0.8</v>
      </c>
      <c r="I166" s="359">
        <v>0.8</v>
      </c>
      <c r="J166" s="359">
        <v>0.7</v>
      </c>
      <c r="K166" s="359">
        <v>0.7</v>
      </c>
      <c r="L166" s="359">
        <v>0.6</v>
      </c>
      <c r="M166" s="359">
        <v>0.8</v>
      </c>
      <c r="N166" s="359">
        <v>0.9</v>
      </c>
      <c r="O166" s="359">
        <v>0.8</v>
      </c>
      <c r="P166" s="359">
        <v>0.8</v>
      </c>
      <c r="Q166" s="359">
        <v>1</v>
      </c>
      <c r="R166" s="359">
        <v>1</v>
      </c>
      <c r="S166" s="359">
        <v>0.7</v>
      </c>
      <c r="T166" s="359">
        <v>0.9</v>
      </c>
      <c r="U166" s="359">
        <v>0.9</v>
      </c>
      <c r="V166" s="359">
        <v>0.8</v>
      </c>
      <c r="W166" s="359">
        <v>0.8</v>
      </c>
      <c r="X166" s="359">
        <v>0.77777777777777779</v>
      </c>
      <c r="Y166" s="359">
        <v>0.9</v>
      </c>
      <c r="Z166" s="359">
        <v>0.66666666666666663</v>
      </c>
      <c r="AA166" s="359">
        <v>0.8</v>
      </c>
      <c r="AB166" s="359">
        <v>1</v>
      </c>
      <c r="AC166" s="359">
        <v>0.8</v>
      </c>
      <c r="AD166" s="359">
        <v>0.8</v>
      </c>
      <c r="AE166" s="359">
        <v>0.66666666666666663</v>
      </c>
      <c r="AF166" s="359">
        <v>0.9</v>
      </c>
      <c r="AG166" s="362" t="s">
        <v>52</v>
      </c>
      <c r="AH166" s="359">
        <v>0.9</v>
      </c>
      <c r="AI166" s="359">
        <v>0.7142857142857143</v>
      </c>
      <c r="AJ166" s="362" t="s">
        <v>52</v>
      </c>
      <c r="AK166" s="359">
        <v>0.88888888888888884</v>
      </c>
      <c r="AL166" s="362" t="s">
        <v>52</v>
      </c>
      <c r="AM166" s="362" t="s">
        <v>52</v>
      </c>
      <c r="AN166" s="362" t="s">
        <v>52</v>
      </c>
      <c r="AO166" s="359">
        <v>0.7</v>
      </c>
      <c r="AP166" s="359">
        <v>0.6</v>
      </c>
      <c r="AQ166" s="359">
        <v>0.9</v>
      </c>
      <c r="AR166" s="359">
        <v>0.66666666666666663</v>
      </c>
      <c r="AS166" s="359">
        <v>0.7</v>
      </c>
      <c r="AT166" s="359">
        <v>0.5</v>
      </c>
      <c r="AU166" s="359">
        <v>0.7</v>
      </c>
      <c r="AV166" s="410"/>
      <c r="AW166" s="411"/>
      <c r="AX166" s="411"/>
      <c r="AY166" s="412"/>
      <c r="AZ166" s="107"/>
      <c r="BA166" s="107"/>
      <c r="BB166" s="107"/>
      <c r="BC166" s="107"/>
    </row>
    <row r="167" spans="2:55" s="209" customFormat="1" x14ac:dyDescent="0.25">
      <c r="B167" s="466"/>
      <c r="C167" s="216">
        <v>2017</v>
      </c>
      <c r="D167" s="184">
        <v>11</v>
      </c>
      <c r="E167" s="256">
        <v>20</v>
      </c>
      <c r="F167" s="238">
        <v>0.55000000000000004</v>
      </c>
      <c r="G167" s="359">
        <v>1</v>
      </c>
      <c r="H167" s="359">
        <v>1</v>
      </c>
      <c r="I167" s="359">
        <v>0.90909090909090906</v>
      </c>
      <c r="J167" s="359">
        <v>0.90909090909090906</v>
      </c>
      <c r="K167" s="359">
        <v>0.81818181818181823</v>
      </c>
      <c r="L167" s="359">
        <v>1</v>
      </c>
      <c r="M167" s="359">
        <v>0.90909090909090906</v>
      </c>
      <c r="N167" s="359">
        <v>1</v>
      </c>
      <c r="O167" s="359">
        <v>0.81818181818181823</v>
      </c>
      <c r="P167" s="359">
        <v>0.90909090909090906</v>
      </c>
      <c r="Q167" s="359">
        <v>0.81818181818181823</v>
      </c>
      <c r="R167" s="359">
        <v>0.90909090909090906</v>
      </c>
      <c r="S167" s="359">
        <v>0.72727272727272729</v>
      </c>
      <c r="T167" s="359">
        <v>0.81818181818181823</v>
      </c>
      <c r="U167" s="359">
        <v>0.81818181818181823</v>
      </c>
      <c r="V167" s="359">
        <v>0.81818181818181823</v>
      </c>
      <c r="W167" s="359">
        <v>0.81818181818181823</v>
      </c>
      <c r="X167" s="359">
        <v>0.63636363636363635</v>
      </c>
      <c r="Y167" s="359">
        <v>1</v>
      </c>
      <c r="Z167" s="359">
        <v>1</v>
      </c>
      <c r="AA167" s="359">
        <v>0.81818181818181823</v>
      </c>
      <c r="AB167" s="359">
        <v>0.81818181818181823</v>
      </c>
      <c r="AC167" s="359">
        <v>0.72727272727272729</v>
      </c>
      <c r="AD167" s="359">
        <v>0.72727272727272729</v>
      </c>
      <c r="AE167" s="359">
        <v>0.90909090909090906</v>
      </c>
      <c r="AF167" s="359">
        <v>1</v>
      </c>
      <c r="AG167" s="362" t="s">
        <v>52</v>
      </c>
      <c r="AH167" s="359">
        <v>0.81818181818181823</v>
      </c>
      <c r="AI167" s="359">
        <v>0.66666666666666663</v>
      </c>
      <c r="AJ167" s="362" t="s">
        <v>52</v>
      </c>
      <c r="AK167" s="359">
        <v>0.7</v>
      </c>
      <c r="AL167" s="362" t="s">
        <v>52</v>
      </c>
      <c r="AM167" s="362" t="s">
        <v>52</v>
      </c>
      <c r="AN167" s="362" t="s">
        <v>52</v>
      </c>
      <c r="AO167" s="359">
        <v>0.90909090909090906</v>
      </c>
      <c r="AP167" s="359">
        <v>0.90909090909090906</v>
      </c>
      <c r="AQ167" s="359">
        <v>0.90909090909090906</v>
      </c>
      <c r="AR167" s="359">
        <v>0.90909090909090906</v>
      </c>
      <c r="AS167" s="359">
        <v>0.90909090909090906</v>
      </c>
      <c r="AT167" s="359">
        <v>0.90909090909090906</v>
      </c>
      <c r="AU167" s="359">
        <v>0.90909090909090906</v>
      </c>
      <c r="AV167" s="413"/>
      <c r="AW167" s="414"/>
      <c r="AX167" s="414"/>
      <c r="AY167" s="415"/>
      <c r="AZ167" s="107"/>
      <c r="BA167" s="107"/>
      <c r="BB167" s="107"/>
      <c r="BC167" s="107"/>
    </row>
    <row r="168" spans="2:55" s="209" customFormat="1" x14ac:dyDescent="0.25">
      <c r="B168" s="466"/>
      <c r="C168" s="234">
        <v>2018</v>
      </c>
      <c r="D168" s="184">
        <v>12</v>
      </c>
      <c r="E168" s="256">
        <v>31</v>
      </c>
      <c r="F168" s="237">
        <v>0.38709677419354838</v>
      </c>
      <c r="G168" s="359">
        <v>0.83333333333333337</v>
      </c>
      <c r="H168" s="359">
        <v>1</v>
      </c>
      <c r="I168" s="359">
        <v>0.91666666666666663</v>
      </c>
      <c r="J168" s="359">
        <v>1</v>
      </c>
      <c r="K168" s="359">
        <v>0.91666666666666663</v>
      </c>
      <c r="L168" s="359">
        <v>0.75</v>
      </c>
      <c r="M168" s="359">
        <v>0.83333333333333337</v>
      </c>
      <c r="N168" s="359">
        <v>1</v>
      </c>
      <c r="O168" s="359">
        <v>0.72727272727272729</v>
      </c>
      <c r="P168" s="359">
        <v>0.91666666666666663</v>
      </c>
      <c r="Q168" s="359">
        <v>0.75</v>
      </c>
      <c r="R168" s="359">
        <v>0.81818181818181823</v>
      </c>
      <c r="S168" s="359">
        <v>0.83333333333333337</v>
      </c>
      <c r="T168" s="359">
        <v>1</v>
      </c>
      <c r="U168" s="359">
        <v>0.91666666666666663</v>
      </c>
      <c r="V168" s="359">
        <v>0.66666666666666663</v>
      </c>
      <c r="W168" s="359">
        <v>0.83333333333333337</v>
      </c>
      <c r="X168" s="359">
        <v>0.75</v>
      </c>
      <c r="Y168" s="359">
        <v>0.91666666666666663</v>
      </c>
      <c r="Z168" s="359">
        <v>0.72727272727272729</v>
      </c>
      <c r="AA168" s="359">
        <v>0.5</v>
      </c>
      <c r="AB168" s="359">
        <v>1</v>
      </c>
      <c r="AC168" s="359">
        <v>0.75</v>
      </c>
      <c r="AD168" s="359">
        <v>0.5</v>
      </c>
      <c r="AE168" s="359">
        <v>0.54545454545454541</v>
      </c>
      <c r="AF168" s="359">
        <v>0.58333333333333337</v>
      </c>
      <c r="AG168" s="362" t="s">
        <v>52</v>
      </c>
      <c r="AH168" s="359">
        <v>0.66666666666666663</v>
      </c>
      <c r="AI168" s="359">
        <v>0.77777777777777779</v>
      </c>
      <c r="AJ168" s="362" t="s">
        <v>52</v>
      </c>
      <c r="AK168" s="359">
        <v>0.77777777777777779</v>
      </c>
      <c r="AL168" s="362" t="s">
        <v>52</v>
      </c>
      <c r="AM168" s="362" t="s">
        <v>52</v>
      </c>
      <c r="AN168" s="362" t="s">
        <v>52</v>
      </c>
      <c r="AO168" s="359">
        <v>0.81818181818181823</v>
      </c>
      <c r="AP168" s="359">
        <v>0.81818181818181823</v>
      </c>
      <c r="AQ168" s="359">
        <v>0.83333333333333337</v>
      </c>
      <c r="AR168" s="359">
        <v>0.66666666666666663</v>
      </c>
      <c r="AS168" s="359">
        <v>0.66666666666666663</v>
      </c>
      <c r="AT168" s="359">
        <v>0.75</v>
      </c>
      <c r="AU168" s="359">
        <v>0.91666666666666663</v>
      </c>
      <c r="AV168" s="359">
        <v>0.90909090909090906</v>
      </c>
      <c r="AW168" s="359">
        <v>0.75</v>
      </c>
      <c r="AX168" s="359">
        <v>0.81818181818181823</v>
      </c>
      <c r="AY168" s="359">
        <v>0</v>
      </c>
      <c r="AZ168" s="107"/>
      <c r="BA168" s="107"/>
      <c r="BB168" s="107"/>
      <c r="BC168" s="107"/>
    </row>
    <row r="169" spans="2:55" s="209" customFormat="1" x14ac:dyDescent="0.25">
      <c r="B169" s="466"/>
      <c r="C169" s="234">
        <v>2019</v>
      </c>
      <c r="D169" s="184">
        <v>6</v>
      </c>
      <c r="E169" s="256">
        <v>14</v>
      </c>
      <c r="F169" s="237">
        <f>D169/E169</f>
        <v>0.42857142857142855</v>
      </c>
      <c r="G169" s="359">
        <v>0.83333333333333337</v>
      </c>
      <c r="H169" s="359">
        <v>0.83333333333333337</v>
      </c>
      <c r="I169" s="359">
        <v>0.83333333333333337</v>
      </c>
      <c r="J169" s="359">
        <v>1</v>
      </c>
      <c r="K169" s="359">
        <v>1</v>
      </c>
      <c r="L169" s="359">
        <v>0.66666666666666663</v>
      </c>
      <c r="M169" s="359">
        <v>0.83333333333333337</v>
      </c>
      <c r="N169" s="359">
        <v>0.83333333333333337</v>
      </c>
      <c r="O169" s="359">
        <v>0.83333333333333337</v>
      </c>
      <c r="P169" s="359">
        <v>0.83333333333333337</v>
      </c>
      <c r="Q169" s="359">
        <v>0.83333333333333337</v>
      </c>
      <c r="R169" s="359">
        <v>0.83333333333333337</v>
      </c>
      <c r="S169" s="359">
        <v>1</v>
      </c>
      <c r="T169" s="359">
        <v>0.66666666666666663</v>
      </c>
      <c r="U169" s="359">
        <v>0.83333333333333337</v>
      </c>
      <c r="V169" s="359">
        <v>0.66666666666666663</v>
      </c>
      <c r="W169" s="359">
        <v>1</v>
      </c>
      <c r="X169" s="359">
        <v>0.8</v>
      </c>
      <c r="Y169" s="359">
        <v>0.66666666666666663</v>
      </c>
      <c r="Z169" s="359">
        <v>0.66666666666666663</v>
      </c>
      <c r="AA169" s="359">
        <v>0.83333333333333337</v>
      </c>
      <c r="AB169" s="359">
        <v>0.83333333333333337</v>
      </c>
      <c r="AC169" s="359">
        <v>0.83333333333333337</v>
      </c>
      <c r="AD169" s="359">
        <v>1</v>
      </c>
      <c r="AE169" s="359">
        <v>1</v>
      </c>
      <c r="AF169" s="359">
        <v>0.8</v>
      </c>
      <c r="AG169" s="362" t="s">
        <v>52</v>
      </c>
      <c r="AH169" s="359">
        <v>0.8</v>
      </c>
      <c r="AI169" s="359">
        <v>0.8</v>
      </c>
      <c r="AJ169" s="362" t="s">
        <v>52</v>
      </c>
      <c r="AK169" s="359">
        <v>0.8</v>
      </c>
      <c r="AL169" s="362" t="s">
        <v>52</v>
      </c>
      <c r="AM169" s="362" t="s">
        <v>52</v>
      </c>
      <c r="AN169" s="362" t="s">
        <v>52</v>
      </c>
      <c r="AO169" s="359">
        <v>1</v>
      </c>
      <c r="AP169" s="359">
        <v>0.83333333333333337</v>
      </c>
      <c r="AQ169" s="359">
        <v>0.83333333333333337</v>
      </c>
      <c r="AR169" s="359">
        <v>0.83333333333333337</v>
      </c>
      <c r="AS169" s="359">
        <v>0.66666666666666663</v>
      </c>
      <c r="AT169" s="359">
        <v>0.66666666666666663</v>
      </c>
      <c r="AU169" s="359">
        <v>0.83333333333333337</v>
      </c>
      <c r="AV169" s="359">
        <v>1</v>
      </c>
      <c r="AW169" s="359">
        <v>1</v>
      </c>
      <c r="AX169" s="359">
        <v>0.8</v>
      </c>
      <c r="AY169" s="359" t="s">
        <v>65</v>
      </c>
      <c r="AZ169" s="107"/>
      <c r="BA169" s="107"/>
      <c r="BB169" s="107"/>
      <c r="BC169" s="107"/>
    </row>
    <row r="170" spans="2:55" s="209" customFormat="1" x14ac:dyDescent="0.25">
      <c r="B170" s="466"/>
      <c r="C170" s="234">
        <v>2020</v>
      </c>
      <c r="D170" s="184">
        <v>1</v>
      </c>
      <c r="E170" s="256">
        <v>15</v>
      </c>
      <c r="F170" s="237">
        <f>D170/E170</f>
        <v>6.6666666666666666E-2</v>
      </c>
      <c r="G170" s="359" t="s">
        <v>65</v>
      </c>
      <c r="H170" s="359" t="s">
        <v>65</v>
      </c>
      <c r="I170" s="359" t="s">
        <v>65</v>
      </c>
      <c r="J170" s="359" t="s">
        <v>65</v>
      </c>
      <c r="K170" s="359" t="s">
        <v>65</v>
      </c>
      <c r="L170" s="359" t="s">
        <v>65</v>
      </c>
      <c r="M170" s="359" t="s">
        <v>65</v>
      </c>
      <c r="N170" s="359" t="s">
        <v>65</v>
      </c>
      <c r="O170" s="359" t="s">
        <v>65</v>
      </c>
      <c r="P170" s="359" t="s">
        <v>65</v>
      </c>
      <c r="Q170" s="359" t="s">
        <v>65</v>
      </c>
      <c r="R170" s="359" t="s">
        <v>65</v>
      </c>
      <c r="S170" s="359" t="s">
        <v>65</v>
      </c>
      <c r="T170" s="359" t="s">
        <v>65</v>
      </c>
      <c r="U170" s="359" t="s">
        <v>65</v>
      </c>
      <c r="V170" s="359" t="s">
        <v>65</v>
      </c>
      <c r="W170" s="359" t="s">
        <v>65</v>
      </c>
      <c r="X170" s="359" t="s">
        <v>65</v>
      </c>
      <c r="Y170" s="359" t="s">
        <v>65</v>
      </c>
      <c r="Z170" s="359" t="s">
        <v>65</v>
      </c>
      <c r="AA170" s="359" t="s">
        <v>65</v>
      </c>
      <c r="AB170" s="359" t="s">
        <v>65</v>
      </c>
      <c r="AC170" s="359" t="s">
        <v>65</v>
      </c>
      <c r="AD170" s="359" t="s">
        <v>65</v>
      </c>
      <c r="AE170" s="359" t="s">
        <v>65</v>
      </c>
      <c r="AF170" s="359" t="s">
        <v>65</v>
      </c>
      <c r="AG170" s="362" t="s">
        <v>52</v>
      </c>
      <c r="AH170" s="359" t="s">
        <v>65</v>
      </c>
      <c r="AI170" s="359" t="s">
        <v>65</v>
      </c>
      <c r="AJ170" s="362" t="s">
        <v>52</v>
      </c>
      <c r="AK170" s="359" t="s">
        <v>65</v>
      </c>
      <c r="AL170" s="362" t="s">
        <v>52</v>
      </c>
      <c r="AM170" s="362" t="s">
        <v>52</v>
      </c>
      <c r="AN170" s="362" t="s">
        <v>52</v>
      </c>
      <c r="AO170" s="359" t="s">
        <v>65</v>
      </c>
      <c r="AP170" s="359" t="s">
        <v>65</v>
      </c>
      <c r="AQ170" s="359" t="s">
        <v>65</v>
      </c>
      <c r="AR170" s="359" t="s">
        <v>65</v>
      </c>
      <c r="AS170" s="359" t="s">
        <v>65</v>
      </c>
      <c r="AT170" s="359" t="s">
        <v>65</v>
      </c>
      <c r="AU170" s="359" t="s">
        <v>65</v>
      </c>
      <c r="AV170" s="359" t="s">
        <v>65</v>
      </c>
      <c r="AW170" s="359" t="s">
        <v>65</v>
      </c>
      <c r="AX170" s="359" t="s">
        <v>65</v>
      </c>
      <c r="AY170" s="359" t="s">
        <v>65</v>
      </c>
      <c r="AZ170" s="107"/>
      <c r="BA170" s="107"/>
      <c r="BB170" s="107"/>
      <c r="BC170" s="107"/>
    </row>
    <row r="171" spans="2:55" s="209" customFormat="1" x14ac:dyDescent="0.25">
      <c r="B171" s="466"/>
      <c r="C171" s="234">
        <v>2021</v>
      </c>
      <c r="D171" s="184">
        <v>13</v>
      </c>
      <c r="E171" s="256">
        <v>32</v>
      </c>
      <c r="F171" s="237">
        <f>D171/E171</f>
        <v>0.40625</v>
      </c>
      <c r="G171" s="359">
        <v>0.92300000000000004</v>
      </c>
      <c r="H171" s="359">
        <v>0.92300000000000004</v>
      </c>
      <c r="I171" s="359">
        <v>0.92300000000000004</v>
      </c>
      <c r="J171" s="359">
        <v>0.92300000000000004</v>
      </c>
      <c r="K171" s="359">
        <v>0.92300000000000004</v>
      </c>
      <c r="L171" s="359">
        <v>0.53900000000000003</v>
      </c>
      <c r="M171" s="359">
        <v>0.61499999999999999</v>
      </c>
      <c r="N171" s="359">
        <v>0.84599999999999997</v>
      </c>
      <c r="O171" s="359">
        <v>0.69199999999999995</v>
      </c>
      <c r="P171" s="359">
        <v>0.92300000000000004</v>
      </c>
      <c r="Q171" s="359">
        <v>0.83299999999999996</v>
      </c>
      <c r="R171" s="359">
        <v>0.84599999999999997</v>
      </c>
      <c r="S171" s="359">
        <v>0.76900000000000002</v>
      </c>
      <c r="T171" s="359">
        <v>0.92300000000000004</v>
      </c>
      <c r="U171" s="359">
        <v>0.76900000000000002</v>
      </c>
      <c r="V171" s="359">
        <v>0.84599999999999997</v>
      </c>
      <c r="W171" s="359">
        <v>0.92300000000000004</v>
      </c>
      <c r="X171" s="359">
        <v>0.69199999999999995</v>
      </c>
      <c r="Y171" s="359">
        <v>0.84599999999999997</v>
      </c>
      <c r="Z171" s="359">
        <v>0.76900000000000002</v>
      </c>
      <c r="AA171" s="359">
        <v>0.84599999999999997</v>
      </c>
      <c r="AB171" s="359">
        <v>0.75</v>
      </c>
      <c r="AC171" s="359">
        <v>0.69199999999999995</v>
      </c>
      <c r="AD171" s="359">
        <v>0.76900000000000002</v>
      </c>
      <c r="AE171" s="359">
        <v>0.61499999999999999</v>
      </c>
      <c r="AF171" s="359">
        <v>0.57099999999999995</v>
      </c>
      <c r="AG171" s="359">
        <v>0.84599999999999997</v>
      </c>
      <c r="AH171" s="359">
        <v>0.5</v>
      </c>
      <c r="AI171" s="359">
        <v>0.5</v>
      </c>
      <c r="AJ171" s="359">
        <v>0.92300000000000004</v>
      </c>
      <c r="AK171" s="362" t="s">
        <v>52</v>
      </c>
      <c r="AL171" s="359">
        <v>0.66700000000000004</v>
      </c>
      <c r="AM171" s="359">
        <v>0.83299999999999996</v>
      </c>
      <c r="AN171" s="359">
        <v>0.72699999999999998</v>
      </c>
      <c r="AO171" s="359">
        <v>0.84599999999999997</v>
      </c>
      <c r="AP171" s="359">
        <v>0.76900000000000002</v>
      </c>
      <c r="AQ171" s="359">
        <v>0.92300000000000004</v>
      </c>
      <c r="AR171" s="359">
        <v>0.69199999999999995</v>
      </c>
      <c r="AS171" s="359">
        <v>0.76900000000000002</v>
      </c>
      <c r="AT171" s="359">
        <v>0.76900000000000002</v>
      </c>
      <c r="AU171" s="359">
        <v>0.84599999999999997</v>
      </c>
      <c r="AV171" s="359" t="s">
        <v>54</v>
      </c>
      <c r="AW171" s="359" t="s">
        <v>54</v>
      </c>
      <c r="AX171" s="359" t="s">
        <v>54</v>
      </c>
      <c r="AY171" s="359" t="s">
        <v>54</v>
      </c>
      <c r="AZ171" s="107"/>
      <c r="BA171" s="107"/>
      <c r="BB171" s="107"/>
      <c r="BC171" s="107"/>
    </row>
    <row r="172" spans="2:55" s="15" customFormat="1" ht="14.45" customHeight="1" x14ac:dyDescent="0.25">
      <c r="B172" s="467"/>
      <c r="C172" s="468" t="s">
        <v>154</v>
      </c>
      <c r="D172" s="468"/>
      <c r="E172" s="468"/>
      <c r="F172" s="468"/>
      <c r="G172" s="359" t="s">
        <v>65</v>
      </c>
      <c r="H172" s="359" t="s">
        <v>65</v>
      </c>
      <c r="I172" s="359" t="s">
        <v>65</v>
      </c>
      <c r="J172" s="359" t="s">
        <v>65</v>
      </c>
      <c r="K172" s="359" t="s">
        <v>65</v>
      </c>
      <c r="L172" s="359" t="s">
        <v>65</v>
      </c>
      <c r="M172" s="359" t="s">
        <v>65</v>
      </c>
      <c r="N172" s="359" t="s">
        <v>65</v>
      </c>
      <c r="O172" s="359" t="s">
        <v>65</v>
      </c>
      <c r="P172" s="359" t="s">
        <v>65</v>
      </c>
      <c r="Q172" s="359" t="s">
        <v>65</v>
      </c>
      <c r="R172" s="359" t="s">
        <v>65</v>
      </c>
      <c r="S172" s="359" t="s">
        <v>65</v>
      </c>
      <c r="T172" s="359" t="s">
        <v>65</v>
      </c>
      <c r="U172" s="359" t="s">
        <v>65</v>
      </c>
      <c r="V172" s="359" t="s">
        <v>65</v>
      </c>
      <c r="W172" s="359" t="s">
        <v>65</v>
      </c>
      <c r="X172" s="359" t="s">
        <v>65</v>
      </c>
      <c r="Y172" s="359" t="s">
        <v>65</v>
      </c>
      <c r="Z172" s="359" t="s">
        <v>65</v>
      </c>
      <c r="AA172" s="359" t="s">
        <v>65</v>
      </c>
      <c r="AB172" s="359" t="s">
        <v>65</v>
      </c>
      <c r="AC172" s="359" t="s">
        <v>65</v>
      </c>
      <c r="AD172" s="359" t="s">
        <v>65</v>
      </c>
      <c r="AE172" s="359" t="s">
        <v>65</v>
      </c>
      <c r="AF172" s="359" t="s">
        <v>65</v>
      </c>
      <c r="AG172" s="362" t="s">
        <v>52</v>
      </c>
      <c r="AH172" s="359" t="s">
        <v>65</v>
      </c>
      <c r="AI172" s="359" t="s">
        <v>65</v>
      </c>
      <c r="AJ172" s="362" t="s">
        <v>52</v>
      </c>
      <c r="AK172" s="362" t="s">
        <v>52</v>
      </c>
      <c r="AL172" s="362" t="s">
        <v>52</v>
      </c>
      <c r="AM172" s="362" t="s">
        <v>52</v>
      </c>
      <c r="AN172" s="362" t="s">
        <v>52</v>
      </c>
      <c r="AO172" s="359" t="s">
        <v>65</v>
      </c>
      <c r="AP172" s="359" t="s">
        <v>65</v>
      </c>
      <c r="AQ172" s="359" t="s">
        <v>65</v>
      </c>
      <c r="AR172" s="359" t="s">
        <v>65</v>
      </c>
      <c r="AS172" s="359" t="s">
        <v>65</v>
      </c>
      <c r="AT172" s="359" t="s">
        <v>65</v>
      </c>
      <c r="AU172" s="359" t="s">
        <v>65</v>
      </c>
      <c r="AV172" s="359" t="s">
        <v>54</v>
      </c>
      <c r="AW172" s="359" t="s">
        <v>54</v>
      </c>
      <c r="AX172" s="359" t="s">
        <v>54</v>
      </c>
      <c r="AY172" s="359" t="s">
        <v>54</v>
      </c>
      <c r="AZ172" s="17"/>
      <c r="BA172" s="17"/>
      <c r="BB172" s="17"/>
      <c r="BC172" s="17"/>
    </row>
    <row r="173" spans="2:55" s="15" customFormat="1" x14ac:dyDescent="0.25">
      <c r="B173" s="16"/>
      <c r="C173" s="33"/>
      <c r="D173" s="33"/>
      <c r="E173" s="33"/>
      <c r="F173" s="145"/>
      <c r="G173" s="365"/>
      <c r="H173" s="365"/>
      <c r="I173" s="365"/>
      <c r="J173" s="365"/>
      <c r="K173" s="365"/>
      <c r="L173" s="365"/>
      <c r="M173" s="365"/>
      <c r="N173" s="365"/>
      <c r="O173" s="365"/>
      <c r="P173" s="365"/>
      <c r="Q173" s="365"/>
      <c r="R173" s="365"/>
      <c r="S173" s="365"/>
      <c r="T173" s="365"/>
      <c r="U173" s="365"/>
      <c r="V173" s="365"/>
      <c r="W173" s="365"/>
      <c r="X173" s="365"/>
      <c r="Y173" s="365"/>
      <c r="Z173" s="365"/>
      <c r="AA173" s="365"/>
      <c r="AB173" s="365"/>
      <c r="AC173" s="365"/>
      <c r="AD173" s="365"/>
      <c r="AE173" s="365"/>
      <c r="AF173" s="365"/>
      <c r="AG173" s="365"/>
      <c r="AH173" s="365"/>
      <c r="AI173" s="365"/>
      <c r="AJ173" s="365"/>
      <c r="AK173" s="365"/>
      <c r="AL173" s="365"/>
      <c r="AM173" s="365"/>
      <c r="AN173" s="365"/>
      <c r="AO173" s="365"/>
      <c r="AP173" s="365"/>
      <c r="AQ173" s="365"/>
      <c r="AR173" s="365"/>
      <c r="AS173" s="365"/>
      <c r="AT173" s="365"/>
      <c r="AU173" s="365"/>
      <c r="AV173" s="351"/>
      <c r="AW173" s="377"/>
      <c r="AX173" s="346"/>
      <c r="AY173" s="346"/>
      <c r="AZ173" s="17"/>
      <c r="BA173" s="17"/>
      <c r="BB173" s="17"/>
      <c r="BC173" s="17"/>
    </row>
    <row r="174" spans="2:55" s="15" customFormat="1" ht="14.45" hidden="1" customHeight="1" x14ac:dyDescent="0.25">
      <c r="B174" s="200"/>
      <c r="C174" s="143">
        <v>2011</v>
      </c>
      <c r="D174" s="183" t="s">
        <v>52</v>
      </c>
      <c r="E174" s="183"/>
      <c r="F174" s="183" t="s">
        <v>52</v>
      </c>
      <c r="G174" s="347" t="s">
        <v>52</v>
      </c>
      <c r="H174" s="347" t="s">
        <v>52</v>
      </c>
      <c r="I174" s="347" t="s">
        <v>52</v>
      </c>
      <c r="J174" s="347" t="s">
        <v>52</v>
      </c>
      <c r="K174" s="347" t="s">
        <v>52</v>
      </c>
      <c r="L174" s="347" t="s">
        <v>52</v>
      </c>
      <c r="M174" s="347" t="s">
        <v>52</v>
      </c>
      <c r="N174" s="347" t="s">
        <v>52</v>
      </c>
      <c r="O174" s="347" t="s">
        <v>52</v>
      </c>
      <c r="P174" s="347" t="s">
        <v>52</v>
      </c>
      <c r="Q174" s="347" t="s">
        <v>52</v>
      </c>
      <c r="R174" s="347" t="s">
        <v>52</v>
      </c>
      <c r="S174" s="347" t="s">
        <v>52</v>
      </c>
      <c r="T174" s="347" t="s">
        <v>52</v>
      </c>
      <c r="U174" s="347" t="s">
        <v>52</v>
      </c>
      <c r="V174" s="347" t="s">
        <v>52</v>
      </c>
      <c r="W174" s="347" t="s">
        <v>52</v>
      </c>
      <c r="X174" s="347" t="s">
        <v>52</v>
      </c>
      <c r="Y174" s="347" t="s">
        <v>52</v>
      </c>
      <c r="Z174" s="347" t="s">
        <v>52</v>
      </c>
      <c r="AA174" s="347" t="s">
        <v>52</v>
      </c>
      <c r="AB174" s="347" t="s">
        <v>52</v>
      </c>
      <c r="AC174" s="347" t="s">
        <v>52</v>
      </c>
      <c r="AD174" s="347" t="s">
        <v>52</v>
      </c>
      <c r="AE174" s="347" t="s">
        <v>52</v>
      </c>
      <c r="AF174" s="347" t="s">
        <v>52</v>
      </c>
      <c r="AG174" s="347"/>
      <c r="AH174" s="347" t="s">
        <v>52</v>
      </c>
      <c r="AI174" s="347" t="s">
        <v>52</v>
      </c>
      <c r="AJ174" s="347"/>
      <c r="AK174" s="347" t="s">
        <v>52</v>
      </c>
      <c r="AL174" s="347"/>
      <c r="AM174" s="347"/>
      <c r="AN174" s="347"/>
      <c r="AO174" s="347" t="s">
        <v>52</v>
      </c>
      <c r="AP174" s="347" t="s">
        <v>52</v>
      </c>
      <c r="AQ174" s="347" t="s">
        <v>52</v>
      </c>
      <c r="AR174" s="347" t="s">
        <v>52</v>
      </c>
      <c r="AS174" s="347" t="s">
        <v>52</v>
      </c>
      <c r="AT174" s="347" t="s">
        <v>52</v>
      </c>
      <c r="AU174" s="347" t="s">
        <v>52</v>
      </c>
      <c r="AV174" s="386"/>
      <c r="AW174" s="377"/>
      <c r="AX174" s="346"/>
      <c r="AY174" s="346"/>
      <c r="AZ174" s="17"/>
      <c r="BA174" s="17"/>
      <c r="BB174" s="17"/>
      <c r="BC174" s="17"/>
    </row>
    <row r="175" spans="2:55" s="189" customFormat="1" hidden="1" x14ac:dyDescent="0.25">
      <c r="B175" s="465" t="s">
        <v>102</v>
      </c>
      <c r="C175" s="289">
        <v>2012</v>
      </c>
      <c r="D175" s="183" t="s">
        <v>52</v>
      </c>
      <c r="E175" s="183"/>
      <c r="F175" s="183" t="s">
        <v>52</v>
      </c>
      <c r="G175" s="347" t="s">
        <v>52</v>
      </c>
      <c r="H175" s="347" t="s">
        <v>52</v>
      </c>
      <c r="I175" s="347" t="s">
        <v>52</v>
      </c>
      <c r="J175" s="347" t="s">
        <v>52</v>
      </c>
      <c r="K175" s="347" t="s">
        <v>52</v>
      </c>
      <c r="L175" s="347" t="s">
        <v>52</v>
      </c>
      <c r="M175" s="347" t="s">
        <v>52</v>
      </c>
      <c r="N175" s="347" t="s">
        <v>52</v>
      </c>
      <c r="O175" s="347" t="s">
        <v>52</v>
      </c>
      <c r="P175" s="347" t="s">
        <v>52</v>
      </c>
      <c r="Q175" s="347" t="s">
        <v>52</v>
      </c>
      <c r="R175" s="347" t="s">
        <v>52</v>
      </c>
      <c r="S175" s="347" t="s">
        <v>52</v>
      </c>
      <c r="T175" s="347" t="s">
        <v>52</v>
      </c>
      <c r="U175" s="347" t="s">
        <v>52</v>
      </c>
      <c r="V175" s="347" t="s">
        <v>52</v>
      </c>
      <c r="W175" s="347" t="s">
        <v>52</v>
      </c>
      <c r="X175" s="347" t="s">
        <v>52</v>
      </c>
      <c r="Y175" s="347" t="s">
        <v>52</v>
      </c>
      <c r="Z175" s="347" t="s">
        <v>52</v>
      </c>
      <c r="AA175" s="347" t="s">
        <v>52</v>
      </c>
      <c r="AB175" s="347" t="s">
        <v>52</v>
      </c>
      <c r="AC175" s="347" t="s">
        <v>52</v>
      </c>
      <c r="AD175" s="347" t="s">
        <v>52</v>
      </c>
      <c r="AE175" s="347" t="s">
        <v>52</v>
      </c>
      <c r="AF175" s="347" t="s">
        <v>52</v>
      </c>
      <c r="AG175" s="347"/>
      <c r="AH175" s="347" t="s">
        <v>52</v>
      </c>
      <c r="AI175" s="347" t="s">
        <v>52</v>
      </c>
      <c r="AJ175" s="347"/>
      <c r="AK175" s="347" t="s">
        <v>52</v>
      </c>
      <c r="AL175" s="347"/>
      <c r="AM175" s="347"/>
      <c r="AN175" s="347"/>
      <c r="AO175" s="347" t="s">
        <v>52</v>
      </c>
      <c r="AP175" s="347" t="s">
        <v>52</v>
      </c>
      <c r="AQ175" s="347" t="s">
        <v>52</v>
      </c>
      <c r="AR175" s="347" t="s">
        <v>52</v>
      </c>
      <c r="AS175" s="347" t="s">
        <v>52</v>
      </c>
      <c r="AT175" s="347" t="s">
        <v>52</v>
      </c>
      <c r="AU175" s="347" t="s">
        <v>52</v>
      </c>
      <c r="AV175" s="397"/>
      <c r="AW175" s="366"/>
      <c r="AX175" s="398"/>
      <c r="AY175" s="398"/>
      <c r="AZ175" s="203"/>
      <c r="BA175" s="203"/>
      <c r="BB175" s="203"/>
      <c r="BC175" s="203"/>
    </row>
    <row r="176" spans="2:55" s="15" customFormat="1" hidden="1" x14ac:dyDescent="0.25">
      <c r="B176" s="466"/>
      <c r="C176" s="143">
        <v>2013</v>
      </c>
      <c r="D176" s="183" t="s">
        <v>52</v>
      </c>
      <c r="E176" s="183" t="s">
        <v>52</v>
      </c>
      <c r="F176" s="183" t="s">
        <v>52</v>
      </c>
      <c r="G176" s="347" t="s">
        <v>52</v>
      </c>
      <c r="H176" s="347" t="s">
        <v>52</v>
      </c>
      <c r="I176" s="347" t="s">
        <v>52</v>
      </c>
      <c r="J176" s="347" t="s">
        <v>52</v>
      </c>
      <c r="K176" s="347" t="s">
        <v>52</v>
      </c>
      <c r="L176" s="347" t="s">
        <v>52</v>
      </c>
      <c r="M176" s="347" t="s">
        <v>52</v>
      </c>
      <c r="N176" s="347" t="s">
        <v>52</v>
      </c>
      <c r="O176" s="347" t="s">
        <v>52</v>
      </c>
      <c r="P176" s="347" t="s">
        <v>52</v>
      </c>
      <c r="Q176" s="347" t="s">
        <v>52</v>
      </c>
      <c r="R176" s="347" t="s">
        <v>52</v>
      </c>
      <c r="S176" s="347" t="s">
        <v>52</v>
      </c>
      <c r="T176" s="347" t="s">
        <v>52</v>
      </c>
      <c r="U176" s="347" t="s">
        <v>52</v>
      </c>
      <c r="V176" s="347" t="s">
        <v>52</v>
      </c>
      <c r="W176" s="347" t="s">
        <v>52</v>
      </c>
      <c r="X176" s="347" t="s">
        <v>52</v>
      </c>
      <c r="Y176" s="347" t="s">
        <v>52</v>
      </c>
      <c r="Z176" s="347" t="s">
        <v>52</v>
      </c>
      <c r="AA176" s="347" t="s">
        <v>52</v>
      </c>
      <c r="AB176" s="347" t="s">
        <v>52</v>
      </c>
      <c r="AC176" s="347" t="s">
        <v>52</v>
      </c>
      <c r="AD176" s="347" t="s">
        <v>52</v>
      </c>
      <c r="AE176" s="347" t="s">
        <v>52</v>
      </c>
      <c r="AF176" s="347" t="s">
        <v>52</v>
      </c>
      <c r="AG176" s="347"/>
      <c r="AH176" s="347" t="s">
        <v>52</v>
      </c>
      <c r="AI176" s="347" t="s">
        <v>52</v>
      </c>
      <c r="AJ176" s="347"/>
      <c r="AK176" s="347" t="s">
        <v>52</v>
      </c>
      <c r="AL176" s="347"/>
      <c r="AM176" s="347"/>
      <c r="AN176" s="347"/>
      <c r="AO176" s="347" t="s">
        <v>52</v>
      </c>
      <c r="AP176" s="347" t="s">
        <v>52</v>
      </c>
      <c r="AQ176" s="347" t="s">
        <v>52</v>
      </c>
      <c r="AR176" s="347" t="s">
        <v>52</v>
      </c>
      <c r="AS176" s="347" t="s">
        <v>52</v>
      </c>
      <c r="AT176" s="347" t="s">
        <v>52</v>
      </c>
      <c r="AU176" s="347" t="s">
        <v>52</v>
      </c>
      <c r="AV176" s="351"/>
      <c r="AW176" s="377"/>
      <c r="AX176" s="346"/>
      <c r="AY176" s="346"/>
      <c r="AZ176" s="17"/>
      <c r="BA176" s="17"/>
      <c r="BB176" s="17"/>
      <c r="BC176" s="17"/>
    </row>
    <row r="177" spans="2:55" s="36" customFormat="1" x14ac:dyDescent="0.25">
      <c r="B177" s="466"/>
      <c r="C177" s="143">
        <v>2014</v>
      </c>
      <c r="D177" s="256">
        <v>14</v>
      </c>
      <c r="E177" s="256">
        <v>42</v>
      </c>
      <c r="F177" s="236">
        <v>0.33333333333333331</v>
      </c>
      <c r="G177" s="343">
        <v>0.8571428571428571</v>
      </c>
      <c r="H177" s="343">
        <v>0.6428571428571429</v>
      </c>
      <c r="I177" s="343">
        <v>0.6428571428571429</v>
      </c>
      <c r="J177" s="343">
        <v>0.5714285714285714</v>
      </c>
      <c r="K177" s="343">
        <v>0.58333333333333337</v>
      </c>
      <c r="L177" s="343">
        <v>0.35714285714285715</v>
      </c>
      <c r="M177" s="343">
        <v>0.35714285714285715</v>
      </c>
      <c r="N177" s="343">
        <v>0.8571428571428571</v>
      </c>
      <c r="O177" s="343">
        <v>0.7142857142857143</v>
      </c>
      <c r="P177" s="343">
        <v>0.5</v>
      </c>
      <c r="Q177" s="343">
        <v>0.6428571428571429</v>
      </c>
      <c r="R177" s="343">
        <v>0.7142857142857143</v>
      </c>
      <c r="S177" s="343">
        <v>0.42857142857142855</v>
      </c>
      <c r="T177" s="343">
        <v>0.2857142857142857</v>
      </c>
      <c r="U177" s="343">
        <v>0.5714285714285714</v>
      </c>
      <c r="V177" s="343">
        <v>0.42857142857142855</v>
      </c>
      <c r="W177" s="343">
        <v>0.76923076923076927</v>
      </c>
      <c r="X177" s="343">
        <v>0.46153846153846156</v>
      </c>
      <c r="Y177" s="343">
        <v>0.7857142857142857</v>
      </c>
      <c r="Z177" s="343">
        <v>0.81818181818181823</v>
      </c>
      <c r="AA177" s="343">
        <v>0.7857142857142857</v>
      </c>
      <c r="AB177" s="343">
        <v>0.7142857142857143</v>
      </c>
      <c r="AC177" s="343">
        <v>0.5714285714285714</v>
      </c>
      <c r="AD177" s="343">
        <v>0.42857142857142855</v>
      </c>
      <c r="AE177" s="343">
        <v>0.38461538461538464</v>
      </c>
      <c r="AF177" s="343">
        <v>0.46153846153846156</v>
      </c>
      <c r="AG177" s="362" t="s">
        <v>52</v>
      </c>
      <c r="AH177" s="343">
        <v>0.6428571428571429</v>
      </c>
      <c r="AI177" s="343">
        <v>0.53846153846153844</v>
      </c>
      <c r="AJ177" s="362" t="s">
        <v>52</v>
      </c>
      <c r="AK177" s="343">
        <v>0.5714285714285714</v>
      </c>
      <c r="AL177" s="362" t="s">
        <v>52</v>
      </c>
      <c r="AM177" s="362" t="s">
        <v>52</v>
      </c>
      <c r="AN177" s="362" t="s">
        <v>52</v>
      </c>
      <c r="AO177" s="343">
        <v>0.7142857142857143</v>
      </c>
      <c r="AP177" s="343">
        <v>0.5714285714285714</v>
      </c>
      <c r="AQ177" s="343">
        <v>0.6428571428571429</v>
      </c>
      <c r="AR177" s="343">
        <v>0.6428571428571429</v>
      </c>
      <c r="AS177" s="343">
        <v>0.42857142857142855</v>
      </c>
      <c r="AT177" s="343">
        <v>0.35714285714285715</v>
      </c>
      <c r="AU177" s="343">
        <v>0.5</v>
      </c>
      <c r="AV177" s="407" t="s">
        <v>54</v>
      </c>
      <c r="AW177" s="408"/>
      <c r="AX177" s="408"/>
      <c r="AY177" s="409"/>
    </row>
    <row r="178" spans="2:55" s="15" customFormat="1" x14ac:dyDescent="0.25">
      <c r="B178" s="466"/>
      <c r="C178" s="143">
        <v>2015</v>
      </c>
      <c r="D178" s="256">
        <v>19</v>
      </c>
      <c r="E178" s="256">
        <v>41</v>
      </c>
      <c r="F178" s="236">
        <v>0.46341463414634149</v>
      </c>
      <c r="G178" s="343">
        <v>0.63157894736842102</v>
      </c>
      <c r="H178" s="343">
        <v>0.63157894736842102</v>
      </c>
      <c r="I178" s="343">
        <v>0.42105263157894735</v>
      </c>
      <c r="J178" s="343">
        <v>0.63157894736842102</v>
      </c>
      <c r="K178" s="343">
        <v>0.63157894736842102</v>
      </c>
      <c r="L178" s="343">
        <v>0.21052631578947367</v>
      </c>
      <c r="M178" s="343">
        <v>0.26315789473684209</v>
      </c>
      <c r="N178" s="343">
        <v>0.73684210526315785</v>
      </c>
      <c r="O178" s="343">
        <v>0.73684210526315785</v>
      </c>
      <c r="P178" s="343">
        <v>0.52631578947368418</v>
      </c>
      <c r="Q178" s="343">
        <v>0.68421052631578949</v>
      </c>
      <c r="R178" s="343">
        <v>0.63157894736842102</v>
      </c>
      <c r="S178" s="343">
        <v>0.42105263157894735</v>
      </c>
      <c r="T178" s="343">
        <v>0.31578947368421051</v>
      </c>
      <c r="U178" s="343">
        <v>0.44444444444444442</v>
      </c>
      <c r="V178" s="343">
        <v>0.27777777777777779</v>
      </c>
      <c r="W178" s="343">
        <v>0.57894736842105265</v>
      </c>
      <c r="X178" s="343">
        <v>0.26315789473684209</v>
      </c>
      <c r="Y178" s="343">
        <v>0.66666666666666663</v>
      </c>
      <c r="Z178" s="343">
        <v>0.375</v>
      </c>
      <c r="AA178" s="343">
        <v>0.84210526315789469</v>
      </c>
      <c r="AB178" s="343">
        <v>0.63157894736842102</v>
      </c>
      <c r="AC178" s="343">
        <v>0.42105263157894735</v>
      </c>
      <c r="AD178" s="343">
        <v>0.52631578947368418</v>
      </c>
      <c r="AE178" s="343">
        <v>0.21052631578947367</v>
      </c>
      <c r="AF178" s="343">
        <v>0.83333333333333337</v>
      </c>
      <c r="AG178" s="362" t="s">
        <v>52</v>
      </c>
      <c r="AH178" s="343">
        <v>0.88235294117647056</v>
      </c>
      <c r="AI178" s="343">
        <v>0.8125</v>
      </c>
      <c r="AJ178" s="362" t="s">
        <v>52</v>
      </c>
      <c r="AK178" s="343">
        <v>0.77777777777777779</v>
      </c>
      <c r="AL178" s="362" t="s">
        <v>52</v>
      </c>
      <c r="AM178" s="362" t="s">
        <v>52</v>
      </c>
      <c r="AN178" s="362" t="s">
        <v>52</v>
      </c>
      <c r="AO178" s="343">
        <v>0.47368421052631576</v>
      </c>
      <c r="AP178" s="343">
        <v>0.44444444444444442</v>
      </c>
      <c r="AQ178" s="359">
        <v>0.52631578947368418</v>
      </c>
      <c r="AR178" s="343">
        <v>0.36842105263157893</v>
      </c>
      <c r="AS178" s="343">
        <v>0.44444444444444442</v>
      </c>
      <c r="AT178" s="343">
        <v>0.44444444444444442</v>
      </c>
      <c r="AU178" s="343">
        <v>0.31578947368421051</v>
      </c>
      <c r="AV178" s="410"/>
      <c r="AW178" s="411"/>
      <c r="AX178" s="411"/>
      <c r="AY178" s="412"/>
      <c r="AZ178" s="17"/>
      <c r="BA178" s="17"/>
      <c r="BB178" s="17"/>
      <c r="BC178" s="17"/>
    </row>
    <row r="179" spans="2:55" s="209" customFormat="1" x14ac:dyDescent="0.25">
      <c r="B179" s="466"/>
      <c r="C179" s="216">
        <v>2016</v>
      </c>
      <c r="D179" s="184">
        <v>15</v>
      </c>
      <c r="E179" s="256">
        <v>22</v>
      </c>
      <c r="F179" s="238">
        <v>0.68181818181818177</v>
      </c>
      <c r="G179" s="359">
        <v>0.8666666666666667</v>
      </c>
      <c r="H179" s="359">
        <v>1</v>
      </c>
      <c r="I179" s="359">
        <v>0.66666666666666663</v>
      </c>
      <c r="J179" s="359">
        <v>0.53333333333333333</v>
      </c>
      <c r="K179" s="359">
        <v>0.73333333333333328</v>
      </c>
      <c r="L179" s="359">
        <v>0.46666666666666667</v>
      </c>
      <c r="M179" s="359">
        <v>0.6</v>
      </c>
      <c r="N179" s="359">
        <v>0.8</v>
      </c>
      <c r="O179" s="359">
        <v>0.46666666666666667</v>
      </c>
      <c r="P179" s="359">
        <v>0.6</v>
      </c>
      <c r="Q179" s="359">
        <v>0.66666666666666663</v>
      </c>
      <c r="R179" s="359">
        <v>0.73333333333333328</v>
      </c>
      <c r="S179" s="359">
        <v>0.53333333333333333</v>
      </c>
      <c r="T179" s="359">
        <v>0.33333333333333331</v>
      </c>
      <c r="U179" s="359">
        <v>0.6</v>
      </c>
      <c r="V179" s="359">
        <v>0.46666666666666667</v>
      </c>
      <c r="W179" s="359">
        <v>0.73333333333333328</v>
      </c>
      <c r="X179" s="359">
        <v>0.53333333333333333</v>
      </c>
      <c r="Y179" s="359">
        <v>0.8666666666666667</v>
      </c>
      <c r="Z179" s="359">
        <v>0.46666666666666667</v>
      </c>
      <c r="AA179" s="359">
        <v>0.8</v>
      </c>
      <c r="AB179" s="359">
        <v>0.73333333333333328</v>
      </c>
      <c r="AC179" s="359">
        <v>0.4</v>
      </c>
      <c r="AD179" s="359">
        <v>0.33333333333333331</v>
      </c>
      <c r="AE179" s="359">
        <v>0.53333333333333333</v>
      </c>
      <c r="AF179" s="359">
        <v>0.66666666666666663</v>
      </c>
      <c r="AG179" s="362" t="s">
        <v>52</v>
      </c>
      <c r="AH179" s="359">
        <v>0.8</v>
      </c>
      <c r="AI179" s="359">
        <v>0.8</v>
      </c>
      <c r="AJ179" s="362" t="s">
        <v>52</v>
      </c>
      <c r="AK179" s="359">
        <v>0.53333333333333333</v>
      </c>
      <c r="AL179" s="362" t="s">
        <v>52</v>
      </c>
      <c r="AM179" s="362" t="s">
        <v>52</v>
      </c>
      <c r="AN179" s="362" t="s">
        <v>52</v>
      </c>
      <c r="AO179" s="359">
        <v>0.66666666666666663</v>
      </c>
      <c r="AP179" s="359">
        <v>0.53333333333333333</v>
      </c>
      <c r="AQ179" s="359">
        <v>0.93333333333333335</v>
      </c>
      <c r="AR179" s="359">
        <v>0.66666666666666663</v>
      </c>
      <c r="AS179" s="359">
        <v>0.53333333333333333</v>
      </c>
      <c r="AT179" s="359">
        <v>0.5</v>
      </c>
      <c r="AU179" s="359">
        <v>0.73333333333333328</v>
      </c>
      <c r="AV179" s="410"/>
      <c r="AW179" s="411"/>
      <c r="AX179" s="411"/>
      <c r="AY179" s="412"/>
      <c r="AZ179" s="107"/>
      <c r="BA179" s="107"/>
      <c r="BB179" s="107"/>
      <c r="BC179" s="107"/>
    </row>
    <row r="180" spans="2:55" s="209" customFormat="1" x14ac:dyDescent="0.25">
      <c r="B180" s="466"/>
      <c r="C180" s="216">
        <v>2017</v>
      </c>
      <c r="D180" s="184">
        <v>15</v>
      </c>
      <c r="E180" s="256">
        <v>39</v>
      </c>
      <c r="F180" s="238">
        <v>0.38461538461538464</v>
      </c>
      <c r="G180" s="359">
        <v>1</v>
      </c>
      <c r="H180" s="359">
        <v>1</v>
      </c>
      <c r="I180" s="359">
        <v>0.8</v>
      </c>
      <c r="J180" s="359">
        <v>0.8</v>
      </c>
      <c r="K180" s="359">
        <v>0.8666666666666667</v>
      </c>
      <c r="L180" s="359">
        <v>0.66666666666666663</v>
      </c>
      <c r="M180" s="359">
        <v>0.8</v>
      </c>
      <c r="N180" s="359">
        <v>0.8666666666666667</v>
      </c>
      <c r="O180" s="359">
        <v>0.73333333333333328</v>
      </c>
      <c r="P180" s="359">
        <v>0.8</v>
      </c>
      <c r="Q180" s="359">
        <v>0.8666666666666667</v>
      </c>
      <c r="R180" s="359">
        <v>1</v>
      </c>
      <c r="S180" s="359">
        <v>0.73333333333333328</v>
      </c>
      <c r="T180" s="359">
        <v>0.8</v>
      </c>
      <c r="U180" s="359">
        <v>0.8666666666666667</v>
      </c>
      <c r="V180" s="359">
        <v>0.6</v>
      </c>
      <c r="W180" s="359">
        <v>0.84615384615384615</v>
      </c>
      <c r="X180" s="359">
        <v>0.76923076923076927</v>
      </c>
      <c r="Y180" s="359">
        <v>0.83333333333333337</v>
      </c>
      <c r="Z180" s="359">
        <v>0.83333333333333337</v>
      </c>
      <c r="AA180" s="359">
        <v>0.9285714285714286</v>
      </c>
      <c r="AB180" s="359">
        <v>0.73333333333333328</v>
      </c>
      <c r="AC180" s="359">
        <v>0.66666666666666663</v>
      </c>
      <c r="AD180" s="359">
        <v>0.73333333333333328</v>
      </c>
      <c r="AE180" s="359">
        <v>0.8</v>
      </c>
      <c r="AF180" s="359">
        <v>0.73333333333333328</v>
      </c>
      <c r="AG180" s="362" t="s">
        <v>52</v>
      </c>
      <c r="AH180" s="359">
        <v>0.73333333333333328</v>
      </c>
      <c r="AI180" s="359">
        <v>0.69230769230769229</v>
      </c>
      <c r="AJ180" s="362" t="s">
        <v>52</v>
      </c>
      <c r="AK180" s="359">
        <v>0.53333333333333333</v>
      </c>
      <c r="AL180" s="362" t="s">
        <v>52</v>
      </c>
      <c r="AM180" s="362" t="s">
        <v>52</v>
      </c>
      <c r="AN180" s="362" t="s">
        <v>52</v>
      </c>
      <c r="AO180" s="359">
        <v>0.8666666666666667</v>
      </c>
      <c r="AP180" s="359">
        <v>0.5</v>
      </c>
      <c r="AQ180" s="359">
        <v>0.73333333333333328</v>
      </c>
      <c r="AR180" s="359">
        <v>0.46666666666666667</v>
      </c>
      <c r="AS180" s="359">
        <v>0.5714285714285714</v>
      </c>
      <c r="AT180" s="359">
        <v>0.6428571428571429</v>
      </c>
      <c r="AU180" s="359">
        <v>0.8</v>
      </c>
      <c r="AV180" s="413"/>
      <c r="AW180" s="414"/>
      <c r="AX180" s="414"/>
      <c r="AY180" s="415"/>
      <c r="AZ180" s="107"/>
      <c r="BA180" s="107"/>
      <c r="BB180" s="107"/>
      <c r="BC180" s="107"/>
    </row>
    <row r="181" spans="2:55" s="209" customFormat="1" x14ac:dyDescent="0.25">
      <c r="B181" s="466"/>
      <c r="C181" s="234">
        <v>2018</v>
      </c>
      <c r="D181" s="184">
        <v>42</v>
      </c>
      <c r="E181" s="256">
        <v>96</v>
      </c>
      <c r="F181" s="237">
        <v>0.4375</v>
      </c>
      <c r="G181" s="359">
        <v>0.73809523809523814</v>
      </c>
      <c r="H181" s="359">
        <v>0.7857142857142857</v>
      </c>
      <c r="I181" s="359">
        <v>0.66666666666666663</v>
      </c>
      <c r="J181" s="359">
        <v>0.7142857142857143</v>
      </c>
      <c r="K181" s="359">
        <v>0.61904761904761907</v>
      </c>
      <c r="L181" s="359">
        <v>0.5</v>
      </c>
      <c r="M181" s="359">
        <v>0.5</v>
      </c>
      <c r="N181" s="359">
        <v>0.73809523809523814</v>
      </c>
      <c r="O181" s="359">
        <v>0.54761904761904767</v>
      </c>
      <c r="P181" s="359">
        <v>0.65853658536585369</v>
      </c>
      <c r="Q181" s="359">
        <v>0.59523809523809523</v>
      </c>
      <c r="R181" s="359">
        <v>0.63414634146341464</v>
      </c>
      <c r="S181" s="359">
        <v>0.59523809523809523</v>
      </c>
      <c r="T181" s="359">
        <v>0.59523809523809523</v>
      </c>
      <c r="U181" s="359">
        <v>0.7142857142857143</v>
      </c>
      <c r="V181" s="359">
        <v>0.57499999999999996</v>
      </c>
      <c r="W181" s="359">
        <v>0.90243902439024393</v>
      </c>
      <c r="X181" s="359">
        <v>0.48780487804878048</v>
      </c>
      <c r="Y181" s="359">
        <v>0.7142857142857143</v>
      </c>
      <c r="Z181" s="359">
        <v>0.68292682926829273</v>
      </c>
      <c r="AA181" s="359">
        <v>0.66666666666666663</v>
      </c>
      <c r="AB181" s="359">
        <v>0.82926829268292679</v>
      </c>
      <c r="AC181" s="359">
        <v>0.5</v>
      </c>
      <c r="AD181" s="359">
        <v>0.52380952380952384</v>
      </c>
      <c r="AE181" s="359">
        <v>0.51219512195121952</v>
      </c>
      <c r="AF181" s="359">
        <v>0.6428571428571429</v>
      </c>
      <c r="AG181" s="362" t="s">
        <v>52</v>
      </c>
      <c r="AH181" s="359">
        <v>0.73809523809523814</v>
      </c>
      <c r="AI181" s="359">
        <v>0.72499999999999998</v>
      </c>
      <c r="AJ181" s="362" t="s">
        <v>52</v>
      </c>
      <c r="AK181" s="359">
        <v>0.70731707317073167</v>
      </c>
      <c r="AL181" s="362" t="s">
        <v>52</v>
      </c>
      <c r="AM181" s="362" t="s">
        <v>52</v>
      </c>
      <c r="AN181" s="362" t="s">
        <v>52</v>
      </c>
      <c r="AO181" s="359">
        <v>0.69047619047619047</v>
      </c>
      <c r="AP181" s="359">
        <v>0.52500000000000002</v>
      </c>
      <c r="AQ181" s="359">
        <v>0.6428571428571429</v>
      </c>
      <c r="AR181" s="359">
        <v>0.6</v>
      </c>
      <c r="AS181" s="359">
        <v>0.59523809523809523</v>
      </c>
      <c r="AT181" s="359">
        <v>0.56097560975609762</v>
      </c>
      <c r="AU181" s="359">
        <v>0.54761904761904767</v>
      </c>
      <c r="AV181" s="359">
        <v>0.8571428571428571</v>
      </c>
      <c r="AW181" s="359">
        <v>0.73170731707317072</v>
      </c>
      <c r="AX181" s="359">
        <v>0.5490196078431373</v>
      </c>
      <c r="AY181" s="359">
        <v>0</v>
      </c>
      <c r="AZ181" s="107"/>
      <c r="BA181" s="107"/>
      <c r="BB181" s="107"/>
      <c r="BC181" s="107"/>
    </row>
    <row r="182" spans="2:55" s="209" customFormat="1" x14ac:dyDescent="0.25">
      <c r="B182" s="466"/>
      <c r="C182" s="234">
        <v>2019</v>
      </c>
      <c r="D182" s="184">
        <v>60</v>
      </c>
      <c r="E182" s="256">
        <v>115</v>
      </c>
      <c r="F182" s="237">
        <f>D182/E182</f>
        <v>0.52173913043478259</v>
      </c>
      <c r="G182" s="359">
        <v>0.81666666666666665</v>
      </c>
      <c r="H182" s="359">
        <v>0.81666666666666665</v>
      </c>
      <c r="I182" s="359">
        <v>0.66666666666666663</v>
      </c>
      <c r="J182" s="359">
        <v>0.68333333333333335</v>
      </c>
      <c r="K182" s="359">
        <v>0.71666666666666667</v>
      </c>
      <c r="L182" s="359">
        <v>0.53333333333333333</v>
      </c>
      <c r="M182" s="359">
        <v>0.48333333333333334</v>
      </c>
      <c r="N182" s="359">
        <v>0.8666666666666667</v>
      </c>
      <c r="O182" s="359">
        <v>0.71666666666666667</v>
      </c>
      <c r="P182" s="359">
        <v>0.6333333333333333</v>
      </c>
      <c r="Q182" s="359">
        <v>0.6333333333333333</v>
      </c>
      <c r="R182" s="359">
        <v>0.76666666666666672</v>
      </c>
      <c r="S182" s="359">
        <v>0.68333333333333335</v>
      </c>
      <c r="T182" s="359">
        <v>0.53333333333333333</v>
      </c>
      <c r="U182" s="359">
        <v>0.78333333333333333</v>
      </c>
      <c r="V182" s="359">
        <v>0.75</v>
      </c>
      <c r="W182" s="359">
        <v>0.81355932203389836</v>
      </c>
      <c r="X182" s="359">
        <v>0.69491525423728817</v>
      </c>
      <c r="Y182" s="359">
        <v>0.81666666666666665</v>
      </c>
      <c r="Z182" s="359">
        <v>0.71186440677966101</v>
      </c>
      <c r="AA182" s="359">
        <v>0.8</v>
      </c>
      <c r="AB182" s="359">
        <v>0.77966101694915257</v>
      </c>
      <c r="AC182" s="359">
        <v>0.55000000000000004</v>
      </c>
      <c r="AD182" s="359">
        <v>0.58333333333333337</v>
      </c>
      <c r="AE182" s="359">
        <v>0.55000000000000004</v>
      </c>
      <c r="AF182" s="359">
        <v>0.81034482758620685</v>
      </c>
      <c r="AG182" s="362" t="s">
        <v>52</v>
      </c>
      <c r="AH182" s="359">
        <v>0.78333333333333333</v>
      </c>
      <c r="AI182" s="359">
        <v>0.70175438596491224</v>
      </c>
      <c r="AJ182" s="362" t="s">
        <v>52</v>
      </c>
      <c r="AK182" s="359">
        <v>0.6333333333333333</v>
      </c>
      <c r="AL182" s="362" t="s">
        <v>52</v>
      </c>
      <c r="AM182" s="362" t="s">
        <v>52</v>
      </c>
      <c r="AN182" s="362" t="s">
        <v>52</v>
      </c>
      <c r="AO182" s="359">
        <v>0.6333333333333333</v>
      </c>
      <c r="AP182" s="359">
        <v>0.55000000000000004</v>
      </c>
      <c r="AQ182" s="359">
        <v>0.75</v>
      </c>
      <c r="AR182" s="359">
        <v>0.66666666666666663</v>
      </c>
      <c r="AS182" s="359">
        <v>0.6271186440677966</v>
      </c>
      <c r="AT182" s="359">
        <v>0.58333333333333337</v>
      </c>
      <c r="AU182" s="359">
        <v>0.55000000000000004</v>
      </c>
      <c r="AV182" s="359">
        <v>0.86440677966101698</v>
      </c>
      <c r="AW182" s="359">
        <v>0.77966101694915257</v>
      </c>
      <c r="AX182" s="359">
        <v>0.67796610169491522</v>
      </c>
      <c r="AY182" s="359" t="s">
        <v>52</v>
      </c>
      <c r="AZ182" s="107"/>
      <c r="BA182" s="107"/>
      <c r="BB182" s="107"/>
      <c r="BC182" s="107"/>
    </row>
    <row r="183" spans="2:55" s="209" customFormat="1" x14ac:dyDescent="0.25">
      <c r="B183" s="466"/>
      <c r="C183" s="234">
        <v>2020</v>
      </c>
      <c r="D183" s="184">
        <v>38</v>
      </c>
      <c r="E183" s="256">
        <v>156</v>
      </c>
      <c r="F183" s="237">
        <f>D183/E183</f>
        <v>0.24358974358974358</v>
      </c>
      <c r="G183" s="359">
        <v>0.73680000000000001</v>
      </c>
      <c r="H183" s="359">
        <v>0.81579999999999997</v>
      </c>
      <c r="I183" s="359">
        <v>0.76300000000000001</v>
      </c>
      <c r="J183" s="359">
        <v>0.73680000000000001</v>
      </c>
      <c r="K183" s="359">
        <v>0.78949999999999998</v>
      </c>
      <c r="L183" s="359">
        <v>0.44700000000000001</v>
      </c>
      <c r="M183" s="359">
        <v>0.45950000000000002</v>
      </c>
      <c r="N183" s="359">
        <v>0.91890000000000005</v>
      </c>
      <c r="O183" s="359">
        <v>0.68400000000000005</v>
      </c>
      <c r="P183" s="359">
        <v>0.71050000000000002</v>
      </c>
      <c r="Q183" s="359">
        <v>0.71050000000000002</v>
      </c>
      <c r="R183" s="359">
        <v>0.84209999999999996</v>
      </c>
      <c r="S183" s="359">
        <v>0.47370000000000001</v>
      </c>
      <c r="T183" s="359">
        <v>0.60529999999999995</v>
      </c>
      <c r="U183" s="359">
        <v>0.68420000000000003</v>
      </c>
      <c r="V183" s="359">
        <v>0.60499999999999998</v>
      </c>
      <c r="W183" s="359">
        <v>0.78380000000000005</v>
      </c>
      <c r="X183" s="359">
        <v>0.5</v>
      </c>
      <c r="Y183" s="359">
        <v>0.85289999999999999</v>
      </c>
      <c r="Z183" s="359">
        <v>0.8</v>
      </c>
      <c r="AA183" s="359">
        <v>0.86799999999999999</v>
      </c>
      <c r="AB183" s="359">
        <v>0.71050000000000002</v>
      </c>
      <c r="AC183" s="359">
        <v>0.56759999999999999</v>
      </c>
      <c r="AD183" s="359">
        <v>0.57889999999999997</v>
      </c>
      <c r="AE183" s="359">
        <v>0.34200000000000003</v>
      </c>
      <c r="AF183" s="359">
        <v>0.70269999999999999</v>
      </c>
      <c r="AG183" s="362" t="s">
        <v>52</v>
      </c>
      <c r="AH183" s="359">
        <v>0.84199999999999997</v>
      </c>
      <c r="AI183" s="359">
        <v>0.7429</v>
      </c>
      <c r="AJ183" s="362" t="s">
        <v>52</v>
      </c>
      <c r="AK183" s="359">
        <v>0.63160000000000005</v>
      </c>
      <c r="AL183" s="362" t="s">
        <v>52</v>
      </c>
      <c r="AM183" s="362" t="s">
        <v>52</v>
      </c>
      <c r="AN183" s="362" t="s">
        <v>52</v>
      </c>
      <c r="AO183" s="359">
        <v>0.78949999999999998</v>
      </c>
      <c r="AP183" s="359">
        <v>0.68400000000000005</v>
      </c>
      <c r="AQ183" s="359">
        <v>0.81579999999999997</v>
      </c>
      <c r="AR183" s="359">
        <v>0.75</v>
      </c>
      <c r="AS183" s="359">
        <v>0.60529999999999995</v>
      </c>
      <c r="AT183" s="359">
        <v>0.52600000000000002</v>
      </c>
      <c r="AU183" s="359">
        <v>0.63160000000000005</v>
      </c>
      <c r="AV183" s="359">
        <v>0.71050000000000002</v>
      </c>
      <c r="AW183" s="359">
        <v>0.76300000000000001</v>
      </c>
      <c r="AX183" s="359">
        <v>0.71050000000000002</v>
      </c>
      <c r="AY183" s="359">
        <v>0.5</v>
      </c>
      <c r="AZ183" s="107"/>
      <c r="BA183" s="107"/>
      <c r="BB183" s="107"/>
      <c r="BC183" s="107"/>
    </row>
    <row r="184" spans="2:55" s="209" customFormat="1" x14ac:dyDescent="0.25">
      <c r="B184" s="466"/>
      <c r="C184" s="234">
        <v>2021</v>
      </c>
      <c r="D184" s="184">
        <v>55</v>
      </c>
      <c r="E184" s="256">
        <v>166</v>
      </c>
      <c r="F184" s="237">
        <f>D184/E184</f>
        <v>0.33132530120481929</v>
      </c>
      <c r="G184" s="359">
        <v>0.83599999999999997</v>
      </c>
      <c r="H184" s="359">
        <v>0.873</v>
      </c>
      <c r="I184" s="359">
        <v>0.83599999999999997</v>
      </c>
      <c r="J184" s="359">
        <v>0.83599999999999997</v>
      </c>
      <c r="K184" s="359">
        <v>0.83599999999999997</v>
      </c>
      <c r="L184" s="359">
        <v>0.45100000000000001</v>
      </c>
      <c r="M184" s="359">
        <v>0.52800000000000002</v>
      </c>
      <c r="N184" s="359">
        <v>0.78200000000000003</v>
      </c>
      <c r="O184" s="359">
        <v>0.55600000000000005</v>
      </c>
      <c r="P184" s="359">
        <v>0.67300000000000004</v>
      </c>
      <c r="Q184" s="359">
        <v>0.755</v>
      </c>
      <c r="R184" s="359">
        <v>0.77800000000000002</v>
      </c>
      <c r="S184" s="359">
        <v>0.746</v>
      </c>
      <c r="T184" s="359">
        <v>0.63</v>
      </c>
      <c r="U184" s="359">
        <v>0.74099999999999999</v>
      </c>
      <c r="V184" s="359">
        <v>0.68500000000000005</v>
      </c>
      <c r="W184" s="359">
        <v>0.82</v>
      </c>
      <c r="X184" s="359">
        <v>0.56000000000000005</v>
      </c>
      <c r="Y184" s="359">
        <v>0.84</v>
      </c>
      <c r="Z184" s="359">
        <v>0.7</v>
      </c>
      <c r="AA184" s="359">
        <v>0.83299999999999996</v>
      </c>
      <c r="AB184" s="359">
        <v>0.85499999999999998</v>
      </c>
      <c r="AC184" s="359">
        <v>0.70899999999999996</v>
      </c>
      <c r="AD184" s="359">
        <v>0.67300000000000004</v>
      </c>
      <c r="AE184" s="359">
        <v>0.55600000000000005</v>
      </c>
      <c r="AF184" s="359">
        <v>0.57499999999999996</v>
      </c>
      <c r="AG184" s="359">
        <v>0.79600000000000004</v>
      </c>
      <c r="AH184" s="359">
        <v>0.53900000000000003</v>
      </c>
      <c r="AI184" s="359">
        <v>0.55300000000000005</v>
      </c>
      <c r="AJ184" s="359">
        <v>0.81100000000000005</v>
      </c>
      <c r="AK184" s="362" t="s">
        <v>52</v>
      </c>
      <c r="AL184" s="359">
        <v>0.67300000000000004</v>
      </c>
      <c r="AM184" s="359">
        <v>0.71699999999999997</v>
      </c>
      <c r="AN184" s="359">
        <v>0.76500000000000001</v>
      </c>
      <c r="AO184" s="359">
        <v>0.72699999999999998</v>
      </c>
      <c r="AP184" s="359">
        <v>0.70899999999999996</v>
      </c>
      <c r="AQ184" s="359">
        <v>0.83599999999999997</v>
      </c>
      <c r="AR184" s="359">
        <v>0.67300000000000004</v>
      </c>
      <c r="AS184" s="359">
        <v>0.78200000000000003</v>
      </c>
      <c r="AT184" s="359">
        <v>0.70899999999999996</v>
      </c>
      <c r="AU184" s="359">
        <v>0.67300000000000004</v>
      </c>
      <c r="AV184" s="359" t="s">
        <v>54</v>
      </c>
      <c r="AW184" s="359" t="s">
        <v>54</v>
      </c>
      <c r="AX184" s="359" t="s">
        <v>54</v>
      </c>
      <c r="AY184" s="359" t="s">
        <v>54</v>
      </c>
      <c r="AZ184" s="107"/>
      <c r="BA184" s="107"/>
      <c r="BB184" s="107"/>
      <c r="BC184" s="107"/>
    </row>
    <row r="185" spans="2:55" s="15" customFormat="1" ht="14.45" customHeight="1" x14ac:dyDescent="0.25">
      <c r="B185" s="467"/>
      <c r="C185" s="468" t="s">
        <v>154</v>
      </c>
      <c r="D185" s="468"/>
      <c r="E185" s="468"/>
      <c r="F185" s="468"/>
      <c r="G185" s="343">
        <f>G184-G183</f>
        <v>9.9199999999999955E-2</v>
      </c>
      <c r="H185" s="343">
        <f t="shared" ref="H185:AU185" si="14">H184-H183</f>
        <v>5.7200000000000029E-2</v>
      </c>
      <c r="I185" s="343">
        <f t="shared" si="14"/>
        <v>7.2999999999999954E-2</v>
      </c>
      <c r="J185" s="343">
        <f t="shared" si="14"/>
        <v>9.9199999999999955E-2</v>
      </c>
      <c r="K185" s="343">
        <f t="shared" si="14"/>
        <v>4.6499999999999986E-2</v>
      </c>
      <c r="L185" s="343">
        <f t="shared" si="14"/>
        <v>4.0000000000000036E-3</v>
      </c>
      <c r="M185" s="343">
        <f t="shared" si="14"/>
        <v>6.8500000000000005E-2</v>
      </c>
      <c r="N185" s="343">
        <f t="shared" si="14"/>
        <v>-0.13690000000000002</v>
      </c>
      <c r="O185" s="343">
        <f t="shared" si="14"/>
        <v>-0.128</v>
      </c>
      <c r="P185" s="343">
        <f t="shared" si="14"/>
        <v>-3.7499999999999978E-2</v>
      </c>
      <c r="Q185" s="343">
        <f t="shared" si="14"/>
        <v>4.4499999999999984E-2</v>
      </c>
      <c r="R185" s="343">
        <f t="shared" si="14"/>
        <v>-6.4099999999999935E-2</v>
      </c>
      <c r="S185" s="343">
        <f t="shared" si="14"/>
        <v>0.27229999999999999</v>
      </c>
      <c r="T185" s="343">
        <f t="shared" si="14"/>
        <v>2.4700000000000055E-2</v>
      </c>
      <c r="U185" s="343">
        <f t="shared" si="14"/>
        <v>5.6799999999999962E-2</v>
      </c>
      <c r="V185" s="343">
        <f t="shared" si="14"/>
        <v>8.0000000000000071E-2</v>
      </c>
      <c r="W185" s="343">
        <f t="shared" si="14"/>
        <v>3.6199999999999899E-2</v>
      </c>
      <c r="X185" s="343">
        <f t="shared" si="14"/>
        <v>6.0000000000000053E-2</v>
      </c>
      <c r="Y185" s="343">
        <f t="shared" si="14"/>
        <v>-1.2900000000000023E-2</v>
      </c>
      <c r="Z185" s="343">
        <f t="shared" si="14"/>
        <v>-0.10000000000000009</v>
      </c>
      <c r="AA185" s="343">
        <f t="shared" si="14"/>
        <v>-3.5000000000000031E-2</v>
      </c>
      <c r="AB185" s="343">
        <f t="shared" si="14"/>
        <v>0.14449999999999996</v>
      </c>
      <c r="AC185" s="343">
        <f t="shared" si="14"/>
        <v>0.14139999999999997</v>
      </c>
      <c r="AD185" s="343">
        <f t="shared" si="14"/>
        <v>9.4100000000000072E-2</v>
      </c>
      <c r="AE185" s="343">
        <f t="shared" si="14"/>
        <v>0.21400000000000002</v>
      </c>
      <c r="AF185" s="343">
        <f t="shared" si="14"/>
        <v>-0.12770000000000004</v>
      </c>
      <c r="AG185" s="362" t="s">
        <v>52</v>
      </c>
      <c r="AH185" s="343">
        <f t="shared" si="14"/>
        <v>-0.30299999999999994</v>
      </c>
      <c r="AI185" s="343">
        <f t="shared" si="14"/>
        <v>-0.18989999999999996</v>
      </c>
      <c r="AJ185" s="362" t="s">
        <v>52</v>
      </c>
      <c r="AK185" s="362" t="s">
        <v>52</v>
      </c>
      <c r="AL185" s="362" t="s">
        <v>52</v>
      </c>
      <c r="AM185" s="362" t="s">
        <v>52</v>
      </c>
      <c r="AN185" s="362" t="s">
        <v>52</v>
      </c>
      <c r="AO185" s="343">
        <f t="shared" si="14"/>
        <v>-6.25E-2</v>
      </c>
      <c r="AP185" s="343">
        <f t="shared" si="14"/>
        <v>2.4999999999999911E-2</v>
      </c>
      <c r="AQ185" s="343">
        <f t="shared" si="14"/>
        <v>2.0199999999999996E-2</v>
      </c>
      <c r="AR185" s="343">
        <f t="shared" si="14"/>
        <v>-7.6999999999999957E-2</v>
      </c>
      <c r="AS185" s="343">
        <f t="shared" si="14"/>
        <v>0.17670000000000008</v>
      </c>
      <c r="AT185" s="343">
        <f t="shared" si="14"/>
        <v>0.18299999999999994</v>
      </c>
      <c r="AU185" s="343">
        <f t="shared" si="14"/>
        <v>4.1399999999999992E-2</v>
      </c>
      <c r="AV185" s="359" t="s">
        <v>54</v>
      </c>
      <c r="AW185" s="359" t="s">
        <v>54</v>
      </c>
      <c r="AX185" s="359" t="s">
        <v>54</v>
      </c>
      <c r="AY185" s="359" t="s">
        <v>54</v>
      </c>
      <c r="AZ185" s="17"/>
      <c r="BA185" s="17"/>
      <c r="BB185" s="17"/>
      <c r="BC185" s="17"/>
    </row>
    <row r="186" spans="2:55" s="15" customFormat="1" x14ac:dyDescent="0.25">
      <c r="B186" s="16"/>
      <c r="C186" s="33"/>
      <c r="D186" s="33"/>
      <c r="E186" s="33"/>
      <c r="F186" s="145"/>
      <c r="G186" s="365"/>
      <c r="H186" s="365"/>
      <c r="I186" s="365"/>
      <c r="J186" s="365"/>
      <c r="K186" s="365"/>
      <c r="L186" s="365"/>
      <c r="M186" s="365"/>
      <c r="N186" s="365"/>
      <c r="O186" s="365"/>
      <c r="P186" s="365"/>
      <c r="Q186" s="365"/>
      <c r="R186" s="365"/>
      <c r="S186" s="365"/>
      <c r="T186" s="365"/>
      <c r="U186" s="365"/>
      <c r="V186" s="365"/>
      <c r="W186" s="365"/>
      <c r="X186" s="365"/>
      <c r="Y186" s="365"/>
      <c r="Z186" s="365"/>
      <c r="AA186" s="365"/>
      <c r="AB186" s="365"/>
      <c r="AC186" s="365"/>
      <c r="AD186" s="365"/>
      <c r="AE186" s="365"/>
      <c r="AF186" s="365"/>
      <c r="AG186" s="365"/>
      <c r="AH186" s="365"/>
      <c r="AI186" s="365"/>
      <c r="AJ186" s="365"/>
      <c r="AK186" s="365"/>
      <c r="AL186" s="365"/>
      <c r="AM186" s="365"/>
      <c r="AN186" s="365"/>
      <c r="AO186" s="365"/>
      <c r="AP186" s="365"/>
      <c r="AQ186" s="365"/>
      <c r="AR186" s="365"/>
      <c r="AS186" s="365"/>
      <c r="AT186" s="365"/>
      <c r="AU186" s="365"/>
      <c r="AV186" s="351"/>
      <c r="AW186" s="377"/>
      <c r="AX186" s="346"/>
      <c r="AY186" s="346"/>
      <c r="AZ186" s="17"/>
      <c r="BA186" s="17"/>
      <c r="BB186" s="17"/>
      <c r="BC186" s="17"/>
    </row>
    <row r="187" spans="2:55" s="15" customFormat="1" hidden="1" x14ac:dyDescent="0.25">
      <c r="B187" s="102"/>
      <c r="C187" s="28">
        <v>2010</v>
      </c>
      <c r="D187" s="28"/>
      <c r="E187" s="28"/>
      <c r="F187" s="153"/>
      <c r="G187" s="343" t="s">
        <v>88</v>
      </c>
      <c r="H187" s="343" t="s">
        <v>88</v>
      </c>
      <c r="I187" s="343" t="s">
        <v>88</v>
      </c>
      <c r="J187" s="361" t="s">
        <v>52</v>
      </c>
      <c r="K187" s="343" t="s">
        <v>52</v>
      </c>
      <c r="L187" s="343" t="s">
        <v>88</v>
      </c>
      <c r="M187" s="343" t="s">
        <v>88</v>
      </c>
      <c r="N187" s="361" t="s">
        <v>52</v>
      </c>
      <c r="O187" s="361" t="s">
        <v>52</v>
      </c>
      <c r="P187" s="361" t="s">
        <v>52</v>
      </c>
      <c r="Q187" s="361" t="s">
        <v>52</v>
      </c>
      <c r="R187" s="361" t="s">
        <v>52</v>
      </c>
      <c r="S187" s="343" t="s">
        <v>88</v>
      </c>
      <c r="T187" s="343" t="s">
        <v>88</v>
      </c>
      <c r="U187" s="343" t="s">
        <v>88</v>
      </c>
      <c r="V187" s="343" t="s">
        <v>52</v>
      </c>
      <c r="W187" s="343" t="s">
        <v>88</v>
      </c>
      <c r="X187" s="361" t="s">
        <v>52</v>
      </c>
      <c r="Y187" s="343" t="s">
        <v>88</v>
      </c>
      <c r="Z187" s="343" t="s">
        <v>88</v>
      </c>
      <c r="AA187" s="343" t="s">
        <v>88</v>
      </c>
      <c r="AB187" s="343" t="s">
        <v>88</v>
      </c>
      <c r="AC187" s="343" t="s">
        <v>88</v>
      </c>
      <c r="AD187" s="361" t="s">
        <v>52</v>
      </c>
      <c r="AE187" s="361" t="s">
        <v>52</v>
      </c>
      <c r="AF187" s="343" t="s">
        <v>88</v>
      </c>
      <c r="AG187" s="343"/>
      <c r="AH187" s="343" t="s">
        <v>88</v>
      </c>
      <c r="AI187" s="343" t="s">
        <v>88</v>
      </c>
      <c r="AJ187" s="343"/>
      <c r="AK187" s="361" t="s">
        <v>52</v>
      </c>
      <c r="AL187" s="361"/>
      <c r="AM187" s="361"/>
      <c r="AN187" s="361"/>
      <c r="AO187" s="343" t="s">
        <v>88</v>
      </c>
      <c r="AP187" s="361" t="s">
        <v>52</v>
      </c>
      <c r="AQ187" s="343" t="s">
        <v>88</v>
      </c>
      <c r="AR187" s="361" t="s">
        <v>52</v>
      </c>
      <c r="AS187" s="361" t="s">
        <v>52</v>
      </c>
      <c r="AT187" s="361" t="s">
        <v>52</v>
      </c>
      <c r="AU187" s="343" t="s">
        <v>52</v>
      </c>
      <c r="AV187" s="351"/>
      <c r="AW187" s="377"/>
      <c r="AX187" s="346"/>
      <c r="AY187" s="346"/>
      <c r="AZ187" s="17"/>
      <c r="BA187" s="17"/>
      <c r="BB187" s="17"/>
      <c r="BC187" s="17"/>
    </row>
    <row r="188" spans="2:55" s="15" customFormat="1" hidden="1" x14ac:dyDescent="0.25">
      <c r="B188" s="102"/>
      <c r="C188" s="143">
        <v>2011</v>
      </c>
      <c r="D188" s="256">
        <v>2</v>
      </c>
      <c r="E188" s="256"/>
      <c r="F188" s="157" t="s">
        <v>52</v>
      </c>
      <c r="G188" s="354">
        <v>0</v>
      </c>
      <c r="H188" s="354">
        <v>0.5</v>
      </c>
      <c r="I188" s="354">
        <v>0.5</v>
      </c>
      <c r="J188" s="361" t="s">
        <v>52</v>
      </c>
      <c r="K188" s="354" t="s">
        <v>52</v>
      </c>
      <c r="L188" s="354">
        <v>0.5</v>
      </c>
      <c r="M188" s="354">
        <v>0</v>
      </c>
      <c r="N188" s="361" t="s">
        <v>52</v>
      </c>
      <c r="O188" s="361" t="s">
        <v>52</v>
      </c>
      <c r="P188" s="361" t="s">
        <v>52</v>
      </c>
      <c r="Q188" s="361" t="s">
        <v>52</v>
      </c>
      <c r="R188" s="361" t="s">
        <v>52</v>
      </c>
      <c r="S188" s="354">
        <v>0</v>
      </c>
      <c r="T188" s="354">
        <v>0</v>
      </c>
      <c r="U188" s="354">
        <v>0</v>
      </c>
      <c r="V188" s="354" t="s">
        <v>52</v>
      </c>
      <c r="W188" s="354">
        <v>1</v>
      </c>
      <c r="X188" s="361" t="s">
        <v>52</v>
      </c>
      <c r="Y188" s="354">
        <v>0</v>
      </c>
      <c r="Z188" s="354">
        <v>0</v>
      </c>
      <c r="AA188" s="354">
        <v>1</v>
      </c>
      <c r="AB188" s="354">
        <v>0</v>
      </c>
      <c r="AC188" s="354">
        <v>0</v>
      </c>
      <c r="AD188" s="361" t="s">
        <v>52</v>
      </c>
      <c r="AE188" s="361" t="s">
        <v>52</v>
      </c>
      <c r="AF188" s="354">
        <v>1</v>
      </c>
      <c r="AG188" s="354"/>
      <c r="AH188" s="354">
        <v>0.5</v>
      </c>
      <c r="AI188" s="354">
        <v>0</v>
      </c>
      <c r="AJ188" s="354"/>
      <c r="AK188" s="361" t="s">
        <v>52</v>
      </c>
      <c r="AL188" s="361"/>
      <c r="AM188" s="361"/>
      <c r="AN188" s="361"/>
      <c r="AO188" s="354">
        <v>0.5</v>
      </c>
      <c r="AP188" s="361" t="s">
        <v>52</v>
      </c>
      <c r="AQ188" s="354">
        <v>1</v>
      </c>
      <c r="AR188" s="361" t="s">
        <v>52</v>
      </c>
      <c r="AS188" s="361" t="s">
        <v>52</v>
      </c>
      <c r="AT188" s="361" t="s">
        <v>52</v>
      </c>
      <c r="AU188" s="354" t="s">
        <v>52</v>
      </c>
      <c r="AV188" s="386"/>
      <c r="AW188" s="377"/>
      <c r="AX188" s="346"/>
      <c r="AY188" s="346"/>
      <c r="AZ188" s="17"/>
      <c r="BA188" s="17"/>
      <c r="BB188" s="17"/>
      <c r="BC188" s="17"/>
    </row>
    <row r="189" spans="2:55" s="15" customFormat="1" hidden="1" x14ac:dyDescent="0.25">
      <c r="B189" s="475" t="s">
        <v>103</v>
      </c>
      <c r="C189" s="143">
        <v>2012</v>
      </c>
      <c r="D189" s="256">
        <v>17</v>
      </c>
      <c r="E189" s="256"/>
      <c r="F189" s="157">
        <v>0.18681318681318682</v>
      </c>
      <c r="G189" s="354">
        <v>0.70588235294117652</v>
      </c>
      <c r="H189" s="354">
        <v>0.82352941176470584</v>
      </c>
      <c r="I189" s="354">
        <v>0.94117647058823528</v>
      </c>
      <c r="J189" s="361" t="s">
        <v>52</v>
      </c>
      <c r="K189" s="354" t="s">
        <v>52</v>
      </c>
      <c r="L189" s="354">
        <v>0.41176470588235292</v>
      </c>
      <c r="M189" s="354">
        <v>0.52941176470588236</v>
      </c>
      <c r="N189" s="361" t="s">
        <v>52</v>
      </c>
      <c r="O189" s="361" t="s">
        <v>52</v>
      </c>
      <c r="P189" s="361" t="s">
        <v>52</v>
      </c>
      <c r="Q189" s="361" t="s">
        <v>52</v>
      </c>
      <c r="R189" s="361" t="s">
        <v>52</v>
      </c>
      <c r="S189" s="354">
        <v>0.52941176470588236</v>
      </c>
      <c r="T189" s="354">
        <v>0.47058823529411764</v>
      </c>
      <c r="U189" s="354">
        <v>0.29411764705882354</v>
      </c>
      <c r="V189" s="354" t="s">
        <v>52</v>
      </c>
      <c r="W189" s="354">
        <v>0.6470588235294118</v>
      </c>
      <c r="X189" s="361" t="s">
        <v>52</v>
      </c>
      <c r="Y189" s="354">
        <v>0.76470588235294112</v>
      </c>
      <c r="Z189" s="354">
        <v>0.47058823529411764</v>
      </c>
      <c r="AA189" s="354">
        <v>0.94117647058823528</v>
      </c>
      <c r="AB189" s="354">
        <v>0.70588235294117652</v>
      </c>
      <c r="AC189" s="354">
        <v>0.41176470588235292</v>
      </c>
      <c r="AD189" s="361" t="s">
        <v>52</v>
      </c>
      <c r="AE189" s="361" t="s">
        <v>52</v>
      </c>
      <c r="AF189" s="354">
        <v>0.52941176470588236</v>
      </c>
      <c r="AG189" s="354"/>
      <c r="AH189" s="354">
        <v>0.70588235294117652</v>
      </c>
      <c r="AI189" s="354">
        <v>0.11764705882352941</v>
      </c>
      <c r="AJ189" s="354"/>
      <c r="AK189" s="361" t="s">
        <v>52</v>
      </c>
      <c r="AL189" s="361"/>
      <c r="AM189" s="361"/>
      <c r="AN189" s="361"/>
      <c r="AO189" s="354">
        <v>0.75</v>
      </c>
      <c r="AP189" s="361" t="s">
        <v>52</v>
      </c>
      <c r="AQ189" s="354">
        <v>0.6470588235294118</v>
      </c>
      <c r="AR189" s="361" t="s">
        <v>52</v>
      </c>
      <c r="AS189" s="361" t="s">
        <v>52</v>
      </c>
      <c r="AT189" s="361" t="s">
        <v>52</v>
      </c>
      <c r="AU189" s="354" t="s">
        <v>52</v>
      </c>
      <c r="AV189" s="386"/>
      <c r="AW189" s="377"/>
      <c r="AX189" s="346"/>
      <c r="AY189" s="346"/>
      <c r="AZ189" s="17"/>
      <c r="BA189" s="17"/>
      <c r="BB189" s="17"/>
      <c r="BC189" s="17"/>
    </row>
    <row r="190" spans="2:55" s="15" customFormat="1" hidden="1" x14ac:dyDescent="0.25">
      <c r="B190" s="476"/>
      <c r="C190" s="143">
        <v>2013</v>
      </c>
      <c r="D190" s="256">
        <v>21</v>
      </c>
      <c r="E190" s="256">
        <v>72</v>
      </c>
      <c r="F190" s="236">
        <v>0.29166666666666669</v>
      </c>
      <c r="G190" s="343">
        <v>0.66666666666666663</v>
      </c>
      <c r="H190" s="343">
        <v>0.66666666666666663</v>
      </c>
      <c r="I190" s="343">
        <v>0.7142857142857143</v>
      </c>
      <c r="J190" s="361" t="s">
        <v>52</v>
      </c>
      <c r="K190" s="343" t="s">
        <v>52</v>
      </c>
      <c r="L190" s="343">
        <v>0.5714285714285714</v>
      </c>
      <c r="M190" s="343">
        <v>0.52380952380952384</v>
      </c>
      <c r="N190" s="361" t="s">
        <v>52</v>
      </c>
      <c r="O190" s="361" t="s">
        <v>52</v>
      </c>
      <c r="P190" s="361" t="s">
        <v>52</v>
      </c>
      <c r="Q190" s="361" t="s">
        <v>52</v>
      </c>
      <c r="R190" s="361" t="s">
        <v>52</v>
      </c>
      <c r="S190" s="343">
        <v>0.42857142857142855</v>
      </c>
      <c r="T190" s="343">
        <v>0.52380952380952384</v>
      </c>
      <c r="U190" s="343">
        <v>0.5714285714285714</v>
      </c>
      <c r="V190" s="343" t="s">
        <v>52</v>
      </c>
      <c r="W190" s="343">
        <v>0.55000000000000004</v>
      </c>
      <c r="X190" s="361" t="s">
        <v>52</v>
      </c>
      <c r="Y190" s="343">
        <v>0.5</v>
      </c>
      <c r="Z190" s="343">
        <v>0.5</v>
      </c>
      <c r="AA190" s="343">
        <v>0.66666666666666663</v>
      </c>
      <c r="AB190" s="343">
        <v>0.2857142857142857</v>
      </c>
      <c r="AC190" s="343">
        <v>0.35</v>
      </c>
      <c r="AD190" s="361" t="s">
        <v>52</v>
      </c>
      <c r="AE190" s="361" t="s">
        <v>52</v>
      </c>
      <c r="AF190" s="343">
        <v>0.73684210526315785</v>
      </c>
      <c r="AG190" s="343"/>
      <c r="AH190" s="343">
        <v>0.6</v>
      </c>
      <c r="AI190" s="343">
        <v>0.44444444444444442</v>
      </c>
      <c r="AJ190" s="343"/>
      <c r="AK190" s="361" t="s">
        <v>52</v>
      </c>
      <c r="AL190" s="361"/>
      <c r="AM190" s="361"/>
      <c r="AN190" s="361"/>
      <c r="AO190" s="343">
        <v>0.7142857142857143</v>
      </c>
      <c r="AP190" s="361" t="s">
        <v>52</v>
      </c>
      <c r="AQ190" s="343">
        <v>0.76190476190476186</v>
      </c>
      <c r="AR190" s="361" t="s">
        <v>52</v>
      </c>
      <c r="AS190" s="361" t="s">
        <v>52</v>
      </c>
      <c r="AT190" s="361" t="s">
        <v>52</v>
      </c>
      <c r="AU190" s="343" t="s">
        <v>52</v>
      </c>
      <c r="AV190" s="351"/>
      <c r="AW190" s="377"/>
      <c r="AX190" s="346"/>
      <c r="AY190" s="346"/>
      <c r="AZ190" s="17"/>
      <c r="BA190" s="17"/>
      <c r="BB190" s="17"/>
      <c r="BC190" s="17"/>
    </row>
    <row r="191" spans="2:55" s="36" customFormat="1" x14ac:dyDescent="0.25">
      <c r="B191" s="476"/>
      <c r="C191" s="143">
        <v>2014</v>
      </c>
      <c r="D191" s="256">
        <v>20</v>
      </c>
      <c r="E191" s="256">
        <v>62</v>
      </c>
      <c r="F191" s="236">
        <v>0.32258064516129031</v>
      </c>
      <c r="G191" s="343">
        <v>0.75</v>
      </c>
      <c r="H191" s="343">
        <v>0.7</v>
      </c>
      <c r="I191" s="343">
        <v>0.75</v>
      </c>
      <c r="J191" s="343">
        <v>0.7</v>
      </c>
      <c r="K191" s="343">
        <v>0.61111111111111116</v>
      </c>
      <c r="L191" s="343">
        <v>0.4</v>
      </c>
      <c r="M191" s="343">
        <v>0.4</v>
      </c>
      <c r="N191" s="343">
        <v>0.84210526315789469</v>
      </c>
      <c r="O191" s="343">
        <v>0.65</v>
      </c>
      <c r="P191" s="343">
        <v>0.6</v>
      </c>
      <c r="Q191" s="343">
        <v>0.6</v>
      </c>
      <c r="R191" s="343">
        <v>0.8</v>
      </c>
      <c r="S191" s="343">
        <v>0.5</v>
      </c>
      <c r="T191" s="343">
        <v>0.45</v>
      </c>
      <c r="U191" s="343">
        <v>0.7</v>
      </c>
      <c r="V191" s="343">
        <v>0.6</v>
      </c>
      <c r="W191" s="343">
        <v>0.83333333333333337</v>
      </c>
      <c r="X191" s="343">
        <v>0.5</v>
      </c>
      <c r="Y191" s="343">
        <v>0.84210526315789469</v>
      </c>
      <c r="Z191" s="343">
        <v>0.8666666666666667</v>
      </c>
      <c r="AA191" s="343">
        <v>0.78947368421052633</v>
      </c>
      <c r="AB191" s="343">
        <v>0.75</v>
      </c>
      <c r="AC191" s="343">
        <v>0.6</v>
      </c>
      <c r="AD191" s="343">
        <v>0.4</v>
      </c>
      <c r="AE191" s="343">
        <v>0.47368421052631576</v>
      </c>
      <c r="AF191" s="343">
        <v>0.63157894736842102</v>
      </c>
      <c r="AG191" s="362" t="s">
        <v>52</v>
      </c>
      <c r="AH191" s="343">
        <v>0.65</v>
      </c>
      <c r="AI191" s="343">
        <v>0.58823529411764708</v>
      </c>
      <c r="AJ191" s="362" t="s">
        <v>52</v>
      </c>
      <c r="AK191" s="343">
        <v>0.7</v>
      </c>
      <c r="AL191" s="362" t="s">
        <v>52</v>
      </c>
      <c r="AM191" s="362" t="s">
        <v>52</v>
      </c>
      <c r="AN191" s="362" t="s">
        <v>52</v>
      </c>
      <c r="AO191" s="343">
        <v>0.7</v>
      </c>
      <c r="AP191" s="343">
        <v>0.6</v>
      </c>
      <c r="AQ191" s="343">
        <v>0.65</v>
      </c>
      <c r="AR191" s="343">
        <v>0.7</v>
      </c>
      <c r="AS191" s="343">
        <v>0.55000000000000004</v>
      </c>
      <c r="AT191" s="343">
        <v>0.5</v>
      </c>
      <c r="AU191" s="343">
        <v>0.6</v>
      </c>
      <c r="AV191" s="407" t="s">
        <v>54</v>
      </c>
      <c r="AW191" s="408"/>
      <c r="AX191" s="408"/>
      <c r="AY191" s="409"/>
    </row>
    <row r="192" spans="2:55" s="15" customFormat="1" x14ac:dyDescent="0.25">
      <c r="B192" s="476"/>
      <c r="C192" s="143">
        <v>2015</v>
      </c>
      <c r="D192" s="256">
        <v>22</v>
      </c>
      <c r="E192" s="256">
        <v>53</v>
      </c>
      <c r="F192" s="236">
        <v>0.41509433962264153</v>
      </c>
      <c r="G192" s="343">
        <v>0.68181818181818177</v>
      </c>
      <c r="H192" s="343">
        <v>0.68181818181818177</v>
      </c>
      <c r="I192" s="343">
        <v>0.5</v>
      </c>
      <c r="J192" s="343">
        <v>0.68181818181818177</v>
      </c>
      <c r="K192" s="343">
        <v>0.68181818181818177</v>
      </c>
      <c r="L192" s="343">
        <v>0.27272727272727271</v>
      </c>
      <c r="M192" s="343">
        <v>0.36363636363636365</v>
      </c>
      <c r="N192" s="343">
        <v>0.77272727272727271</v>
      </c>
      <c r="O192" s="343">
        <v>0.77272727272727271</v>
      </c>
      <c r="P192" s="343">
        <v>0.59090909090909094</v>
      </c>
      <c r="Q192" s="343">
        <v>0.72727272727272729</v>
      </c>
      <c r="R192" s="343">
        <v>0.68181818181818177</v>
      </c>
      <c r="S192" s="343">
        <v>0.5</v>
      </c>
      <c r="T192" s="343">
        <v>0.40909090909090912</v>
      </c>
      <c r="U192" s="343">
        <v>0.52380952380952384</v>
      </c>
      <c r="V192" s="343">
        <v>0.38095238095238093</v>
      </c>
      <c r="W192" s="343">
        <v>0.63636363636363635</v>
      </c>
      <c r="X192" s="343">
        <v>0.36363636363636365</v>
      </c>
      <c r="Y192" s="343">
        <v>0.72222222222222221</v>
      </c>
      <c r="Z192" s="343">
        <v>0.47368421052631576</v>
      </c>
      <c r="AA192" s="343">
        <v>0.86363636363636365</v>
      </c>
      <c r="AB192" s="343">
        <v>0.68181818181818177</v>
      </c>
      <c r="AC192" s="343">
        <v>0.5</v>
      </c>
      <c r="AD192" s="343">
        <v>0.54545454545454541</v>
      </c>
      <c r="AE192" s="343">
        <v>0.31818181818181818</v>
      </c>
      <c r="AF192" s="343">
        <v>0.80952380952380953</v>
      </c>
      <c r="AG192" s="362" t="s">
        <v>52</v>
      </c>
      <c r="AH192" s="343">
        <v>0.78947368421052633</v>
      </c>
      <c r="AI192" s="343">
        <v>0.83333333333333337</v>
      </c>
      <c r="AJ192" s="362" t="s">
        <v>52</v>
      </c>
      <c r="AK192" s="343">
        <v>0.8</v>
      </c>
      <c r="AL192" s="362" t="s">
        <v>52</v>
      </c>
      <c r="AM192" s="362" t="s">
        <v>52</v>
      </c>
      <c r="AN192" s="362" t="s">
        <v>52</v>
      </c>
      <c r="AO192" s="343">
        <v>0.54545454545454541</v>
      </c>
      <c r="AP192" s="343">
        <v>0.52380952380952384</v>
      </c>
      <c r="AQ192" s="343">
        <v>0.59090909090909094</v>
      </c>
      <c r="AR192" s="343">
        <v>0.40909090909090912</v>
      </c>
      <c r="AS192" s="343">
        <v>0.47619047619047616</v>
      </c>
      <c r="AT192" s="343">
        <v>0.47619047619047616</v>
      </c>
      <c r="AU192" s="343">
        <v>0.40909090909090912</v>
      </c>
      <c r="AV192" s="410"/>
      <c r="AW192" s="411"/>
      <c r="AX192" s="411"/>
      <c r="AY192" s="412"/>
      <c r="AZ192" s="17"/>
      <c r="BA192" s="17"/>
      <c r="BB192" s="17"/>
      <c r="BC192" s="17"/>
    </row>
    <row r="193" spans="2:56" s="209" customFormat="1" x14ac:dyDescent="0.25">
      <c r="B193" s="476"/>
      <c r="C193" s="216">
        <v>2016</v>
      </c>
      <c r="D193" s="184">
        <v>25</v>
      </c>
      <c r="E193" s="256">
        <v>38</v>
      </c>
      <c r="F193" s="238">
        <v>0.65789473684210531</v>
      </c>
      <c r="G193" s="359">
        <v>0.88</v>
      </c>
      <c r="H193" s="359">
        <v>0.92</v>
      </c>
      <c r="I193" s="359">
        <v>0.72</v>
      </c>
      <c r="J193" s="359">
        <v>0.6</v>
      </c>
      <c r="K193" s="359">
        <v>0.72</v>
      </c>
      <c r="L193" s="359">
        <v>0.52</v>
      </c>
      <c r="M193" s="359">
        <v>0.68</v>
      </c>
      <c r="N193" s="359">
        <v>0.84</v>
      </c>
      <c r="O193" s="359">
        <v>0.6</v>
      </c>
      <c r="P193" s="359">
        <v>0.68</v>
      </c>
      <c r="Q193" s="359">
        <v>0.8</v>
      </c>
      <c r="R193" s="359">
        <v>0.84</v>
      </c>
      <c r="S193" s="359">
        <v>0.6</v>
      </c>
      <c r="T193" s="359">
        <v>0.56000000000000005</v>
      </c>
      <c r="U193" s="359">
        <v>0.72</v>
      </c>
      <c r="V193" s="359">
        <v>0.6</v>
      </c>
      <c r="W193" s="359">
        <v>0.76</v>
      </c>
      <c r="X193" s="359">
        <v>0.625</v>
      </c>
      <c r="Y193" s="359">
        <v>0.88</v>
      </c>
      <c r="Z193" s="359">
        <v>0.54166666666666663</v>
      </c>
      <c r="AA193" s="359">
        <v>0.8</v>
      </c>
      <c r="AB193" s="359">
        <v>0.84</v>
      </c>
      <c r="AC193" s="359">
        <v>0.56000000000000005</v>
      </c>
      <c r="AD193" s="359">
        <v>0.52</v>
      </c>
      <c r="AE193" s="359">
        <v>0.58333333333333337</v>
      </c>
      <c r="AF193" s="359">
        <v>0.76</v>
      </c>
      <c r="AG193" s="362" t="s">
        <v>52</v>
      </c>
      <c r="AH193" s="359">
        <v>0.84</v>
      </c>
      <c r="AI193" s="359">
        <v>0.77272727272727271</v>
      </c>
      <c r="AJ193" s="362" t="s">
        <v>52</v>
      </c>
      <c r="AK193" s="359">
        <v>0.66666666666666663</v>
      </c>
      <c r="AL193" s="362" t="s">
        <v>52</v>
      </c>
      <c r="AM193" s="362" t="s">
        <v>52</v>
      </c>
      <c r="AN193" s="362" t="s">
        <v>52</v>
      </c>
      <c r="AO193" s="359">
        <v>0.68</v>
      </c>
      <c r="AP193" s="359">
        <v>0.56000000000000005</v>
      </c>
      <c r="AQ193" s="359">
        <v>0.92</v>
      </c>
      <c r="AR193" s="359">
        <v>0.66666666666666663</v>
      </c>
      <c r="AS193" s="359">
        <v>0.6</v>
      </c>
      <c r="AT193" s="359">
        <v>0.5</v>
      </c>
      <c r="AU193" s="359">
        <v>0.72</v>
      </c>
      <c r="AV193" s="410"/>
      <c r="AW193" s="411"/>
      <c r="AX193" s="411"/>
      <c r="AY193" s="412"/>
      <c r="AZ193" s="107"/>
      <c r="BA193" s="107"/>
      <c r="BB193" s="107"/>
      <c r="BC193" s="107"/>
    </row>
    <row r="194" spans="2:56" s="209" customFormat="1" x14ac:dyDescent="0.25">
      <c r="B194" s="476"/>
      <c r="C194" s="216">
        <v>2017</v>
      </c>
      <c r="D194" s="184">
        <v>26</v>
      </c>
      <c r="E194" s="256">
        <v>59</v>
      </c>
      <c r="F194" s="238">
        <v>0.44067796610169491</v>
      </c>
      <c r="G194" s="359">
        <v>1</v>
      </c>
      <c r="H194" s="359">
        <v>1</v>
      </c>
      <c r="I194" s="359">
        <v>0.84615384615384615</v>
      </c>
      <c r="J194" s="359">
        <v>0.84615384615384615</v>
      </c>
      <c r="K194" s="359">
        <v>0.84615384615384615</v>
      </c>
      <c r="L194" s="359">
        <v>0.80769230769230771</v>
      </c>
      <c r="M194" s="359">
        <v>0.84615384615384615</v>
      </c>
      <c r="N194" s="359">
        <v>0.92307692307692313</v>
      </c>
      <c r="O194" s="359">
        <v>0.76923076923076927</v>
      </c>
      <c r="P194" s="359">
        <v>0.84615384615384615</v>
      </c>
      <c r="Q194" s="359">
        <v>0.84615384615384615</v>
      </c>
      <c r="R194" s="359">
        <v>0.96153846153846156</v>
      </c>
      <c r="S194" s="359">
        <v>0.73076923076923073</v>
      </c>
      <c r="T194" s="359">
        <v>0.80769230769230771</v>
      </c>
      <c r="U194" s="359">
        <v>0.84615384615384615</v>
      </c>
      <c r="V194" s="359">
        <v>0.69230769230769229</v>
      </c>
      <c r="W194" s="359">
        <v>0.83333333333333337</v>
      </c>
      <c r="X194" s="359">
        <v>0.70833333333333337</v>
      </c>
      <c r="Y194" s="359">
        <v>0.90909090909090906</v>
      </c>
      <c r="Z194" s="359">
        <v>0.90909090909090906</v>
      </c>
      <c r="AA194" s="359">
        <v>0.88</v>
      </c>
      <c r="AB194" s="359">
        <v>0.76923076923076927</v>
      </c>
      <c r="AC194" s="359">
        <v>0.69230769230769229</v>
      </c>
      <c r="AD194" s="359">
        <v>0.73076923076923073</v>
      </c>
      <c r="AE194" s="359">
        <v>0.84615384615384615</v>
      </c>
      <c r="AF194" s="359">
        <v>0.84</v>
      </c>
      <c r="AG194" s="362" t="s">
        <v>52</v>
      </c>
      <c r="AH194" s="359">
        <v>0.76923076923076927</v>
      </c>
      <c r="AI194" s="359">
        <v>0.68421052631578949</v>
      </c>
      <c r="AJ194" s="362" t="s">
        <v>52</v>
      </c>
      <c r="AK194" s="359">
        <v>0.6</v>
      </c>
      <c r="AL194" s="362" t="s">
        <v>52</v>
      </c>
      <c r="AM194" s="362" t="s">
        <v>52</v>
      </c>
      <c r="AN194" s="362" t="s">
        <v>52</v>
      </c>
      <c r="AO194" s="359">
        <v>0.88461538461538458</v>
      </c>
      <c r="AP194" s="359">
        <v>0.68</v>
      </c>
      <c r="AQ194" s="359">
        <v>0.80769230769230771</v>
      </c>
      <c r="AR194" s="359">
        <v>0.65384615384615385</v>
      </c>
      <c r="AS194" s="359">
        <v>0.72</v>
      </c>
      <c r="AT194" s="359">
        <v>0.76</v>
      </c>
      <c r="AU194" s="359">
        <v>0.84615384615384615</v>
      </c>
      <c r="AV194" s="413"/>
      <c r="AW194" s="414"/>
      <c r="AX194" s="414"/>
      <c r="AY194" s="415"/>
      <c r="AZ194" s="107"/>
      <c r="BA194" s="107"/>
      <c r="BB194" s="107"/>
      <c r="BC194" s="107"/>
    </row>
    <row r="195" spans="2:56" s="209" customFormat="1" x14ac:dyDescent="0.25">
      <c r="B195" s="476"/>
      <c r="C195" s="234">
        <v>2018</v>
      </c>
      <c r="D195" s="184">
        <v>54</v>
      </c>
      <c r="E195" s="256">
        <v>127</v>
      </c>
      <c r="F195" s="237">
        <v>0.42519685039370081</v>
      </c>
      <c r="G195" s="363">
        <v>0.7592592592592593</v>
      </c>
      <c r="H195" s="363">
        <v>0.83333333333333337</v>
      </c>
      <c r="I195" s="363">
        <v>0.72222222222222221</v>
      </c>
      <c r="J195" s="363">
        <v>0.77777777777777779</v>
      </c>
      <c r="K195" s="363">
        <v>0.68518518518518523</v>
      </c>
      <c r="L195" s="363">
        <v>0.55555555555555558</v>
      </c>
      <c r="M195" s="363">
        <v>0.57407407407407407</v>
      </c>
      <c r="N195" s="363">
        <v>0.79245283018867929</v>
      </c>
      <c r="O195" s="363">
        <v>0.58490566037735847</v>
      </c>
      <c r="P195" s="363">
        <v>0.71698113207547165</v>
      </c>
      <c r="Q195" s="363">
        <v>0.62962962962962965</v>
      </c>
      <c r="R195" s="363">
        <v>0.67307692307692313</v>
      </c>
      <c r="S195" s="363">
        <v>0.64814814814814814</v>
      </c>
      <c r="T195" s="363">
        <v>0.68518518518518523</v>
      </c>
      <c r="U195" s="363">
        <v>0.7592592592592593</v>
      </c>
      <c r="V195" s="363">
        <v>0.59615384615384615</v>
      </c>
      <c r="W195" s="363">
        <v>0.8867924528301887</v>
      </c>
      <c r="X195" s="363">
        <v>0.54716981132075471</v>
      </c>
      <c r="Y195" s="363">
        <v>0.76923076923076927</v>
      </c>
      <c r="Z195" s="363">
        <v>0.69230769230769229</v>
      </c>
      <c r="AA195" s="363">
        <v>0.62962962962962965</v>
      </c>
      <c r="AB195" s="363">
        <v>0.86274509803921573</v>
      </c>
      <c r="AC195" s="363">
        <v>0.55555555555555558</v>
      </c>
      <c r="AD195" s="363">
        <v>0.51851851851851849</v>
      </c>
      <c r="AE195" s="363">
        <v>0.51923076923076927</v>
      </c>
      <c r="AF195" s="363">
        <v>0.62962962962962965</v>
      </c>
      <c r="AG195" s="362" t="s">
        <v>52</v>
      </c>
      <c r="AH195" s="363">
        <v>0.72222222222222221</v>
      </c>
      <c r="AI195" s="363">
        <v>0.73469387755102045</v>
      </c>
      <c r="AJ195" s="362" t="s">
        <v>52</v>
      </c>
      <c r="AK195" s="363">
        <v>0.72</v>
      </c>
      <c r="AL195" s="362" t="s">
        <v>52</v>
      </c>
      <c r="AM195" s="362" t="s">
        <v>52</v>
      </c>
      <c r="AN195" s="362" t="s">
        <v>52</v>
      </c>
      <c r="AO195" s="363">
        <v>0.71698113207547165</v>
      </c>
      <c r="AP195" s="363">
        <v>0.58823529411764708</v>
      </c>
      <c r="AQ195" s="363">
        <v>0.68518518518518523</v>
      </c>
      <c r="AR195" s="363">
        <v>0.61538461538461542</v>
      </c>
      <c r="AS195" s="363">
        <v>0.61111111111111116</v>
      </c>
      <c r="AT195" s="363">
        <v>0.60377358490566035</v>
      </c>
      <c r="AU195" s="363">
        <v>0.62962962962962965</v>
      </c>
      <c r="AV195" s="359">
        <v>0.86792452830188682</v>
      </c>
      <c r="AW195" s="359">
        <v>0.73584905660377353</v>
      </c>
      <c r="AX195" s="359">
        <v>0.5490196078431373</v>
      </c>
      <c r="AY195" s="359">
        <v>0</v>
      </c>
      <c r="AZ195" s="107"/>
      <c r="BA195" s="107"/>
      <c r="BB195" s="107"/>
      <c r="BC195" s="107"/>
    </row>
    <row r="196" spans="2:56" s="209" customFormat="1" x14ac:dyDescent="0.25">
      <c r="B196" s="476"/>
      <c r="C196" s="234">
        <v>2019</v>
      </c>
      <c r="D196" s="184">
        <v>66</v>
      </c>
      <c r="E196" s="256">
        <f>SUM(E169,E182)</f>
        <v>129</v>
      </c>
      <c r="F196" s="237">
        <f>D196/E196</f>
        <v>0.51162790697674421</v>
      </c>
      <c r="G196" s="363">
        <v>0.81818181818181823</v>
      </c>
      <c r="H196" s="363">
        <v>0.81818181818181823</v>
      </c>
      <c r="I196" s="363">
        <v>0.68181818181818177</v>
      </c>
      <c r="J196" s="363">
        <v>0.71212121212121215</v>
      </c>
      <c r="K196" s="363">
        <v>0.74242424242424243</v>
      </c>
      <c r="L196" s="363">
        <v>0.54545454545454541</v>
      </c>
      <c r="M196" s="363">
        <v>0.51515151515151514</v>
      </c>
      <c r="N196" s="363">
        <v>0.86363636363636365</v>
      </c>
      <c r="O196" s="363">
        <v>0.72727272727272729</v>
      </c>
      <c r="P196" s="363">
        <v>0.65151515151515149</v>
      </c>
      <c r="Q196" s="363">
        <v>0.65151515151515149</v>
      </c>
      <c r="R196" s="363">
        <v>0.77272727272727271</v>
      </c>
      <c r="S196" s="363">
        <v>0.71212121212121215</v>
      </c>
      <c r="T196" s="363">
        <v>0.54545454545454541</v>
      </c>
      <c r="U196" s="363">
        <v>0.78787878787878785</v>
      </c>
      <c r="V196" s="363">
        <v>0.74242424242424243</v>
      </c>
      <c r="W196" s="363">
        <v>0.83076923076923082</v>
      </c>
      <c r="X196" s="363">
        <v>0.703125</v>
      </c>
      <c r="Y196" s="363">
        <v>0.80303030303030298</v>
      </c>
      <c r="Z196" s="363">
        <v>0.70769230769230773</v>
      </c>
      <c r="AA196" s="363">
        <v>0.80303030303030298</v>
      </c>
      <c r="AB196" s="363">
        <v>0.7846153846153846</v>
      </c>
      <c r="AC196" s="363">
        <v>0.5757575757575758</v>
      </c>
      <c r="AD196" s="363">
        <v>0.62121212121212122</v>
      </c>
      <c r="AE196" s="363">
        <v>0.59090909090909094</v>
      </c>
      <c r="AF196" s="363">
        <v>0.80952380952380953</v>
      </c>
      <c r="AG196" s="362" t="s">
        <v>52</v>
      </c>
      <c r="AH196" s="363">
        <v>0.7846153846153846</v>
      </c>
      <c r="AI196" s="363">
        <v>0.70967741935483875</v>
      </c>
      <c r="AJ196" s="362" t="s">
        <v>52</v>
      </c>
      <c r="AK196" s="363">
        <v>0.64615384615384619</v>
      </c>
      <c r="AL196" s="362" t="s">
        <v>52</v>
      </c>
      <c r="AM196" s="362" t="s">
        <v>52</v>
      </c>
      <c r="AN196" s="362" t="s">
        <v>52</v>
      </c>
      <c r="AO196" s="363">
        <v>0.66666666666666663</v>
      </c>
      <c r="AP196" s="363">
        <v>0.5757575757575758</v>
      </c>
      <c r="AQ196" s="363">
        <v>0.75757575757575757</v>
      </c>
      <c r="AR196" s="363">
        <v>0.68181818181818177</v>
      </c>
      <c r="AS196" s="363">
        <v>0.63076923076923075</v>
      </c>
      <c r="AT196" s="363">
        <v>0.59090909090909094</v>
      </c>
      <c r="AU196" s="363">
        <v>0.5757575757575758</v>
      </c>
      <c r="AV196" s="359">
        <v>0.875</v>
      </c>
      <c r="AW196" s="359">
        <v>0.796875</v>
      </c>
      <c r="AX196" s="359">
        <v>0.6875</v>
      </c>
      <c r="AY196" s="359" t="s">
        <v>65</v>
      </c>
      <c r="AZ196" s="107"/>
      <c r="BA196" s="107"/>
      <c r="BB196" s="107"/>
      <c r="BC196" s="107"/>
    </row>
    <row r="197" spans="2:56" s="209" customFormat="1" x14ac:dyDescent="0.25">
      <c r="B197" s="476"/>
      <c r="C197" s="234">
        <v>2020</v>
      </c>
      <c r="D197" s="184">
        <v>39</v>
      </c>
      <c r="E197" s="256">
        <v>171</v>
      </c>
      <c r="F197" s="237">
        <f>D197/E197</f>
        <v>0.22807017543859648</v>
      </c>
      <c r="G197" s="363">
        <v>0.71789999999999998</v>
      </c>
      <c r="H197" s="363">
        <v>0.79490000000000005</v>
      </c>
      <c r="I197" s="363">
        <v>0.76900000000000002</v>
      </c>
      <c r="J197" s="363">
        <v>0.74360000000000004</v>
      </c>
      <c r="K197" s="363">
        <v>0.76900000000000002</v>
      </c>
      <c r="L197" s="363">
        <v>0.41</v>
      </c>
      <c r="M197" s="363">
        <v>0.47370000000000001</v>
      </c>
      <c r="N197" s="363">
        <v>0.92100000000000004</v>
      </c>
      <c r="O197" s="363">
        <v>0.69199999999999995</v>
      </c>
      <c r="P197" s="363">
        <v>0.69199999999999995</v>
      </c>
      <c r="Q197" s="363">
        <v>0.71794999999999998</v>
      </c>
      <c r="R197" s="363">
        <v>0.84599999999999997</v>
      </c>
      <c r="S197" s="363">
        <v>0.46150000000000002</v>
      </c>
      <c r="T197" s="363">
        <v>0.5897</v>
      </c>
      <c r="U197" s="363">
        <v>0.66669999999999996</v>
      </c>
      <c r="V197" s="363">
        <v>0.5897</v>
      </c>
      <c r="W197" s="363">
        <v>0.76300000000000001</v>
      </c>
      <c r="X197" s="363">
        <v>0.48699999999999999</v>
      </c>
      <c r="Y197" s="363">
        <v>0.76300000000000001</v>
      </c>
      <c r="Z197" s="363">
        <v>0.77780000000000005</v>
      </c>
      <c r="AA197" s="363">
        <v>0.87178999999999995</v>
      </c>
      <c r="AB197" s="363">
        <v>0.71794999999999998</v>
      </c>
      <c r="AC197" s="363">
        <v>0.55259999999999998</v>
      </c>
      <c r="AD197" s="363">
        <v>0.5897</v>
      </c>
      <c r="AE197" s="363">
        <v>0.48699999999999999</v>
      </c>
      <c r="AF197" s="363">
        <v>0.71050000000000002</v>
      </c>
      <c r="AG197" s="362" t="s">
        <v>52</v>
      </c>
      <c r="AH197" s="363">
        <v>0.82050000000000001</v>
      </c>
      <c r="AI197" s="363">
        <v>0.7429</v>
      </c>
      <c r="AJ197" s="362" t="s">
        <v>52</v>
      </c>
      <c r="AK197" s="363">
        <v>0.61539999999999995</v>
      </c>
      <c r="AL197" s="362" t="s">
        <v>52</v>
      </c>
      <c r="AM197" s="362" t="s">
        <v>52</v>
      </c>
      <c r="AN197" s="362" t="s">
        <v>52</v>
      </c>
      <c r="AO197" s="363">
        <v>0.76900000000000002</v>
      </c>
      <c r="AP197" s="363">
        <v>0.66669999999999996</v>
      </c>
      <c r="AQ197" s="363">
        <v>0.79490000000000005</v>
      </c>
      <c r="AR197" s="363">
        <v>0.72970000000000002</v>
      </c>
      <c r="AS197" s="363">
        <v>0.5897</v>
      </c>
      <c r="AT197" s="363">
        <v>0.53849999999999998</v>
      </c>
      <c r="AU197" s="363">
        <v>0.61499999999999999</v>
      </c>
      <c r="AV197" s="359">
        <v>0.71789999999999998</v>
      </c>
      <c r="AW197" s="359">
        <v>0.76900000000000002</v>
      </c>
      <c r="AX197" s="359">
        <v>0.71794999999999998</v>
      </c>
      <c r="AY197" s="359">
        <v>0.5</v>
      </c>
      <c r="AZ197" s="107"/>
      <c r="BA197" s="107"/>
      <c r="BB197" s="107"/>
      <c r="BC197" s="107"/>
    </row>
    <row r="198" spans="2:56" s="209" customFormat="1" x14ac:dyDescent="0.25">
      <c r="B198" s="476"/>
      <c r="C198" s="234">
        <v>2021</v>
      </c>
      <c r="D198" s="184">
        <v>68</v>
      </c>
      <c r="E198" s="256">
        <v>205</v>
      </c>
      <c r="F198" s="237">
        <f>D198/E198</f>
        <v>0.33170731707317075</v>
      </c>
      <c r="G198" s="363">
        <v>0.85299999999999998</v>
      </c>
      <c r="H198" s="363">
        <v>0.88200000000000001</v>
      </c>
      <c r="I198" s="363">
        <v>0.85299999999999998</v>
      </c>
      <c r="J198" s="363">
        <v>0.85299999999999998</v>
      </c>
      <c r="K198" s="363">
        <v>0.85299999999999998</v>
      </c>
      <c r="L198" s="363">
        <v>0.46899999999999997</v>
      </c>
      <c r="M198" s="363">
        <v>0.54600000000000004</v>
      </c>
      <c r="N198" s="363">
        <v>0.79400000000000004</v>
      </c>
      <c r="O198" s="363">
        <v>0.58199999999999996</v>
      </c>
      <c r="P198" s="363">
        <v>0.72099999999999997</v>
      </c>
      <c r="Q198" s="363">
        <v>0.76900000000000002</v>
      </c>
      <c r="R198" s="363">
        <v>0.79100000000000004</v>
      </c>
      <c r="S198" s="363">
        <v>0.75</v>
      </c>
      <c r="T198" s="363">
        <v>0.68700000000000006</v>
      </c>
      <c r="U198" s="363">
        <v>0.746</v>
      </c>
      <c r="V198" s="363">
        <v>0.71599999999999997</v>
      </c>
      <c r="W198" s="363">
        <v>0.84099999999999997</v>
      </c>
      <c r="X198" s="363">
        <v>0.58699999999999997</v>
      </c>
      <c r="Y198" s="363">
        <v>0.84099999999999997</v>
      </c>
      <c r="Z198" s="363">
        <v>0.71399999999999997</v>
      </c>
      <c r="AA198" s="363">
        <v>0.83599999999999997</v>
      </c>
      <c r="AB198" s="363">
        <v>0.83599999999999997</v>
      </c>
      <c r="AC198" s="363">
        <v>0.70599999999999996</v>
      </c>
      <c r="AD198" s="363">
        <v>0.69099999999999995</v>
      </c>
      <c r="AE198" s="363">
        <v>0.56699999999999995</v>
      </c>
      <c r="AF198" s="363">
        <v>0.57499999999999996</v>
      </c>
      <c r="AG198" s="363">
        <v>0.80600000000000005</v>
      </c>
      <c r="AH198" s="363">
        <v>0.53300000000000003</v>
      </c>
      <c r="AI198" s="363">
        <v>0.54600000000000004</v>
      </c>
      <c r="AJ198" s="363">
        <v>0.83299999999999996</v>
      </c>
      <c r="AK198" s="362" t="s">
        <v>52</v>
      </c>
      <c r="AL198" s="363">
        <v>0.67200000000000004</v>
      </c>
      <c r="AM198" s="363">
        <v>0.73899999999999999</v>
      </c>
      <c r="AN198" s="363">
        <v>0.75800000000000001</v>
      </c>
      <c r="AO198" s="363">
        <v>0.75</v>
      </c>
      <c r="AP198" s="363">
        <v>0.72099999999999997</v>
      </c>
      <c r="AQ198" s="363">
        <v>0.85299999999999998</v>
      </c>
      <c r="AR198" s="363">
        <v>0.67700000000000005</v>
      </c>
      <c r="AS198" s="363">
        <v>0.77900000000000003</v>
      </c>
      <c r="AT198" s="363">
        <v>0.72099999999999997</v>
      </c>
      <c r="AU198" s="363">
        <v>0.70599999999999996</v>
      </c>
      <c r="AV198" s="359" t="s">
        <v>54</v>
      </c>
      <c r="AW198" s="359" t="s">
        <v>54</v>
      </c>
      <c r="AX198" s="359" t="s">
        <v>54</v>
      </c>
      <c r="AY198" s="359" t="s">
        <v>54</v>
      </c>
      <c r="AZ198" s="107"/>
      <c r="BA198" s="107"/>
      <c r="BB198" s="107"/>
      <c r="BC198" s="107"/>
    </row>
    <row r="199" spans="2:56" s="15" customFormat="1" ht="14.45" customHeight="1" x14ac:dyDescent="0.25">
      <c r="B199" s="477"/>
      <c r="C199" s="468" t="s">
        <v>154</v>
      </c>
      <c r="D199" s="468"/>
      <c r="E199" s="468"/>
      <c r="F199" s="468"/>
      <c r="G199" s="343">
        <f>G198-G197</f>
        <v>0.1351</v>
      </c>
      <c r="H199" s="343">
        <f t="shared" ref="H199:AU199" si="15">H198-H197</f>
        <v>8.7099999999999955E-2</v>
      </c>
      <c r="I199" s="343">
        <f t="shared" si="15"/>
        <v>8.3999999999999964E-2</v>
      </c>
      <c r="J199" s="343">
        <f t="shared" si="15"/>
        <v>0.10939999999999994</v>
      </c>
      <c r="K199" s="343">
        <f t="shared" si="15"/>
        <v>8.3999999999999964E-2</v>
      </c>
      <c r="L199" s="343">
        <f t="shared" si="15"/>
        <v>5.8999999999999997E-2</v>
      </c>
      <c r="M199" s="343">
        <f t="shared" si="15"/>
        <v>7.2300000000000031E-2</v>
      </c>
      <c r="N199" s="343">
        <f t="shared" si="15"/>
        <v>-0.127</v>
      </c>
      <c r="O199" s="343">
        <f t="shared" si="15"/>
        <v>-0.10999999999999999</v>
      </c>
      <c r="P199" s="343">
        <f t="shared" si="15"/>
        <v>2.9000000000000026E-2</v>
      </c>
      <c r="Q199" s="343">
        <f t="shared" si="15"/>
        <v>5.105000000000004E-2</v>
      </c>
      <c r="R199" s="343">
        <f t="shared" si="15"/>
        <v>-5.4999999999999938E-2</v>
      </c>
      <c r="S199" s="343">
        <f t="shared" si="15"/>
        <v>0.28849999999999998</v>
      </c>
      <c r="T199" s="343">
        <f t="shared" si="15"/>
        <v>9.7300000000000053E-2</v>
      </c>
      <c r="U199" s="343">
        <f t="shared" si="15"/>
        <v>7.9300000000000037E-2</v>
      </c>
      <c r="V199" s="343">
        <f t="shared" si="15"/>
        <v>0.12629999999999997</v>
      </c>
      <c r="W199" s="343">
        <f t="shared" si="15"/>
        <v>7.7999999999999958E-2</v>
      </c>
      <c r="X199" s="343">
        <f t="shared" si="15"/>
        <v>9.9999999999999978E-2</v>
      </c>
      <c r="Y199" s="343">
        <f t="shared" si="15"/>
        <v>7.7999999999999958E-2</v>
      </c>
      <c r="Z199" s="343">
        <f t="shared" si="15"/>
        <v>-6.3800000000000079E-2</v>
      </c>
      <c r="AA199" s="343">
        <f t="shared" si="15"/>
        <v>-3.5789999999999988E-2</v>
      </c>
      <c r="AB199" s="343">
        <f t="shared" si="15"/>
        <v>0.11804999999999999</v>
      </c>
      <c r="AC199" s="343">
        <f t="shared" si="15"/>
        <v>0.15339999999999998</v>
      </c>
      <c r="AD199" s="343">
        <f t="shared" si="15"/>
        <v>0.10129999999999995</v>
      </c>
      <c r="AE199" s="343">
        <f t="shared" si="15"/>
        <v>7.999999999999996E-2</v>
      </c>
      <c r="AF199" s="343">
        <f t="shared" si="15"/>
        <v>-0.13550000000000006</v>
      </c>
      <c r="AG199" s="362" t="s">
        <v>52</v>
      </c>
      <c r="AH199" s="343">
        <f t="shared" si="15"/>
        <v>-0.28749999999999998</v>
      </c>
      <c r="AI199" s="343">
        <f t="shared" si="15"/>
        <v>-0.19689999999999996</v>
      </c>
      <c r="AJ199" s="362" t="s">
        <v>52</v>
      </c>
      <c r="AK199" s="362" t="s">
        <v>52</v>
      </c>
      <c r="AL199" s="362" t="s">
        <v>52</v>
      </c>
      <c r="AM199" s="362" t="s">
        <v>52</v>
      </c>
      <c r="AN199" s="362" t="s">
        <v>52</v>
      </c>
      <c r="AO199" s="343">
        <f t="shared" si="15"/>
        <v>-1.9000000000000017E-2</v>
      </c>
      <c r="AP199" s="343">
        <f t="shared" si="15"/>
        <v>5.4300000000000015E-2</v>
      </c>
      <c r="AQ199" s="343">
        <f t="shared" si="15"/>
        <v>5.8099999999999929E-2</v>
      </c>
      <c r="AR199" s="343">
        <f t="shared" si="15"/>
        <v>-5.2699999999999969E-2</v>
      </c>
      <c r="AS199" s="343">
        <f t="shared" si="15"/>
        <v>0.18930000000000002</v>
      </c>
      <c r="AT199" s="343">
        <f t="shared" si="15"/>
        <v>0.1825</v>
      </c>
      <c r="AU199" s="343">
        <f t="shared" si="15"/>
        <v>9.099999999999997E-2</v>
      </c>
      <c r="AV199" s="359" t="s">
        <v>54</v>
      </c>
      <c r="AW199" s="359" t="s">
        <v>54</v>
      </c>
      <c r="AX199" s="359" t="s">
        <v>54</v>
      </c>
      <c r="AY199" s="359" t="s">
        <v>54</v>
      </c>
      <c r="AZ199" s="17"/>
      <c r="BA199" s="17"/>
      <c r="BB199" s="17"/>
      <c r="BC199" s="17"/>
    </row>
    <row r="200" spans="2:56" s="15" customFormat="1" x14ac:dyDescent="0.25">
      <c r="C200" s="16"/>
      <c r="D200" s="16"/>
      <c r="E200" s="16"/>
      <c r="F200" s="158"/>
      <c r="G200" s="377"/>
      <c r="H200" s="365"/>
      <c r="I200" s="365"/>
      <c r="J200" s="365"/>
      <c r="K200" s="365"/>
      <c r="L200" s="365"/>
      <c r="M200" s="365"/>
      <c r="N200" s="365"/>
      <c r="O200" s="365"/>
      <c r="P200" s="365"/>
      <c r="Q200" s="365"/>
      <c r="R200" s="365"/>
      <c r="S200" s="365"/>
      <c r="T200" s="365"/>
      <c r="U200" s="365"/>
      <c r="V200" s="365"/>
      <c r="W200" s="365"/>
      <c r="X200" s="365"/>
      <c r="Y200" s="365"/>
      <c r="Z200" s="365"/>
      <c r="AA200" s="365"/>
      <c r="AB200" s="365"/>
      <c r="AC200" s="365"/>
      <c r="AD200" s="365"/>
      <c r="AE200" s="365"/>
      <c r="AF200" s="365"/>
      <c r="AG200" s="365"/>
      <c r="AH200" s="365"/>
      <c r="AI200" s="365"/>
      <c r="AJ200" s="365"/>
      <c r="AK200" s="365"/>
      <c r="AL200" s="365"/>
      <c r="AM200" s="365"/>
      <c r="AN200" s="365"/>
      <c r="AO200" s="365"/>
      <c r="AP200" s="365"/>
      <c r="AQ200" s="365"/>
      <c r="AR200" s="365"/>
      <c r="AS200" s="365"/>
      <c r="AT200" s="365"/>
      <c r="AU200" s="365"/>
      <c r="AV200" s="365"/>
      <c r="AW200" s="351"/>
      <c r="AX200" s="377"/>
      <c r="AY200" s="346"/>
      <c r="AZ200" s="17"/>
      <c r="BA200" s="17"/>
      <c r="BB200" s="17"/>
      <c r="BC200" s="17"/>
      <c r="BD200" s="17"/>
    </row>
    <row r="201" spans="2:56" s="17" customFormat="1" ht="15" hidden="1" customHeight="1" x14ac:dyDescent="0.25">
      <c r="B201" s="207"/>
      <c r="C201" s="256">
        <v>2011</v>
      </c>
      <c r="D201" s="256">
        <v>34</v>
      </c>
      <c r="E201" s="256"/>
      <c r="F201" s="176" t="s">
        <v>52</v>
      </c>
      <c r="G201" s="354">
        <v>0.67647058823529416</v>
      </c>
      <c r="H201" s="354">
        <v>0.73529411764705888</v>
      </c>
      <c r="I201" s="354">
        <v>0.76470588235294112</v>
      </c>
      <c r="J201" s="343" t="s">
        <v>52</v>
      </c>
      <c r="K201" s="354" t="s">
        <v>52</v>
      </c>
      <c r="L201" s="354">
        <v>0.58823529411764708</v>
      </c>
      <c r="M201" s="354">
        <v>0.55882352941176472</v>
      </c>
      <c r="N201" s="343" t="s">
        <v>52</v>
      </c>
      <c r="O201" s="343" t="s">
        <v>52</v>
      </c>
      <c r="P201" s="343" t="s">
        <v>52</v>
      </c>
      <c r="Q201" s="343" t="s">
        <v>52</v>
      </c>
      <c r="R201" s="343" t="s">
        <v>52</v>
      </c>
      <c r="S201" s="354">
        <v>0.67647058823529416</v>
      </c>
      <c r="T201" s="354">
        <v>0.5757575757575758</v>
      </c>
      <c r="U201" s="354">
        <v>0.5</v>
      </c>
      <c r="V201" s="354" t="s">
        <v>52</v>
      </c>
      <c r="W201" s="354">
        <v>0.68965517241379315</v>
      </c>
      <c r="X201" s="343" t="s">
        <v>52</v>
      </c>
      <c r="Y201" s="354">
        <v>0.7142857142857143</v>
      </c>
      <c r="Z201" s="354">
        <v>0.5357142857142857</v>
      </c>
      <c r="AA201" s="354">
        <v>0.875</v>
      </c>
      <c r="AB201" s="354">
        <v>0.625</v>
      </c>
      <c r="AC201" s="354">
        <v>0.5625</v>
      </c>
      <c r="AD201" s="343" t="s">
        <v>52</v>
      </c>
      <c r="AE201" s="343" t="s">
        <v>52</v>
      </c>
      <c r="AF201" s="354">
        <v>0.83870967741935487</v>
      </c>
      <c r="AG201" s="354"/>
      <c r="AH201" s="354">
        <v>0.83870967741935487</v>
      </c>
      <c r="AI201" s="354">
        <v>0.4838709677419355</v>
      </c>
      <c r="AJ201" s="354"/>
      <c r="AK201" s="343" t="s">
        <v>52</v>
      </c>
      <c r="AL201" s="343"/>
      <c r="AM201" s="343"/>
      <c r="AN201" s="343"/>
      <c r="AO201" s="354">
        <v>0.78125</v>
      </c>
      <c r="AP201" s="343" t="s">
        <v>52</v>
      </c>
      <c r="AQ201" s="354">
        <v>0.84375</v>
      </c>
      <c r="AR201" s="343" t="s">
        <v>52</v>
      </c>
      <c r="AS201" s="343" t="s">
        <v>52</v>
      </c>
      <c r="AT201" s="343" t="s">
        <v>52</v>
      </c>
      <c r="AU201" s="354" t="s">
        <v>52</v>
      </c>
      <c r="AV201" s="346"/>
      <c r="AW201" s="346"/>
      <c r="AX201" s="346"/>
      <c r="AY201" s="346"/>
    </row>
    <row r="202" spans="2:56" s="17" customFormat="1" ht="15" hidden="1" customHeight="1" x14ac:dyDescent="0.25">
      <c r="B202" s="475" t="s">
        <v>57</v>
      </c>
      <c r="C202" s="256">
        <v>2012</v>
      </c>
      <c r="D202" s="256">
        <v>166</v>
      </c>
      <c r="E202" s="256"/>
      <c r="F202" s="176">
        <v>0.2302357836338419</v>
      </c>
      <c r="G202" s="354">
        <v>0.81707317073170727</v>
      </c>
      <c r="H202" s="354">
        <v>0.82389937106918243</v>
      </c>
      <c r="I202" s="354">
        <v>0.85889570552147243</v>
      </c>
      <c r="J202" s="343" t="s">
        <v>52</v>
      </c>
      <c r="K202" s="354" t="s">
        <v>52</v>
      </c>
      <c r="L202" s="354">
        <v>0.58282208588957052</v>
      </c>
      <c r="M202" s="354">
        <v>0.6875</v>
      </c>
      <c r="N202" s="343" t="s">
        <v>52</v>
      </c>
      <c r="O202" s="343" t="s">
        <v>52</v>
      </c>
      <c r="P202" s="343" t="s">
        <v>52</v>
      </c>
      <c r="Q202" s="343" t="s">
        <v>52</v>
      </c>
      <c r="R202" s="343" t="s">
        <v>52</v>
      </c>
      <c r="S202" s="354">
        <v>0.64634146341463417</v>
      </c>
      <c r="T202" s="354">
        <v>0.66257668711656437</v>
      </c>
      <c r="U202" s="354">
        <v>0.41463414634146339</v>
      </c>
      <c r="V202" s="354" t="s">
        <v>52</v>
      </c>
      <c r="W202" s="354">
        <v>0.62015503875968991</v>
      </c>
      <c r="X202" s="343" t="s">
        <v>52</v>
      </c>
      <c r="Y202" s="354">
        <v>0.68503937007874016</v>
      </c>
      <c r="Z202" s="354">
        <v>0.46456692913385828</v>
      </c>
      <c r="AA202" s="354">
        <v>0.82499999999999996</v>
      </c>
      <c r="AB202" s="354">
        <v>0.7639751552795031</v>
      </c>
      <c r="AC202" s="354">
        <v>0.71875</v>
      </c>
      <c r="AD202" s="343" t="s">
        <v>52</v>
      </c>
      <c r="AE202" s="343" t="s">
        <v>52</v>
      </c>
      <c r="AF202" s="354">
        <v>0.7142857142857143</v>
      </c>
      <c r="AG202" s="354"/>
      <c r="AH202" s="354">
        <v>0.7</v>
      </c>
      <c r="AI202" s="354">
        <v>0.32298136645962733</v>
      </c>
      <c r="AJ202" s="354"/>
      <c r="AK202" s="343" t="s">
        <v>52</v>
      </c>
      <c r="AL202" s="343"/>
      <c r="AM202" s="343"/>
      <c r="AN202" s="343"/>
      <c r="AO202" s="354">
        <v>0.79746835443037978</v>
      </c>
      <c r="AP202" s="343" t="s">
        <v>52</v>
      </c>
      <c r="AQ202" s="354">
        <v>0.73584905660377353</v>
      </c>
      <c r="AR202" s="343" t="s">
        <v>52</v>
      </c>
      <c r="AS202" s="343" t="s">
        <v>52</v>
      </c>
      <c r="AT202" s="343" t="s">
        <v>52</v>
      </c>
      <c r="AU202" s="354" t="s">
        <v>52</v>
      </c>
      <c r="AV202" s="346"/>
      <c r="AW202" s="346"/>
      <c r="AX202" s="346"/>
      <c r="AY202" s="346"/>
    </row>
    <row r="203" spans="2:56" s="17" customFormat="1" ht="15" hidden="1" customHeight="1" x14ac:dyDescent="0.25">
      <c r="B203" s="476"/>
      <c r="C203" s="256">
        <v>2013</v>
      </c>
      <c r="D203" s="256">
        <v>228</v>
      </c>
      <c r="E203" s="256">
        <v>748</v>
      </c>
      <c r="F203" s="176">
        <v>0.30481283422459893</v>
      </c>
      <c r="G203" s="343">
        <v>0.75</v>
      </c>
      <c r="H203" s="343">
        <v>0.79372197309417036</v>
      </c>
      <c r="I203" s="343">
        <v>0.77578475336322872</v>
      </c>
      <c r="J203" s="343" t="s">
        <v>52</v>
      </c>
      <c r="K203" s="343" t="s">
        <v>52</v>
      </c>
      <c r="L203" s="343">
        <v>0.57207207207207211</v>
      </c>
      <c r="M203" s="343">
        <v>0.6294642857142857</v>
      </c>
      <c r="N203" s="343" t="s">
        <v>52</v>
      </c>
      <c r="O203" s="343" t="s">
        <v>52</v>
      </c>
      <c r="P203" s="343" t="s">
        <v>52</v>
      </c>
      <c r="Q203" s="343" t="s">
        <v>52</v>
      </c>
      <c r="R203" s="343" t="s">
        <v>52</v>
      </c>
      <c r="S203" s="343">
        <v>0.5964125560538116</v>
      </c>
      <c r="T203" s="343">
        <v>0.61751152073732718</v>
      </c>
      <c r="U203" s="343">
        <v>0.47926267281105989</v>
      </c>
      <c r="V203" s="343" t="s">
        <v>52</v>
      </c>
      <c r="W203" s="343">
        <v>0.69182389937106914</v>
      </c>
      <c r="X203" s="343" t="s">
        <v>52</v>
      </c>
      <c r="Y203" s="343">
        <v>0.73287671232876717</v>
      </c>
      <c r="Z203" s="343">
        <v>0.54814814814814816</v>
      </c>
      <c r="AA203" s="343">
        <v>0.75799086757990863</v>
      </c>
      <c r="AB203" s="343">
        <v>0.64888888888888885</v>
      </c>
      <c r="AC203" s="343">
        <v>0.60888888888888892</v>
      </c>
      <c r="AD203" s="343" t="s">
        <v>52</v>
      </c>
      <c r="AE203" s="343" t="s">
        <v>52</v>
      </c>
      <c r="AF203" s="343">
        <v>0.78921568627450978</v>
      </c>
      <c r="AG203" s="343"/>
      <c r="AH203" s="343">
        <v>0.76381909547738691</v>
      </c>
      <c r="AI203" s="343">
        <v>0.57480314960629919</v>
      </c>
      <c r="AJ203" s="343"/>
      <c r="AK203" s="343" t="s">
        <v>52</v>
      </c>
      <c r="AL203" s="343"/>
      <c r="AM203" s="343"/>
      <c r="AN203" s="343"/>
      <c r="AO203" s="343">
        <v>0.76923076923076927</v>
      </c>
      <c r="AP203" s="343" t="s">
        <v>52</v>
      </c>
      <c r="AQ203" s="343">
        <v>0.77209302325581397</v>
      </c>
      <c r="AR203" s="343" t="s">
        <v>52</v>
      </c>
      <c r="AS203" s="343" t="s">
        <v>52</v>
      </c>
      <c r="AT203" s="343" t="s">
        <v>52</v>
      </c>
      <c r="AU203" s="354" t="s">
        <v>52</v>
      </c>
      <c r="AV203" s="346"/>
      <c r="AW203" s="346"/>
      <c r="AX203" s="346"/>
      <c r="AY203" s="346"/>
    </row>
    <row r="204" spans="2:56" s="17" customFormat="1" x14ac:dyDescent="0.25">
      <c r="B204" s="476"/>
      <c r="C204" s="256">
        <v>2014</v>
      </c>
      <c r="D204" s="256">
        <v>173</v>
      </c>
      <c r="E204" s="235">
        <v>727.02453987730064</v>
      </c>
      <c r="F204" s="176">
        <v>0.23795620437956205</v>
      </c>
      <c r="G204" s="343">
        <v>0.83139534883720934</v>
      </c>
      <c r="H204" s="343">
        <v>0.82456140350877194</v>
      </c>
      <c r="I204" s="343">
        <v>0.84883720930232553</v>
      </c>
      <c r="J204" s="343">
        <v>0.87134502923976609</v>
      </c>
      <c r="K204" s="343">
        <v>0.79041916167664672</v>
      </c>
      <c r="L204" s="343">
        <v>0.54385964912280704</v>
      </c>
      <c r="M204" s="343">
        <v>0.66666666666666663</v>
      </c>
      <c r="N204" s="343">
        <v>0.82456140350877194</v>
      </c>
      <c r="O204" s="343">
        <v>0.67647058823529416</v>
      </c>
      <c r="P204" s="343">
        <v>0.73988439306358378</v>
      </c>
      <c r="Q204" s="343">
        <v>0.67836257309941517</v>
      </c>
      <c r="R204" s="343">
        <v>0.76878612716763006</v>
      </c>
      <c r="S204" s="343">
        <v>0.62352941176470589</v>
      </c>
      <c r="T204" s="343">
        <v>0.65088757396449703</v>
      </c>
      <c r="U204" s="343">
        <v>0.55294117647058827</v>
      </c>
      <c r="V204" s="343">
        <v>0.6071428571428571</v>
      </c>
      <c r="W204" s="343">
        <v>0.76470588235294112</v>
      </c>
      <c r="X204" s="343">
        <v>0.64601769911504425</v>
      </c>
      <c r="Y204" s="343">
        <v>0.8392857142857143</v>
      </c>
      <c r="Z204" s="343">
        <v>0.76415094339622647</v>
      </c>
      <c r="AA204" s="343">
        <v>0.70760233918128657</v>
      </c>
      <c r="AB204" s="343">
        <v>0.71511627906976749</v>
      </c>
      <c r="AC204" s="343">
        <v>0.66860465116279066</v>
      </c>
      <c r="AD204" s="343">
        <v>0.66473988439306353</v>
      </c>
      <c r="AE204" s="343">
        <v>0.52071005917159763</v>
      </c>
      <c r="AF204" s="343">
        <v>0.71257485029940115</v>
      </c>
      <c r="AG204" s="362" t="s">
        <v>52</v>
      </c>
      <c r="AH204" s="343">
        <v>0.70731707317073167</v>
      </c>
      <c r="AI204" s="343">
        <v>0.65131578947368418</v>
      </c>
      <c r="AJ204" s="362" t="s">
        <v>52</v>
      </c>
      <c r="AK204" s="343">
        <v>0.7</v>
      </c>
      <c r="AL204" s="362" t="s">
        <v>52</v>
      </c>
      <c r="AM204" s="362" t="s">
        <v>52</v>
      </c>
      <c r="AN204" s="362" t="s">
        <v>52</v>
      </c>
      <c r="AO204" s="343">
        <v>0.78488372093023251</v>
      </c>
      <c r="AP204" s="343">
        <v>0.70588235294117652</v>
      </c>
      <c r="AQ204" s="343">
        <v>0.74705882352941178</v>
      </c>
      <c r="AR204" s="343">
        <v>0.70121951219512191</v>
      </c>
      <c r="AS204" s="343">
        <v>0.70658682634730541</v>
      </c>
      <c r="AT204" s="343">
        <v>0.7100591715976331</v>
      </c>
      <c r="AU204" s="343">
        <v>0.76608187134502925</v>
      </c>
      <c r="AV204" s="407" t="s">
        <v>54</v>
      </c>
      <c r="AW204" s="408"/>
      <c r="AX204" s="408"/>
      <c r="AY204" s="409"/>
    </row>
    <row r="205" spans="2:56" s="17" customFormat="1" x14ac:dyDescent="0.25">
      <c r="B205" s="476"/>
      <c r="C205" s="256">
        <v>2015</v>
      </c>
      <c r="D205" s="256">
        <v>275</v>
      </c>
      <c r="E205" s="256">
        <v>875</v>
      </c>
      <c r="F205" s="176">
        <v>0.31428571428571428</v>
      </c>
      <c r="G205" s="343">
        <v>0.86131386861313863</v>
      </c>
      <c r="H205" s="343">
        <v>0.87545787545787546</v>
      </c>
      <c r="I205" s="343">
        <v>0.86496350364963503</v>
      </c>
      <c r="J205" s="343">
        <v>0.8941605839416058</v>
      </c>
      <c r="K205" s="343">
        <v>0.84727272727272729</v>
      </c>
      <c r="L205" s="343">
        <v>0.60147601476014756</v>
      </c>
      <c r="M205" s="343">
        <v>0.70588235294117652</v>
      </c>
      <c r="N205" s="343">
        <v>0.86346863468634683</v>
      </c>
      <c r="O205" s="343">
        <v>0.69597069597069594</v>
      </c>
      <c r="P205" s="343">
        <v>0.81818181818181823</v>
      </c>
      <c r="Q205" s="343">
        <v>0.74545454545454548</v>
      </c>
      <c r="R205" s="343">
        <v>0.7720588235294118</v>
      </c>
      <c r="S205" s="343">
        <v>0.7007299270072993</v>
      </c>
      <c r="T205" s="343">
        <v>0.71586715867158668</v>
      </c>
      <c r="U205" s="343">
        <v>0.51824817518248179</v>
      </c>
      <c r="V205" s="343">
        <v>0.62686567164179108</v>
      </c>
      <c r="W205" s="343">
        <v>0.68208092485549132</v>
      </c>
      <c r="X205" s="343">
        <v>0.59090909090909094</v>
      </c>
      <c r="Y205" s="343">
        <v>0.76551724137931032</v>
      </c>
      <c r="Z205" s="343">
        <v>0.6058394160583942</v>
      </c>
      <c r="AA205" s="343">
        <v>0.75636363636363635</v>
      </c>
      <c r="AB205" s="343">
        <v>0.74358974358974361</v>
      </c>
      <c r="AC205" s="343">
        <v>0.70545454545454545</v>
      </c>
      <c r="AD205" s="343">
        <v>0.7142857142857143</v>
      </c>
      <c r="AE205" s="343">
        <v>0.51838235294117652</v>
      </c>
      <c r="AF205" s="343">
        <v>0.75276752767527677</v>
      </c>
      <c r="AG205" s="362" t="s">
        <v>52</v>
      </c>
      <c r="AH205" s="343">
        <v>0.78195488721804507</v>
      </c>
      <c r="AI205" s="343">
        <v>0.74308300395256921</v>
      </c>
      <c r="AJ205" s="362" t="s">
        <v>52</v>
      </c>
      <c r="AK205" s="343">
        <v>0.72874493927125505</v>
      </c>
      <c r="AL205" s="362" t="s">
        <v>52</v>
      </c>
      <c r="AM205" s="362" t="s">
        <v>52</v>
      </c>
      <c r="AN205" s="362" t="s">
        <v>52</v>
      </c>
      <c r="AO205" s="343">
        <v>0.8029197080291971</v>
      </c>
      <c r="AP205" s="343">
        <v>0.70848708487084866</v>
      </c>
      <c r="AQ205" s="343">
        <v>0.8</v>
      </c>
      <c r="AR205" s="343">
        <v>0.65283018867924525</v>
      </c>
      <c r="AS205" s="343">
        <v>0.6992481203007519</v>
      </c>
      <c r="AT205" s="343">
        <v>0.73605947955390338</v>
      </c>
      <c r="AU205" s="343">
        <v>0.79272727272727272</v>
      </c>
      <c r="AV205" s="410"/>
      <c r="AW205" s="411"/>
      <c r="AX205" s="411"/>
      <c r="AY205" s="412"/>
    </row>
    <row r="206" spans="2:56" s="17" customFormat="1" x14ac:dyDescent="0.25">
      <c r="B206" s="476"/>
      <c r="C206" s="256">
        <v>2016</v>
      </c>
      <c r="D206" s="256">
        <v>354</v>
      </c>
      <c r="E206" s="256">
        <v>920</v>
      </c>
      <c r="F206" s="176">
        <v>0.38478260869565217</v>
      </c>
      <c r="G206" s="350">
        <v>0.86363636363636365</v>
      </c>
      <c r="H206" s="350">
        <v>0.89204545454545459</v>
      </c>
      <c r="I206" s="350">
        <v>0.88603988603988604</v>
      </c>
      <c r="J206" s="350">
        <v>0.8923512747875354</v>
      </c>
      <c r="K206" s="350">
        <v>0.83852691218130315</v>
      </c>
      <c r="L206" s="350">
        <v>0.61079545454545459</v>
      </c>
      <c r="M206" s="350">
        <v>0.7025495750708215</v>
      </c>
      <c r="N206" s="350">
        <v>0.84057971014492749</v>
      </c>
      <c r="O206" s="350">
        <v>0.71060171919770776</v>
      </c>
      <c r="P206" s="350">
        <v>0.79320113314447593</v>
      </c>
      <c r="Q206" s="350">
        <v>0.71388101983002827</v>
      </c>
      <c r="R206" s="350">
        <v>0.75568181818181823</v>
      </c>
      <c r="S206" s="350">
        <v>0.67428571428571427</v>
      </c>
      <c r="T206" s="350">
        <v>0.69476744186046513</v>
      </c>
      <c r="U206" s="350">
        <v>0.53913043478260869</v>
      </c>
      <c r="V206" s="350">
        <v>0.61470588235294121</v>
      </c>
      <c r="W206" s="350">
        <v>0.77042801556420237</v>
      </c>
      <c r="X206" s="350">
        <v>0.62608695652173918</v>
      </c>
      <c r="Y206" s="350">
        <v>0.78181818181818186</v>
      </c>
      <c r="Z206" s="350">
        <v>0.64</v>
      </c>
      <c r="AA206" s="350">
        <v>0.76704545454545459</v>
      </c>
      <c r="AB206" s="350">
        <v>0.81481481481481477</v>
      </c>
      <c r="AC206" s="350">
        <v>0.76203966005665724</v>
      </c>
      <c r="AD206" s="350">
        <v>0.7344632768361582</v>
      </c>
      <c r="AE206" s="350">
        <v>0.6191860465116279</v>
      </c>
      <c r="AF206" s="350">
        <v>0.82132564841498557</v>
      </c>
      <c r="AG206" s="362" t="s">
        <v>52</v>
      </c>
      <c r="AH206" s="350">
        <v>0.85422740524781338</v>
      </c>
      <c r="AI206" s="350">
        <v>0.74294670846394983</v>
      </c>
      <c r="AJ206" s="362" t="s">
        <v>52</v>
      </c>
      <c r="AK206" s="350">
        <v>0.69453376205787787</v>
      </c>
      <c r="AL206" s="362" t="s">
        <v>52</v>
      </c>
      <c r="AM206" s="362" t="s">
        <v>52</v>
      </c>
      <c r="AN206" s="362" t="s">
        <v>52</v>
      </c>
      <c r="AO206" s="350">
        <v>0.83333333333333337</v>
      </c>
      <c r="AP206" s="350">
        <v>0.71875</v>
      </c>
      <c r="AQ206" s="350">
        <v>0.8099415204678363</v>
      </c>
      <c r="AR206" s="350">
        <v>0.70206489675516226</v>
      </c>
      <c r="AS206" s="350">
        <v>0.7</v>
      </c>
      <c r="AT206" s="350">
        <v>0.77272727272727271</v>
      </c>
      <c r="AU206" s="350">
        <v>0.82485875706214684</v>
      </c>
      <c r="AV206" s="410"/>
      <c r="AW206" s="411"/>
      <c r="AX206" s="411"/>
      <c r="AY206" s="412"/>
    </row>
    <row r="207" spans="2:56" s="17" customFormat="1" x14ac:dyDescent="0.25">
      <c r="B207" s="476"/>
      <c r="C207" s="256">
        <v>2017</v>
      </c>
      <c r="D207" s="256">
        <v>428</v>
      </c>
      <c r="E207" s="256">
        <v>1079</v>
      </c>
      <c r="F207" s="176">
        <v>0.39666357738646896</v>
      </c>
      <c r="G207" s="350">
        <v>0.86619718309859151</v>
      </c>
      <c r="H207" s="350">
        <v>0.89125295508274227</v>
      </c>
      <c r="I207" s="350">
        <v>0.89647058823529413</v>
      </c>
      <c r="J207" s="350">
        <v>0.88235294117647056</v>
      </c>
      <c r="K207" s="350">
        <v>0.8141176470588235</v>
      </c>
      <c r="L207" s="350">
        <v>0.6437054631828979</v>
      </c>
      <c r="M207" s="350">
        <v>0.70952380952380956</v>
      </c>
      <c r="N207" s="350">
        <v>0.81818181818181823</v>
      </c>
      <c r="O207" s="350">
        <v>0.73508353221957046</v>
      </c>
      <c r="P207" s="350">
        <v>0.79669030732860524</v>
      </c>
      <c r="Q207" s="350">
        <v>0.66824644549763035</v>
      </c>
      <c r="R207" s="350">
        <v>0.77142857142857146</v>
      </c>
      <c r="S207" s="350">
        <v>0.70117647058823529</v>
      </c>
      <c r="T207" s="350">
        <v>0.69431279620853081</v>
      </c>
      <c r="U207" s="350">
        <v>0.49640287769784175</v>
      </c>
      <c r="V207" s="350">
        <v>0.6</v>
      </c>
      <c r="W207" s="350">
        <v>0.7816091954022989</v>
      </c>
      <c r="X207" s="350">
        <v>0.6598360655737705</v>
      </c>
      <c r="Y207" s="350">
        <v>0.75536480686695284</v>
      </c>
      <c r="Z207" s="350">
        <v>0.68018018018018023</v>
      </c>
      <c r="AA207" s="350">
        <v>0.70853080568720384</v>
      </c>
      <c r="AB207" s="350">
        <v>0.76555023923444976</v>
      </c>
      <c r="AC207" s="350">
        <v>0.73411764705882354</v>
      </c>
      <c r="AD207" s="350">
        <v>0.72405660377358494</v>
      </c>
      <c r="AE207" s="350">
        <v>0.60476190476190472</v>
      </c>
      <c r="AF207" s="350">
        <v>0.75609756097560976</v>
      </c>
      <c r="AG207" s="362" t="s">
        <v>52</v>
      </c>
      <c r="AH207" s="350">
        <v>0.80778588807785889</v>
      </c>
      <c r="AI207" s="350">
        <v>0.752</v>
      </c>
      <c r="AJ207" s="362" t="s">
        <v>52</v>
      </c>
      <c r="AK207" s="350">
        <v>0.67724867724867721</v>
      </c>
      <c r="AL207" s="362" t="s">
        <v>52</v>
      </c>
      <c r="AM207" s="362" t="s">
        <v>52</v>
      </c>
      <c r="AN207" s="362" t="s">
        <v>52</v>
      </c>
      <c r="AO207" s="350">
        <v>0.81235154394299292</v>
      </c>
      <c r="AP207" s="350">
        <v>0.69523809523809521</v>
      </c>
      <c r="AQ207" s="350">
        <v>0.76271186440677963</v>
      </c>
      <c r="AR207" s="350">
        <v>0.65936739659367394</v>
      </c>
      <c r="AS207" s="350">
        <v>0.73747016706443913</v>
      </c>
      <c r="AT207" s="350">
        <v>0.79432624113475181</v>
      </c>
      <c r="AU207" s="350">
        <v>0.81967213114754101</v>
      </c>
      <c r="AV207" s="413"/>
      <c r="AW207" s="414"/>
      <c r="AX207" s="414"/>
      <c r="AY207" s="415"/>
    </row>
    <row r="208" spans="2:56" s="209" customFormat="1" x14ac:dyDescent="0.25">
      <c r="B208" s="476"/>
      <c r="C208" s="234">
        <v>2018</v>
      </c>
      <c r="D208" s="184">
        <v>394</v>
      </c>
      <c r="E208" s="256">
        <v>1300</v>
      </c>
      <c r="F208" s="237">
        <v>0.30307692307692308</v>
      </c>
      <c r="G208" s="359">
        <v>0.81424936386768443</v>
      </c>
      <c r="H208" s="359">
        <v>0.8571428571428571</v>
      </c>
      <c r="I208" s="359">
        <v>0.83460559796437661</v>
      </c>
      <c r="J208" s="359">
        <v>0.81218274111675126</v>
      </c>
      <c r="K208" s="359">
        <v>0.7531806615776081</v>
      </c>
      <c r="L208" s="359">
        <v>0.58354755784061696</v>
      </c>
      <c r="M208" s="359">
        <v>0.59438775510204078</v>
      </c>
      <c r="N208" s="359">
        <v>0.79639175257731953</v>
      </c>
      <c r="O208" s="359">
        <v>0.61892583120204603</v>
      </c>
      <c r="P208" s="359">
        <v>0.72959183673469385</v>
      </c>
      <c r="Q208" s="359">
        <v>0.65384615384615385</v>
      </c>
      <c r="R208" s="359">
        <v>0.67602040816326525</v>
      </c>
      <c r="S208" s="359">
        <v>0.6624365482233503</v>
      </c>
      <c r="T208" s="359">
        <v>0.63144329896907214</v>
      </c>
      <c r="U208" s="359">
        <v>0.52061855670103097</v>
      </c>
      <c r="V208" s="359">
        <v>0.58267716535433067</v>
      </c>
      <c r="W208" s="359">
        <v>0.6992481203007519</v>
      </c>
      <c r="X208" s="359">
        <v>0.5</v>
      </c>
      <c r="Y208" s="359">
        <v>0.6791666666666667</v>
      </c>
      <c r="Z208" s="359">
        <v>0.57964601769911506</v>
      </c>
      <c r="AA208" s="359">
        <v>0.7084398976982097</v>
      </c>
      <c r="AB208" s="359">
        <v>0.74412532637075723</v>
      </c>
      <c r="AC208" s="359">
        <v>0.62086513994910941</v>
      </c>
      <c r="AD208" s="359">
        <v>0.63613231552162852</v>
      </c>
      <c r="AE208" s="359">
        <v>0.53350515463917525</v>
      </c>
      <c r="AF208" s="359">
        <v>0.75661375661375663</v>
      </c>
      <c r="AG208" s="362" t="s">
        <v>52</v>
      </c>
      <c r="AH208" s="359">
        <v>0.82474226804123707</v>
      </c>
      <c r="AI208" s="359">
        <v>0.76111111111111107</v>
      </c>
      <c r="AJ208" s="362" t="s">
        <v>52</v>
      </c>
      <c r="AK208" s="359">
        <v>0.72443181818181823</v>
      </c>
      <c r="AL208" s="362" t="s">
        <v>52</v>
      </c>
      <c r="AM208" s="362" t="s">
        <v>52</v>
      </c>
      <c r="AN208" s="362" t="s">
        <v>52</v>
      </c>
      <c r="AO208" s="359">
        <v>0.7084398976982097</v>
      </c>
      <c r="AP208" s="359">
        <v>0.60103626943005184</v>
      </c>
      <c r="AQ208" s="359">
        <v>0.7116883116883117</v>
      </c>
      <c r="AR208" s="359">
        <v>0.59894459102902375</v>
      </c>
      <c r="AS208" s="359">
        <v>0.6484375</v>
      </c>
      <c r="AT208" s="359">
        <v>0.65984654731457804</v>
      </c>
      <c r="AU208" s="359">
        <v>0.69289340101522845</v>
      </c>
      <c r="AV208" s="359">
        <v>0.84595300261096606</v>
      </c>
      <c r="AW208" s="359">
        <v>0.80259740259740264</v>
      </c>
      <c r="AX208" s="359">
        <v>0.68947368421052635</v>
      </c>
      <c r="AY208" s="359">
        <v>0.51428571428571423</v>
      </c>
      <c r="AZ208" s="107"/>
      <c r="BA208" s="107"/>
      <c r="BB208" s="107"/>
      <c r="BC208" s="107"/>
    </row>
    <row r="209" spans="2:55" s="209" customFormat="1" x14ac:dyDescent="0.25">
      <c r="B209" s="476"/>
      <c r="C209" s="234">
        <v>2019</v>
      </c>
      <c r="D209" s="184">
        <v>452</v>
      </c>
      <c r="E209" s="256">
        <f>SUM(E82,E96,E106,E156,E196)</f>
        <v>1299</v>
      </c>
      <c r="F209" s="237">
        <f>D209/E209</f>
        <v>0.34795996920708239</v>
      </c>
      <c r="G209" s="359">
        <v>0.82</v>
      </c>
      <c r="H209" s="359">
        <v>0.8470066518847007</v>
      </c>
      <c r="I209" s="359">
        <v>0.83185840707964598</v>
      </c>
      <c r="J209" s="359">
        <v>0.82261640798226165</v>
      </c>
      <c r="K209" s="359">
        <v>0.74722838137472281</v>
      </c>
      <c r="L209" s="359">
        <v>0.6116071428571429</v>
      </c>
      <c r="M209" s="359">
        <v>0.60801781737193761</v>
      </c>
      <c r="N209" s="359">
        <v>0.82432432432432434</v>
      </c>
      <c r="O209" s="359">
        <v>0.67040358744394624</v>
      </c>
      <c r="P209" s="359">
        <v>0.74279379157427938</v>
      </c>
      <c r="Q209" s="359">
        <v>0.62389380530973448</v>
      </c>
      <c r="R209" s="359">
        <v>0.68444444444444441</v>
      </c>
      <c r="S209" s="359">
        <v>0.71396895787139691</v>
      </c>
      <c r="T209" s="359">
        <v>0.6227678571428571</v>
      </c>
      <c r="U209" s="359">
        <v>0.53691275167785235</v>
      </c>
      <c r="V209" s="359">
        <v>0.62192393736017892</v>
      </c>
      <c r="W209" s="359">
        <v>0.74233128834355833</v>
      </c>
      <c r="X209" s="359">
        <v>0.64217252396166136</v>
      </c>
      <c r="Y209" s="359">
        <v>0.82178217821782173</v>
      </c>
      <c r="Z209" s="359">
        <v>0.72013651877133111</v>
      </c>
      <c r="AA209" s="359">
        <v>0.71140939597315433</v>
      </c>
      <c r="AB209" s="359">
        <v>0.68834080717488788</v>
      </c>
      <c r="AC209" s="359">
        <v>0.61640798226164084</v>
      </c>
      <c r="AD209" s="359">
        <v>0.65410199556541015</v>
      </c>
      <c r="AE209" s="359">
        <v>0.58071748878923768</v>
      </c>
      <c r="AF209" s="359">
        <v>0.81693363844393596</v>
      </c>
      <c r="AG209" s="362" t="s">
        <v>52</v>
      </c>
      <c r="AH209" s="359">
        <v>0.83295194508009152</v>
      </c>
      <c r="AI209" s="359">
        <v>0.78922716627634659</v>
      </c>
      <c r="AJ209" s="362" t="s">
        <v>52</v>
      </c>
      <c r="AK209" s="359">
        <v>0.72248803827751196</v>
      </c>
      <c r="AL209" s="362" t="s">
        <v>52</v>
      </c>
      <c r="AM209" s="362" t="s">
        <v>52</v>
      </c>
      <c r="AN209" s="362" t="s">
        <v>52</v>
      </c>
      <c r="AO209" s="359">
        <v>0.77777777777777779</v>
      </c>
      <c r="AP209" s="359">
        <v>0.6875</v>
      </c>
      <c r="AQ209" s="359">
        <v>0.7927927927927928</v>
      </c>
      <c r="AR209" s="359">
        <v>0.68949771689497719</v>
      </c>
      <c r="AS209" s="359">
        <v>0.69751693002257331</v>
      </c>
      <c r="AT209" s="359">
        <v>0.71777777777777774</v>
      </c>
      <c r="AU209" s="359">
        <v>0.71902654867256632</v>
      </c>
      <c r="AV209" s="359">
        <v>0.86877828054298645</v>
      </c>
      <c r="AW209" s="359">
        <v>0.84101382488479259</v>
      </c>
      <c r="AX209" s="359">
        <v>0.74654377880184331</v>
      </c>
      <c r="AY209" s="359">
        <v>0.65710135488747334</v>
      </c>
      <c r="AZ209" s="107"/>
      <c r="BA209" s="107"/>
      <c r="BB209" s="107"/>
      <c r="BC209" s="107"/>
    </row>
    <row r="210" spans="2:55" s="209" customFormat="1" x14ac:dyDescent="0.25">
      <c r="B210" s="476"/>
      <c r="C210" s="234">
        <v>2020</v>
      </c>
      <c r="D210" s="184">
        <v>214</v>
      </c>
      <c r="E210" s="256">
        <v>1369</v>
      </c>
      <c r="F210" s="237">
        <f>D210/E210</f>
        <v>0.15631848064280496</v>
      </c>
      <c r="G210" s="359">
        <v>0.84099999999999997</v>
      </c>
      <c r="H210" s="359">
        <v>0.87380000000000002</v>
      </c>
      <c r="I210" s="359">
        <v>0.86450000000000005</v>
      </c>
      <c r="J210" s="359">
        <v>0.85980000000000001</v>
      </c>
      <c r="K210" s="359">
        <v>0.76890000000000003</v>
      </c>
      <c r="L210" s="359">
        <v>0.57550000000000001</v>
      </c>
      <c r="M210" s="359">
        <v>0.68396000000000001</v>
      </c>
      <c r="N210" s="359">
        <v>0.87739999999999996</v>
      </c>
      <c r="O210" s="359">
        <v>0.72860000000000003</v>
      </c>
      <c r="P210" s="359">
        <v>0.77464999999999995</v>
      </c>
      <c r="Q210" s="359">
        <v>0.70599999999999996</v>
      </c>
      <c r="R210" s="359">
        <v>0.745</v>
      </c>
      <c r="S210" s="359">
        <v>0.68689999999999996</v>
      </c>
      <c r="T210" s="359">
        <v>0.66500000000000004</v>
      </c>
      <c r="U210" s="359">
        <v>0.55189999999999995</v>
      </c>
      <c r="V210" s="359">
        <v>0.64459999999999995</v>
      </c>
      <c r="W210" s="359">
        <v>0.73650000000000004</v>
      </c>
      <c r="X210" s="359">
        <v>0.57669999999999999</v>
      </c>
      <c r="Y210" s="359">
        <v>0.77559999999999996</v>
      </c>
      <c r="Z210" s="359">
        <v>0.70199</v>
      </c>
      <c r="AA210" s="359">
        <v>0.78300000000000003</v>
      </c>
      <c r="AB210" s="359">
        <v>0.73799999999999999</v>
      </c>
      <c r="AC210" s="359">
        <v>0.64600000000000002</v>
      </c>
      <c r="AD210" s="359">
        <v>0.69</v>
      </c>
      <c r="AE210" s="359">
        <v>0.56599999999999995</v>
      </c>
      <c r="AF210" s="359">
        <v>0.80389999999999995</v>
      </c>
      <c r="AG210" s="362" t="s">
        <v>52</v>
      </c>
      <c r="AH210" s="359">
        <v>0.84199999999999997</v>
      </c>
      <c r="AI210" s="359">
        <v>0.80400000000000005</v>
      </c>
      <c r="AJ210" s="362" t="s">
        <v>52</v>
      </c>
      <c r="AK210" s="359">
        <v>0.70150000000000001</v>
      </c>
      <c r="AL210" s="362" t="s">
        <v>52</v>
      </c>
      <c r="AM210" s="362" t="s">
        <v>52</v>
      </c>
      <c r="AN210" s="362" t="s">
        <v>52</v>
      </c>
      <c r="AO210" s="359">
        <v>0.81689999999999996</v>
      </c>
      <c r="AP210" s="359">
        <v>0.69299999999999995</v>
      </c>
      <c r="AQ210" s="359">
        <v>0.78400000000000003</v>
      </c>
      <c r="AR210" s="359">
        <v>0.74</v>
      </c>
      <c r="AS210" s="359">
        <v>0.72040000000000004</v>
      </c>
      <c r="AT210" s="359">
        <v>0.72040000000000004</v>
      </c>
      <c r="AU210" s="359">
        <v>0.70089999999999997</v>
      </c>
      <c r="AV210" s="359">
        <v>0.80679999999999996</v>
      </c>
      <c r="AW210" s="359">
        <v>0.79600000000000004</v>
      </c>
      <c r="AX210" s="359">
        <v>0.72460000000000002</v>
      </c>
      <c r="AY210" s="359">
        <v>0.63600000000000001</v>
      </c>
      <c r="AZ210" s="107"/>
      <c r="BA210" s="107"/>
      <c r="BB210" s="107"/>
      <c r="BC210" s="107"/>
    </row>
    <row r="211" spans="2:55" s="209" customFormat="1" x14ac:dyDescent="0.25">
      <c r="B211" s="476"/>
      <c r="C211" s="234">
        <v>2021</v>
      </c>
      <c r="D211" s="184">
        <v>377</v>
      </c>
      <c r="E211" s="256">
        <v>1763</v>
      </c>
      <c r="F211" s="237">
        <f>D211/E211</f>
        <v>0.21384004537719795</v>
      </c>
      <c r="G211" s="359">
        <v>0.82</v>
      </c>
      <c r="H211" s="359">
        <v>0.875</v>
      </c>
      <c r="I211" s="359">
        <v>0.84599999999999997</v>
      </c>
      <c r="J211" s="359">
        <v>0.83799999999999997</v>
      </c>
      <c r="K211" s="359">
        <v>0.81599999999999995</v>
      </c>
      <c r="L211" s="359">
        <v>0.56799999999999995</v>
      </c>
      <c r="M211" s="359">
        <v>0.63200000000000001</v>
      </c>
      <c r="N211" s="359">
        <v>0.83799999999999997</v>
      </c>
      <c r="O211" s="359">
        <v>0.54800000000000004</v>
      </c>
      <c r="P211" s="359">
        <v>0.73899999999999999</v>
      </c>
      <c r="Q211" s="359">
        <v>0.64900000000000002</v>
      </c>
      <c r="R211" s="359">
        <v>0.69699999999999995</v>
      </c>
      <c r="S211" s="359">
        <v>0.71699999999999997</v>
      </c>
      <c r="T211" s="359">
        <v>0.66500000000000004</v>
      </c>
      <c r="U211" s="359">
        <v>0.55700000000000005</v>
      </c>
      <c r="V211" s="359">
        <v>0.63100000000000001</v>
      </c>
      <c r="W211" s="359">
        <v>0.71299999999999997</v>
      </c>
      <c r="X211" s="359">
        <v>0.63</v>
      </c>
      <c r="Y211" s="359">
        <v>0.78500000000000003</v>
      </c>
      <c r="Z211" s="359">
        <v>0.72099999999999997</v>
      </c>
      <c r="AA211" s="359">
        <v>0.73199999999999998</v>
      </c>
      <c r="AB211" s="359">
        <v>0.71399999999999997</v>
      </c>
      <c r="AC211" s="359">
        <v>0.66500000000000004</v>
      </c>
      <c r="AD211" s="359">
        <v>0.65900000000000003</v>
      </c>
      <c r="AE211" s="359">
        <v>0.53600000000000003</v>
      </c>
      <c r="AF211" s="359">
        <v>0.59499999999999997</v>
      </c>
      <c r="AG211" s="359">
        <v>0.77500000000000002</v>
      </c>
      <c r="AH211" s="359">
        <v>0.59499999999999997</v>
      </c>
      <c r="AI211" s="359">
        <v>0.56799999999999995</v>
      </c>
      <c r="AJ211" s="359">
        <v>0.77900000000000003</v>
      </c>
      <c r="AK211" s="362" t="s">
        <v>52</v>
      </c>
      <c r="AL211" s="359">
        <v>0.65700000000000003</v>
      </c>
      <c r="AM211" s="359">
        <v>0.66600000000000004</v>
      </c>
      <c r="AN211" s="359">
        <v>0.56799999999999995</v>
      </c>
      <c r="AO211" s="359">
        <v>0.748</v>
      </c>
      <c r="AP211" s="359">
        <v>0.67200000000000004</v>
      </c>
      <c r="AQ211" s="359">
        <v>0.78800000000000003</v>
      </c>
      <c r="AR211" s="359">
        <v>0.67700000000000005</v>
      </c>
      <c r="AS211" s="359">
        <v>0.7</v>
      </c>
      <c r="AT211" s="359">
        <v>0.71699999999999997</v>
      </c>
      <c r="AU211" s="359">
        <v>0.71</v>
      </c>
      <c r="AV211" s="359" t="s">
        <v>54</v>
      </c>
      <c r="AW211" s="359" t="s">
        <v>54</v>
      </c>
      <c r="AX211" s="359" t="s">
        <v>54</v>
      </c>
      <c r="AY211" s="359" t="s">
        <v>54</v>
      </c>
      <c r="AZ211" s="107"/>
      <c r="BA211" s="107"/>
      <c r="BB211" s="107"/>
      <c r="BC211" s="107"/>
    </row>
    <row r="212" spans="2:55" s="15" customFormat="1" ht="14.45" customHeight="1" x14ac:dyDescent="0.25">
      <c r="B212" s="477"/>
      <c r="C212" s="468" t="s">
        <v>154</v>
      </c>
      <c r="D212" s="468"/>
      <c r="E212" s="468"/>
      <c r="F212" s="468"/>
      <c r="G212" s="343">
        <f>G211-G210</f>
        <v>-2.1000000000000019E-2</v>
      </c>
      <c r="H212" s="343">
        <f t="shared" ref="H212:AU212" si="16">H211-H210</f>
        <v>1.1999999999999789E-3</v>
      </c>
      <c r="I212" s="343">
        <f t="shared" si="16"/>
        <v>-1.8500000000000072E-2</v>
      </c>
      <c r="J212" s="343">
        <f t="shared" si="16"/>
        <v>-2.1800000000000042E-2</v>
      </c>
      <c r="K212" s="343">
        <f t="shared" si="16"/>
        <v>4.709999999999992E-2</v>
      </c>
      <c r="L212" s="343">
        <f t="shared" si="16"/>
        <v>-7.5000000000000622E-3</v>
      </c>
      <c r="M212" s="343">
        <f t="shared" si="16"/>
        <v>-5.1960000000000006E-2</v>
      </c>
      <c r="N212" s="343">
        <f t="shared" si="16"/>
        <v>-3.9399999999999991E-2</v>
      </c>
      <c r="O212" s="343">
        <f t="shared" si="16"/>
        <v>-0.18059999999999998</v>
      </c>
      <c r="P212" s="343">
        <f t="shared" si="16"/>
        <v>-3.5649999999999959E-2</v>
      </c>
      <c r="Q212" s="343">
        <f t="shared" si="16"/>
        <v>-5.699999999999994E-2</v>
      </c>
      <c r="R212" s="343">
        <f t="shared" si="16"/>
        <v>-4.8000000000000043E-2</v>
      </c>
      <c r="S212" s="343">
        <f t="shared" si="16"/>
        <v>3.0100000000000016E-2</v>
      </c>
      <c r="T212" s="343">
        <f t="shared" si="16"/>
        <v>0</v>
      </c>
      <c r="U212" s="343">
        <f t="shared" si="16"/>
        <v>5.1000000000001044E-3</v>
      </c>
      <c r="V212" s="343">
        <f t="shared" si="16"/>
        <v>-1.3599999999999945E-2</v>
      </c>
      <c r="W212" s="343">
        <f t="shared" si="16"/>
        <v>-2.3500000000000076E-2</v>
      </c>
      <c r="X212" s="343">
        <f t="shared" si="16"/>
        <v>5.3300000000000014E-2</v>
      </c>
      <c r="Y212" s="343">
        <f t="shared" si="16"/>
        <v>9.400000000000075E-3</v>
      </c>
      <c r="Z212" s="343">
        <f t="shared" si="16"/>
        <v>1.9009999999999971E-2</v>
      </c>
      <c r="AA212" s="343">
        <f t="shared" si="16"/>
        <v>-5.1000000000000045E-2</v>
      </c>
      <c r="AB212" s="343">
        <f t="shared" si="16"/>
        <v>-2.4000000000000021E-2</v>
      </c>
      <c r="AC212" s="343">
        <f t="shared" si="16"/>
        <v>1.9000000000000017E-2</v>
      </c>
      <c r="AD212" s="343">
        <f t="shared" si="16"/>
        <v>-3.0999999999999917E-2</v>
      </c>
      <c r="AE212" s="343">
        <f t="shared" si="16"/>
        <v>-2.9999999999999916E-2</v>
      </c>
      <c r="AF212" s="343">
        <f t="shared" si="16"/>
        <v>-0.20889999999999997</v>
      </c>
      <c r="AG212" s="362" t="s">
        <v>52</v>
      </c>
      <c r="AH212" s="343">
        <f t="shared" si="16"/>
        <v>-0.247</v>
      </c>
      <c r="AI212" s="343">
        <f t="shared" si="16"/>
        <v>-0.2360000000000001</v>
      </c>
      <c r="AJ212" s="362" t="s">
        <v>52</v>
      </c>
      <c r="AK212" s="362" t="s">
        <v>52</v>
      </c>
      <c r="AL212" s="362" t="s">
        <v>52</v>
      </c>
      <c r="AM212" s="362" t="s">
        <v>52</v>
      </c>
      <c r="AN212" s="362" t="s">
        <v>52</v>
      </c>
      <c r="AO212" s="343">
        <f t="shared" si="16"/>
        <v>-6.8899999999999961E-2</v>
      </c>
      <c r="AP212" s="343">
        <f t="shared" si="16"/>
        <v>-2.0999999999999908E-2</v>
      </c>
      <c r="AQ212" s="343">
        <f t="shared" si="16"/>
        <v>4.0000000000000036E-3</v>
      </c>
      <c r="AR212" s="343">
        <f t="shared" si="16"/>
        <v>-6.2999999999999945E-2</v>
      </c>
      <c r="AS212" s="343">
        <f t="shared" si="16"/>
        <v>-2.0400000000000085E-2</v>
      </c>
      <c r="AT212" s="343">
        <f t="shared" si="16"/>
        <v>-3.4000000000000696E-3</v>
      </c>
      <c r="AU212" s="343">
        <f t="shared" si="16"/>
        <v>9.099999999999997E-3</v>
      </c>
      <c r="AV212" s="359" t="s">
        <v>54</v>
      </c>
      <c r="AW212" s="359" t="s">
        <v>54</v>
      </c>
      <c r="AX212" s="359" t="s">
        <v>54</v>
      </c>
      <c r="AY212" s="359" t="s">
        <v>54</v>
      </c>
      <c r="AZ212" s="17"/>
      <c r="BA212" s="17"/>
      <c r="BB212" s="17"/>
      <c r="BC212" s="17"/>
    </row>
    <row r="214" spans="2:55" x14ac:dyDescent="0.25">
      <c r="B214" s="97" t="s">
        <v>62</v>
      </c>
      <c r="C214" s="26"/>
      <c r="D214" s="26"/>
      <c r="E214" s="26"/>
      <c r="F214" s="146"/>
      <c r="G214" s="26"/>
      <c r="H214" s="33"/>
    </row>
    <row r="215" spans="2:55" x14ac:dyDescent="0.25">
      <c r="B215" s="94"/>
      <c r="C215" s="55" t="s">
        <v>168</v>
      </c>
      <c r="D215" s="55"/>
      <c r="E215" s="55"/>
      <c r="F215" s="150"/>
      <c r="G215" s="35"/>
    </row>
    <row r="216" spans="2:55" x14ac:dyDescent="0.25">
      <c r="B216" s="94"/>
      <c r="C216" s="56" t="s">
        <v>169</v>
      </c>
      <c r="D216" s="56"/>
      <c r="E216" s="56"/>
      <c r="F216" s="151"/>
      <c r="G216" s="35"/>
    </row>
  </sheetData>
  <mergeCells count="56">
    <mergeCell ref="AV151:AY154"/>
    <mergeCell ref="AV164:AY167"/>
    <mergeCell ref="AV177:AY180"/>
    <mergeCell ref="AV191:AY194"/>
    <mergeCell ref="AV204:AY207"/>
    <mergeCell ref="AV77:AY80"/>
    <mergeCell ref="AV91:AY94"/>
    <mergeCell ref="AV101:AY104"/>
    <mergeCell ref="AV118:AY121"/>
    <mergeCell ref="AV131:AY134"/>
    <mergeCell ref="AV11:AY14"/>
    <mergeCell ref="AV24:AY27"/>
    <mergeCell ref="AV37:AY40"/>
    <mergeCell ref="AV50:AY53"/>
    <mergeCell ref="AV63:AY66"/>
    <mergeCell ref="C58:F58"/>
    <mergeCell ref="C71:F71"/>
    <mergeCell ref="C109:F109"/>
    <mergeCell ref="B101:B109"/>
    <mergeCell ref="B175:B185"/>
    <mergeCell ref="B89:B99"/>
    <mergeCell ref="B116:B126"/>
    <mergeCell ref="B129:B139"/>
    <mergeCell ref="B149:B159"/>
    <mergeCell ref="B162:B172"/>
    <mergeCell ref="C113:F113"/>
    <mergeCell ref="B111:B113"/>
    <mergeCell ref="S3:V3"/>
    <mergeCell ref="W3:Z3"/>
    <mergeCell ref="AA3:AE3"/>
    <mergeCell ref="C19:F19"/>
    <mergeCell ref="C32:F32"/>
    <mergeCell ref="B202:B212"/>
    <mergeCell ref="C212:F212"/>
    <mergeCell ref="C99:F99"/>
    <mergeCell ref="C159:F159"/>
    <mergeCell ref="C199:F199"/>
    <mergeCell ref="B141:B144"/>
    <mergeCell ref="C139:F139"/>
    <mergeCell ref="B189:B199"/>
    <mergeCell ref="AV3:AY3"/>
    <mergeCell ref="B9:B19"/>
    <mergeCell ref="C172:F172"/>
    <mergeCell ref="C185:F185"/>
    <mergeCell ref="C126:F126"/>
    <mergeCell ref="B22:B32"/>
    <mergeCell ref="B35:B45"/>
    <mergeCell ref="B48:B58"/>
    <mergeCell ref="B61:B71"/>
    <mergeCell ref="B75:B85"/>
    <mergeCell ref="AF3:AK3"/>
    <mergeCell ref="AO3:AT3"/>
    <mergeCell ref="C45:F45"/>
    <mergeCell ref="C85:F85"/>
    <mergeCell ref="G3:M3"/>
    <mergeCell ref="N3:R3"/>
  </mergeCells>
  <conditionalFormatting sqref="AV76 AV90 AV150 AU191 AV190">
    <cfRule type="cellIs" dxfId="40" priority="165" operator="lessThan">
      <formula>0</formula>
    </cfRule>
  </conditionalFormatting>
  <conditionalFormatting sqref="G59:AU59 G127:AU127 G46:AU46">
    <cfRule type="cellIs" dxfId="39" priority="159" operator="lessThanOrEqual">
      <formula>-0.05</formula>
    </cfRule>
    <cfRule type="cellIs" dxfId="38" priority="160" operator="greaterThanOrEqual">
      <formula>0.05</formula>
    </cfRule>
  </conditionalFormatting>
  <conditionalFormatting sqref="G114:AU114">
    <cfRule type="cellIs" dxfId="37" priority="155" operator="lessThanOrEqual">
      <formula>-0.05</formula>
    </cfRule>
    <cfRule type="cellIs" dxfId="36" priority="156" operator="greaterThanOrEqual">
      <formula>0.05</formula>
    </cfRule>
  </conditionalFormatting>
  <conditionalFormatting sqref="G19:AF19 AH19:AI19 AO19:AU19">
    <cfRule type="cellIs" dxfId="35" priority="133" operator="lessThanOrEqual">
      <formula>-0.05</formula>
    </cfRule>
    <cfRule type="cellIs" dxfId="34" priority="134" operator="greaterThanOrEqual">
      <formula>0.05</formula>
    </cfRule>
  </conditionalFormatting>
  <conditionalFormatting sqref="AV130">
    <cfRule type="cellIs" dxfId="33" priority="144" operator="lessThan">
      <formula>0</formula>
    </cfRule>
  </conditionalFormatting>
  <conditionalFormatting sqref="AV117">
    <cfRule type="cellIs" dxfId="32" priority="141" operator="lessThan">
      <formula>0</formula>
    </cfRule>
  </conditionalFormatting>
  <conditionalFormatting sqref="AU164 AV163">
    <cfRule type="cellIs" dxfId="31" priority="124" operator="lessThan">
      <formula>0</formula>
    </cfRule>
  </conditionalFormatting>
  <conditionalFormatting sqref="AU177 AV176">
    <cfRule type="cellIs" dxfId="30" priority="121" operator="lessThan">
      <formula>0</formula>
    </cfRule>
  </conditionalFormatting>
  <conditionalFormatting sqref="G110:AU110">
    <cfRule type="cellIs" dxfId="29" priority="107" operator="lessThanOrEqual">
      <formula>-0.05</formula>
    </cfRule>
    <cfRule type="cellIs" dxfId="28" priority="108" operator="greaterThanOrEqual">
      <formula>0.05</formula>
    </cfRule>
  </conditionalFormatting>
  <conditionalFormatting sqref="G32:AF32 AH32:AI32 AO32:AU32">
    <cfRule type="cellIs" dxfId="27" priority="57" operator="lessThanOrEqual">
      <formula>-0.05</formula>
    </cfRule>
    <cfRule type="cellIs" dxfId="26" priority="58" operator="greaterThanOrEqual">
      <formula>0.05</formula>
    </cfRule>
  </conditionalFormatting>
  <conditionalFormatting sqref="G45:AF45 AH45:AI45 AO45:AU45">
    <cfRule type="cellIs" dxfId="25" priority="53" operator="lessThanOrEqual">
      <formula>-0.05</formula>
    </cfRule>
    <cfRule type="cellIs" dxfId="24" priority="54" operator="greaterThanOrEqual">
      <formula>0.05</formula>
    </cfRule>
  </conditionalFormatting>
  <conditionalFormatting sqref="G58:AF58 AH58:AI58 AO58:AU58">
    <cfRule type="cellIs" dxfId="23" priority="49" operator="lessThanOrEqual">
      <formula>-0.05</formula>
    </cfRule>
    <cfRule type="cellIs" dxfId="22" priority="50" operator="greaterThanOrEqual">
      <formula>0.05</formula>
    </cfRule>
  </conditionalFormatting>
  <conditionalFormatting sqref="G71:AF71 AH71:AI71 AO71:AU71">
    <cfRule type="cellIs" dxfId="21" priority="45" operator="lessThanOrEqual">
      <formula>-0.05</formula>
    </cfRule>
    <cfRule type="cellIs" dxfId="20" priority="46" operator="greaterThanOrEqual">
      <formula>0.05</formula>
    </cfRule>
  </conditionalFormatting>
  <conditionalFormatting sqref="G85:AF85 AO85:AU85 AH85:AI85">
    <cfRule type="cellIs" dxfId="19" priority="41" operator="lessThanOrEqual">
      <formula>-0.05</formula>
    </cfRule>
    <cfRule type="cellIs" dxfId="18" priority="42" operator="greaterThanOrEqual">
      <formula>0.05</formula>
    </cfRule>
  </conditionalFormatting>
  <conditionalFormatting sqref="G99:AF99 AH99:AI99 AO99:AU99">
    <cfRule type="cellIs" dxfId="17" priority="37" operator="lessThanOrEqual">
      <formula>-0.05</formula>
    </cfRule>
    <cfRule type="cellIs" dxfId="16" priority="38" operator="greaterThanOrEqual">
      <formula>0.05</formula>
    </cfRule>
  </conditionalFormatting>
  <conditionalFormatting sqref="AH109:AI109 AO109:AU109 G109:AF109">
    <cfRule type="cellIs" dxfId="15" priority="33" operator="lessThanOrEqual">
      <formula>-0.05</formula>
    </cfRule>
    <cfRule type="cellIs" dxfId="14" priority="34" operator="greaterThanOrEqual">
      <formula>0.05</formula>
    </cfRule>
  </conditionalFormatting>
  <conditionalFormatting sqref="G126:AF126 AH126:AI126 AO126:AU126">
    <cfRule type="cellIs" dxfId="13" priority="29" operator="lessThanOrEqual">
      <formula>-0.05</formula>
    </cfRule>
    <cfRule type="cellIs" dxfId="12" priority="30" operator="greaterThanOrEqual">
      <formula>0.05</formula>
    </cfRule>
  </conditionalFormatting>
  <conditionalFormatting sqref="G139:AF139 AO139:AU139 AH139:AI139">
    <cfRule type="cellIs" dxfId="11" priority="25" operator="lessThanOrEqual">
      <formula>-0.05</formula>
    </cfRule>
    <cfRule type="cellIs" dxfId="10" priority="26" operator="greaterThanOrEqual">
      <formula>0.05</formula>
    </cfRule>
  </conditionalFormatting>
  <conditionalFormatting sqref="G159:AF159 AH159:AI159 AO159:AU159">
    <cfRule type="cellIs" dxfId="9" priority="21" operator="lessThanOrEqual">
      <formula>-0.05</formula>
    </cfRule>
    <cfRule type="cellIs" dxfId="8" priority="22" operator="greaterThanOrEqual">
      <formula>0.05</formula>
    </cfRule>
  </conditionalFormatting>
  <conditionalFormatting sqref="G185:AF185 AH185:AI185 AO185:AU185">
    <cfRule type="cellIs" dxfId="7" priority="13" operator="lessThanOrEqual">
      <formula>-0.05</formula>
    </cfRule>
    <cfRule type="cellIs" dxfId="6" priority="14" operator="greaterThanOrEqual">
      <formula>0.05</formula>
    </cfRule>
  </conditionalFormatting>
  <conditionalFormatting sqref="G199:AF199 AH199:AI199 AO199:AU199">
    <cfRule type="cellIs" dxfId="5" priority="9" operator="lessThanOrEqual">
      <formula>-0.05</formula>
    </cfRule>
    <cfRule type="cellIs" dxfId="4" priority="10" operator="greaterThanOrEqual">
      <formula>0.05</formula>
    </cfRule>
  </conditionalFormatting>
  <conditionalFormatting sqref="G212:AF212 AH212:AI212 AO212:AU212">
    <cfRule type="cellIs" dxfId="3" priority="5" operator="lessThanOrEqual">
      <formula>-0.05</formula>
    </cfRule>
    <cfRule type="cellIs" dxfId="2" priority="6" operator="greaterThanOrEqual">
      <formula>0.05</formula>
    </cfRule>
  </conditionalFormatting>
  <conditionalFormatting sqref="G113:AF113 AH113:AI113 AO113:AU113">
    <cfRule type="cellIs" dxfId="1" priority="1" operator="lessThanOrEqual">
      <formula>-0.05</formula>
    </cfRule>
    <cfRule type="cellIs" dxfId="0" priority="2" operator="greaterThanOrEqual">
      <formula>0.05</formula>
    </cfRule>
  </conditionalFormatting>
  <pageMargins left="0.31496062992125984" right="0.31496062992125984" top="0.15748031496062992" bottom="0.35433070866141736" header="0.31496062992125984" footer="0.31496062992125984"/>
  <pageSetup paperSize="9" scale="33" fitToWidth="0" orientation="landscape"/>
  <colBreaks count="2" manualBreakCount="2">
    <brk id="18" max="62" man="1"/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zoomScale="75" zoomScaleNormal="75" zoomScalePageLayoutView="12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F20" sqref="F20"/>
    </sheetView>
  </sheetViews>
  <sheetFormatPr defaultColWidth="8.85546875" defaultRowHeight="15" x14ac:dyDescent="0.25"/>
  <cols>
    <col min="1" max="1" width="2.140625" style="116" customWidth="1"/>
    <col min="2" max="2" width="15.140625" style="116" customWidth="1"/>
    <col min="3" max="3" width="9" style="118" customWidth="1"/>
    <col min="4" max="4" width="84.28515625" style="131" bestFit="1" customWidth="1"/>
    <col min="5" max="5" width="2.42578125" style="119" customWidth="1"/>
    <col min="6" max="7" width="8.85546875" style="116"/>
    <col min="8" max="8" width="10.7109375" style="243" customWidth="1"/>
    <col min="9" max="9" width="2.140625" style="116" customWidth="1"/>
    <col min="10" max="11" width="8.85546875" style="116"/>
    <col min="12" max="12" width="11.7109375" style="243" customWidth="1"/>
    <col min="13" max="13" width="5.140625" style="116" customWidth="1"/>
    <col min="14" max="15" width="8.85546875" style="120"/>
    <col min="16" max="16" width="9.7109375" style="116" customWidth="1"/>
    <col min="17" max="17" width="4.7109375" style="116" customWidth="1"/>
    <col min="18" max="18" width="9.42578125" style="116" customWidth="1"/>
    <col min="19" max="19" width="9.42578125" style="116" bestFit="1" customWidth="1"/>
    <col min="20" max="20" width="8.85546875" style="116"/>
    <col min="21" max="21" width="9.85546875" style="116" customWidth="1"/>
    <col min="22" max="251" width="8.85546875" style="116"/>
    <col min="252" max="252" width="2.140625" style="116" customWidth="1"/>
    <col min="253" max="253" width="16.7109375" style="116" customWidth="1"/>
    <col min="254" max="254" width="9" style="116" customWidth="1"/>
    <col min="255" max="255" width="84.28515625" style="116" bestFit="1" customWidth="1"/>
    <col min="256" max="256" width="2.42578125" style="116" customWidth="1"/>
    <col min="257" max="258" width="8.85546875" style="116"/>
    <col min="259" max="259" width="10.7109375" style="116" customWidth="1"/>
    <col min="260" max="260" width="5" style="116" customWidth="1"/>
    <col min="261" max="262" width="8.85546875" style="116"/>
    <col min="263" max="263" width="11.7109375" style="116" customWidth="1"/>
    <col min="264" max="264" width="5.140625" style="116" customWidth="1"/>
    <col min="265" max="266" width="8.85546875" style="116"/>
    <col min="267" max="267" width="9.7109375" style="116" customWidth="1"/>
    <col min="268" max="268" width="4.7109375" style="116" customWidth="1"/>
    <col min="269" max="269" width="9.42578125" style="116" bestFit="1" customWidth="1"/>
    <col min="270" max="270" width="8.85546875" style="116"/>
    <col min="271" max="271" width="9.85546875" style="116" customWidth="1"/>
    <col min="272" max="507" width="8.85546875" style="116"/>
    <col min="508" max="508" width="2.140625" style="116" customWidth="1"/>
    <col min="509" max="509" width="16.7109375" style="116" customWidth="1"/>
    <col min="510" max="510" width="9" style="116" customWidth="1"/>
    <col min="511" max="511" width="84.28515625" style="116" bestFit="1" customWidth="1"/>
    <col min="512" max="512" width="2.42578125" style="116" customWidth="1"/>
    <col min="513" max="514" width="8.85546875" style="116"/>
    <col min="515" max="515" width="10.7109375" style="116" customWidth="1"/>
    <col min="516" max="516" width="5" style="116" customWidth="1"/>
    <col min="517" max="518" width="8.85546875" style="116"/>
    <col min="519" max="519" width="11.7109375" style="116" customWidth="1"/>
    <col min="520" max="520" width="5.140625" style="116" customWidth="1"/>
    <col min="521" max="522" width="8.85546875" style="116"/>
    <col min="523" max="523" width="9.7109375" style="116" customWidth="1"/>
    <col min="524" max="524" width="4.7109375" style="116" customWidth="1"/>
    <col min="525" max="525" width="9.42578125" style="116" bestFit="1" customWidth="1"/>
    <col min="526" max="526" width="8.85546875" style="116"/>
    <col min="527" max="527" width="9.85546875" style="116" customWidth="1"/>
    <col min="528" max="763" width="8.85546875" style="116"/>
    <col min="764" max="764" width="2.140625" style="116" customWidth="1"/>
    <col min="765" max="765" width="16.7109375" style="116" customWidth="1"/>
    <col min="766" max="766" width="9" style="116" customWidth="1"/>
    <col min="767" max="767" width="84.28515625" style="116" bestFit="1" customWidth="1"/>
    <col min="768" max="768" width="2.42578125" style="116" customWidth="1"/>
    <col min="769" max="770" width="8.85546875" style="116"/>
    <col min="771" max="771" width="10.7109375" style="116" customWidth="1"/>
    <col min="772" max="772" width="5" style="116" customWidth="1"/>
    <col min="773" max="774" width="8.85546875" style="116"/>
    <col min="775" max="775" width="11.7109375" style="116" customWidth="1"/>
    <col min="776" max="776" width="5.140625" style="116" customWidth="1"/>
    <col min="777" max="778" width="8.85546875" style="116"/>
    <col min="779" max="779" width="9.7109375" style="116" customWidth="1"/>
    <col min="780" max="780" width="4.7109375" style="116" customWidth="1"/>
    <col min="781" max="781" width="9.42578125" style="116" bestFit="1" customWidth="1"/>
    <col min="782" max="782" width="8.85546875" style="116"/>
    <col min="783" max="783" width="9.85546875" style="116" customWidth="1"/>
    <col min="784" max="1019" width="8.85546875" style="116"/>
    <col min="1020" max="1020" width="2.140625" style="116" customWidth="1"/>
    <col min="1021" max="1021" width="16.7109375" style="116" customWidth="1"/>
    <col min="1022" max="1022" width="9" style="116" customWidth="1"/>
    <col min="1023" max="1023" width="84.28515625" style="116" bestFit="1" customWidth="1"/>
    <col min="1024" max="1024" width="2.42578125" style="116" customWidth="1"/>
    <col min="1025" max="1026" width="8.85546875" style="116"/>
    <col min="1027" max="1027" width="10.7109375" style="116" customWidth="1"/>
    <col min="1028" max="1028" width="5" style="116" customWidth="1"/>
    <col min="1029" max="1030" width="8.85546875" style="116"/>
    <col min="1031" max="1031" width="11.7109375" style="116" customWidth="1"/>
    <col min="1032" max="1032" width="5.140625" style="116" customWidth="1"/>
    <col min="1033" max="1034" width="8.85546875" style="116"/>
    <col min="1035" max="1035" width="9.7109375" style="116" customWidth="1"/>
    <col min="1036" max="1036" width="4.7109375" style="116" customWidth="1"/>
    <col min="1037" max="1037" width="9.42578125" style="116" bestFit="1" customWidth="1"/>
    <col min="1038" max="1038" width="8.85546875" style="116"/>
    <col min="1039" max="1039" width="9.85546875" style="116" customWidth="1"/>
    <col min="1040" max="1275" width="8.85546875" style="116"/>
    <col min="1276" max="1276" width="2.140625" style="116" customWidth="1"/>
    <col min="1277" max="1277" width="16.7109375" style="116" customWidth="1"/>
    <col min="1278" max="1278" width="9" style="116" customWidth="1"/>
    <col min="1279" max="1279" width="84.28515625" style="116" bestFit="1" customWidth="1"/>
    <col min="1280" max="1280" width="2.42578125" style="116" customWidth="1"/>
    <col min="1281" max="1282" width="8.85546875" style="116"/>
    <col min="1283" max="1283" width="10.7109375" style="116" customWidth="1"/>
    <col min="1284" max="1284" width="5" style="116" customWidth="1"/>
    <col min="1285" max="1286" width="8.85546875" style="116"/>
    <col min="1287" max="1287" width="11.7109375" style="116" customWidth="1"/>
    <col min="1288" max="1288" width="5.140625" style="116" customWidth="1"/>
    <col min="1289" max="1290" width="8.85546875" style="116"/>
    <col min="1291" max="1291" width="9.7109375" style="116" customWidth="1"/>
    <col min="1292" max="1292" width="4.7109375" style="116" customWidth="1"/>
    <col min="1293" max="1293" width="9.42578125" style="116" bestFit="1" customWidth="1"/>
    <col min="1294" max="1294" width="8.85546875" style="116"/>
    <col min="1295" max="1295" width="9.85546875" style="116" customWidth="1"/>
    <col min="1296" max="1531" width="8.85546875" style="116"/>
    <col min="1532" max="1532" width="2.140625" style="116" customWidth="1"/>
    <col min="1533" max="1533" width="16.7109375" style="116" customWidth="1"/>
    <col min="1534" max="1534" width="9" style="116" customWidth="1"/>
    <col min="1535" max="1535" width="84.28515625" style="116" bestFit="1" customWidth="1"/>
    <col min="1536" max="1536" width="2.42578125" style="116" customWidth="1"/>
    <col min="1537" max="1538" width="8.85546875" style="116"/>
    <col min="1539" max="1539" width="10.7109375" style="116" customWidth="1"/>
    <col min="1540" max="1540" width="5" style="116" customWidth="1"/>
    <col min="1541" max="1542" width="8.85546875" style="116"/>
    <col min="1543" max="1543" width="11.7109375" style="116" customWidth="1"/>
    <col min="1544" max="1544" width="5.140625" style="116" customWidth="1"/>
    <col min="1545" max="1546" width="8.85546875" style="116"/>
    <col min="1547" max="1547" width="9.7109375" style="116" customWidth="1"/>
    <col min="1548" max="1548" width="4.7109375" style="116" customWidth="1"/>
    <col min="1549" max="1549" width="9.42578125" style="116" bestFit="1" customWidth="1"/>
    <col min="1550" max="1550" width="8.85546875" style="116"/>
    <col min="1551" max="1551" width="9.85546875" style="116" customWidth="1"/>
    <col min="1552" max="1787" width="8.85546875" style="116"/>
    <col min="1788" max="1788" width="2.140625" style="116" customWidth="1"/>
    <col min="1789" max="1789" width="16.7109375" style="116" customWidth="1"/>
    <col min="1790" max="1790" width="9" style="116" customWidth="1"/>
    <col min="1791" max="1791" width="84.28515625" style="116" bestFit="1" customWidth="1"/>
    <col min="1792" max="1792" width="2.42578125" style="116" customWidth="1"/>
    <col min="1793" max="1794" width="8.85546875" style="116"/>
    <col min="1795" max="1795" width="10.7109375" style="116" customWidth="1"/>
    <col min="1796" max="1796" width="5" style="116" customWidth="1"/>
    <col min="1797" max="1798" width="8.85546875" style="116"/>
    <col min="1799" max="1799" width="11.7109375" style="116" customWidth="1"/>
    <col min="1800" max="1800" width="5.140625" style="116" customWidth="1"/>
    <col min="1801" max="1802" width="8.85546875" style="116"/>
    <col min="1803" max="1803" width="9.7109375" style="116" customWidth="1"/>
    <col min="1804" max="1804" width="4.7109375" style="116" customWidth="1"/>
    <col min="1805" max="1805" width="9.42578125" style="116" bestFit="1" customWidth="1"/>
    <col min="1806" max="1806" width="8.85546875" style="116"/>
    <col min="1807" max="1807" width="9.85546875" style="116" customWidth="1"/>
    <col min="1808" max="2043" width="8.85546875" style="116"/>
    <col min="2044" max="2044" width="2.140625" style="116" customWidth="1"/>
    <col min="2045" max="2045" width="16.7109375" style="116" customWidth="1"/>
    <col min="2046" max="2046" width="9" style="116" customWidth="1"/>
    <col min="2047" max="2047" width="84.28515625" style="116" bestFit="1" customWidth="1"/>
    <col min="2048" max="2048" width="2.42578125" style="116" customWidth="1"/>
    <col min="2049" max="2050" width="8.85546875" style="116"/>
    <col min="2051" max="2051" width="10.7109375" style="116" customWidth="1"/>
    <col min="2052" max="2052" width="5" style="116" customWidth="1"/>
    <col min="2053" max="2054" width="8.85546875" style="116"/>
    <col min="2055" max="2055" width="11.7109375" style="116" customWidth="1"/>
    <col min="2056" max="2056" width="5.140625" style="116" customWidth="1"/>
    <col min="2057" max="2058" width="8.85546875" style="116"/>
    <col min="2059" max="2059" width="9.7109375" style="116" customWidth="1"/>
    <col min="2060" max="2060" width="4.7109375" style="116" customWidth="1"/>
    <col min="2061" max="2061" width="9.42578125" style="116" bestFit="1" customWidth="1"/>
    <col min="2062" max="2062" width="8.85546875" style="116"/>
    <col min="2063" max="2063" width="9.85546875" style="116" customWidth="1"/>
    <col min="2064" max="2299" width="8.85546875" style="116"/>
    <col min="2300" max="2300" width="2.140625" style="116" customWidth="1"/>
    <col min="2301" max="2301" width="16.7109375" style="116" customWidth="1"/>
    <col min="2302" max="2302" width="9" style="116" customWidth="1"/>
    <col min="2303" max="2303" width="84.28515625" style="116" bestFit="1" customWidth="1"/>
    <col min="2304" max="2304" width="2.42578125" style="116" customWidth="1"/>
    <col min="2305" max="2306" width="8.85546875" style="116"/>
    <col min="2307" max="2307" width="10.7109375" style="116" customWidth="1"/>
    <col min="2308" max="2308" width="5" style="116" customWidth="1"/>
    <col min="2309" max="2310" width="8.85546875" style="116"/>
    <col min="2311" max="2311" width="11.7109375" style="116" customWidth="1"/>
    <col min="2312" max="2312" width="5.140625" style="116" customWidth="1"/>
    <col min="2313" max="2314" width="8.85546875" style="116"/>
    <col min="2315" max="2315" width="9.7109375" style="116" customWidth="1"/>
    <col min="2316" max="2316" width="4.7109375" style="116" customWidth="1"/>
    <col min="2317" max="2317" width="9.42578125" style="116" bestFit="1" customWidth="1"/>
    <col min="2318" max="2318" width="8.85546875" style="116"/>
    <col min="2319" max="2319" width="9.85546875" style="116" customWidth="1"/>
    <col min="2320" max="2555" width="8.85546875" style="116"/>
    <col min="2556" max="2556" width="2.140625" style="116" customWidth="1"/>
    <col min="2557" max="2557" width="16.7109375" style="116" customWidth="1"/>
    <col min="2558" max="2558" width="9" style="116" customWidth="1"/>
    <col min="2559" max="2559" width="84.28515625" style="116" bestFit="1" customWidth="1"/>
    <col min="2560" max="2560" width="2.42578125" style="116" customWidth="1"/>
    <col min="2561" max="2562" width="8.85546875" style="116"/>
    <col min="2563" max="2563" width="10.7109375" style="116" customWidth="1"/>
    <col min="2564" max="2564" width="5" style="116" customWidth="1"/>
    <col min="2565" max="2566" width="8.85546875" style="116"/>
    <col min="2567" max="2567" width="11.7109375" style="116" customWidth="1"/>
    <col min="2568" max="2568" width="5.140625" style="116" customWidth="1"/>
    <col min="2569" max="2570" width="8.85546875" style="116"/>
    <col min="2571" max="2571" width="9.7109375" style="116" customWidth="1"/>
    <col min="2572" max="2572" width="4.7109375" style="116" customWidth="1"/>
    <col min="2573" max="2573" width="9.42578125" style="116" bestFit="1" customWidth="1"/>
    <col min="2574" max="2574" width="8.85546875" style="116"/>
    <col min="2575" max="2575" width="9.85546875" style="116" customWidth="1"/>
    <col min="2576" max="2811" width="8.85546875" style="116"/>
    <col min="2812" max="2812" width="2.140625" style="116" customWidth="1"/>
    <col min="2813" max="2813" width="16.7109375" style="116" customWidth="1"/>
    <col min="2814" max="2814" width="9" style="116" customWidth="1"/>
    <col min="2815" max="2815" width="84.28515625" style="116" bestFit="1" customWidth="1"/>
    <col min="2816" max="2816" width="2.42578125" style="116" customWidth="1"/>
    <col min="2817" max="2818" width="8.85546875" style="116"/>
    <col min="2819" max="2819" width="10.7109375" style="116" customWidth="1"/>
    <col min="2820" max="2820" width="5" style="116" customWidth="1"/>
    <col min="2821" max="2822" width="8.85546875" style="116"/>
    <col min="2823" max="2823" width="11.7109375" style="116" customWidth="1"/>
    <col min="2824" max="2824" width="5.140625" style="116" customWidth="1"/>
    <col min="2825" max="2826" width="8.85546875" style="116"/>
    <col min="2827" max="2827" width="9.7109375" style="116" customWidth="1"/>
    <col min="2828" max="2828" width="4.7109375" style="116" customWidth="1"/>
    <col min="2829" max="2829" width="9.42578125" style="116" bestFit="1" customWidth="1"/>
    <col min="2830" max="2830" width="8.85546875" style="116"/>
    <col min="2831" max="2831" width="9.85546875" style="116" customWidth="1"/>
    <col min="2832" max="3067" width="8.85546875" style="116"/>
    <col min="3068" max="3068" width="2.140625" style="116" customWidth="1"/>
    <col min="3069" max="3069" width="16.7109375" style="116" customWidth="1"/>
    <col min="3070" max="3070" width="9" style="116" customWidth="1"/>
    <col min="3071" max="3071" width="84.28515625" style="116" bestFit="1" customWidth="1"/>
    <col min="3072" max="3072" width="2.42578125" style="116" customWidth="1"/>
    <col min="3073" max="3074" width="8.85546875" style="116"/>
    <col min="3075" max="3075" width="10.7109375" style="116" customWidth="1"/>
    <col min="3076" max="3076" width="5" style="116" customWidth="1"/>
    <col min="3077" max="3078" width="8.85546875" style="116"/>
    <col min="3079" max="3079" width="11.7109375" style="116" customWidth="1"/>
    <col min="3080" max="3080" width="5.140625" style="116" customWidth="1"/>
    <col min="3081" max="3082" width="8.85546875" style="116"/>
    <col min="3083" max="3083" width="9.7109375" style="116" customWidth="1"/>
    <col min="3084" max="3084" width="4.7109375" style="116" customWidth="1"/>
    <col min="3085" max="3085" width="9.42578125" style="116" bestFit="1" customWidth="1"/>
    <col min="3086" max="3086" width="8.85546875" style="116"/>
    <col min="3087" max="3087" width="9.85546875" style="116" customWidth="1"/>
    <col min="3088" max="3323" width="8.85546875" style="116"/>
    <col min="3324" max="3324" width="2.140625" style="116" customWidth="1"/>
    <col min="3325" max="3325" width="16.7109375" style="116" customWidth="1"/>
    <col min="3326" max="3326" width="9" style="116" customWidth="1"/>
    <col min="3327" max="3327" width="84.28515625" style="116" bestFit="1" customWidth="1"/>
    <col min="3328" max="3328" width="2.42578125" style="116" customWidth="1"/>
    <col min="3329" max="3330" width="8.85546875" style="116"/>
    <col min="3331" max="3331" width="10.7109375" style="116" customWidth="1"/>
    <col min="3332" max="3332" width="5" style="116" customWidth="1"/>
    <col min="3333" max="3334" width="8.85546875" style="116"/>
    <col min="3335" max="3335" width="11.7109375" style="116" customWidth="1"/>
    <col min="3336" max="3336" width="5.140625" style="116" customWidth="1"/>
    <col min="3337" max="3338" width="8.85546875" style="116"/>
    <col min="3339" max="3339" width="9.7109375" style="116" customWidth="1"/>
    <col min="3340" max="3340" width="4.7109375" style="116" customWidth="1"/>
    <col min="3341" max="3341" width="9.42578125" style="116" bestFit="1" customWidth="1"/>
    <col min="3342" max="3342" width="8.85546875" style="116"/>
    <col min="3343" max="3343" width="9.85546875" style="116" customWidth="1"/>
    <col min="3344" max="3579" width="8.85546875" style="116"/>
    <col min="3580" max="3580" width="2.140625" style="116" customWidth="1"/>
    <col min="3581" max="3581" width="16.7109375" style="116" customWidth="1"/>
    <col min="3582" max="3582" width="9" style="116" customWidth="1"/>
    <col min="3583" max="3583" width="84.28515625" style="116" bestFit="1" customWidth="1"/>
    <col min="3584" max="3584" width="2.42578125" style="116" customWidth="1"/>
    <col min="3585" max="3586" width="8.85546875" style="116"/>
    <col min="3587" max="3587" width="10.7109375" style="116" customWidth="1"/>
    <col min="3588" max="3588" width="5" style="116" customWidth="1"/>
    <col min="3589" max="3590" width="8.85546875" style="116"/>
    <col min="3591" max="3591" width="11.7109375" style="116" customWidth="1"/>
    <col min="3592" max="3592" width="5.140625" style="116" customWidth="1"/>
    <col min="3593" max="3594" width="8.85546875" style="116"/>
    <col min="3595" max="3595" width="9.7109375" style="116" customWidth="1"/>
    <col min="3596" max="3596" width="4.7109375" style="116" customWidth="1"/>
    <col min="3597" max="3597" width="9.42578125" style="116" bestFit="1" customWidth="1"/>
    <col min="3598" max="3598" width="8.85546875" style="116"/>
    <col min="3599" max="3599" width="9.85546875" style="116" customWidth="1"/>
    <col min="3600" max="3835" width="8.85546875" style="116"/>
    <col min="3836" max="3836" width="2.140625" style="116" customWidth="1"/>
    <col min="3837" max="3837" width="16.7109375" style="116" customWidth="1"/>
    <col min="3838" max="3838" width="9" style="116" customWidth="1"/>
    <col min="3839" max="3839" width="84.28515625" style="116" bestFit="1" customWidth="1"/>
    <col min="3840" max="3840" width="2.42578125" style="116" customWidth="1"/>
    <col min="3841" max="3842" width="8.85546875" style="116"/>
    <col min="3843" max="3843" width="10.7109375" style="116" customWidth="1"/>
    <col min="3844" max="3844" width="5" style="116" customWidth="1"/>
    <col min="3845" max="3846" width="8.85546875" style="116"/>
    <col min="3847" max="3847" width="11.7109375" style="116" customWidth="1"/>
    <col min="3848" max="3848" width="5.140625" style="116" customWidth="1"/>
    <col min="3849" max="3850" width="8.85546875" style="116"/>
    <col min="3851" max="3851" width="9.7109375" style="116" customWidth="1"/>
    <col min="3852" max="3852" width="4.7109375" style="116" customWidth="1"/>
    <col min="3853" max="3853" width="9.42578125" style="116" bestFit="1" customWidth="1"/>
    <col min="3854" max="3854" width="8.85546875" style="116"/>
    <col min="3855" max="3855" width="9.85546875" style="116" customWidth="1"/>
    <col min="3856" max="4091" width="8.85546875" style="116"/>
    <col min="4092" max="4092" width="2.140625" style="116" customWidth="1"/>
    <col min="4093" max="4093" width="16.7109375" style="116" customWidth="1"/>
    <col min="4094" max="4094" width="9" style="116" customWidth="1"/>
    <col min="4095" max="4095" width="84.28515625" style="116" bestFit="1" customWidth="1"/>
    <col min="4096" max="4096" width="2.42578125" style="116" customWidth="1"/>
    <col min="4097" max="4098" width="8.85546875" style="116"/>
    <col min="4099" max="4099" width="10.7109375" style="116" customWidth="1"/>
    <col min="4100" max="4100" width="5" style="116" customWidth="1"/>
    <col min="4101" max="4102" width="8.85546875" style="116"/>
    <col min="4103" max="4103" width="11.7109375" style="116" customWidth="1"/>
    <col min="4104" max="4104" width="5.140625" style="116" customWidth="1"/>
    <col min="4105" max="4106" width="8.85546875" style="116"/>
    <col min="4107" max="4107" width="9.7109375" style="116" customWidth="1"/>
    <col min="4108" max="4108" width="4.7109375" style="116" customWidth="1"/>
    <col min="4109" max="4109" width="9.42578125" style="116" bestFit="1" customWidth="1"/>
    <col min="4110" max="4110" width="8.85546875" style="116"/>
    <col min="4111" max="4111" width="9.85546875" style="116" customWidth="1"/>
    <col min="4112" max="4347" width="8.85546875" style="116"/>
    <col min="4348" max="4348" width="2.140625" style="116" customWidth="1"/>
    <col min="4349" max="4349" width="16.7109375" style="116" customWidth="1"/>
    <col min="4350" max="4350" width="9" style="116" customWidth="1"/>
    <col min="4351" max="4351" width="84.28515625" style="116" bestFit="1" customWidth="1"/>
    <col min="4352" max="4352" width="2.42578125" style="116" customWidth="1"/>
    <col min="4353" max="4354" width="8.85546875" style="116"/>
    <col min="4355" max="4355" width="10.7109375" style="116" customWidth="1"/>
    <col min="4356" max="4356" width="5" style="116" customWidth="1"/>
    <col min="4357" max="4358" width="8.85546875" style="116"/>
    <col min="4359" max="4359" width="11.7109375" style="116" customWidth="1"/>
    <col min="4360" max="4360" width="5.140625" style="116" customWidth="1"/>
    <col min="4361" max="4362" width="8.85546875" style="116"/>
    <col min="4363" max="4363" width="9.7109375" style="116" customWidth="1"/>
    <col min="4364" max="4364" width="4.7109375" style="116" customWidth="1"/>
    <col min="4365" max="4365" width="9.42578125" style="116" bestFit="1" customWidth="1"/>
    <col min="4366" max="4366" width="8.85546875" style="116"/>
    <col min="4367" max="4367" width="9.85546875" style="116" customWidth="1"/>
    <col min="4368" max="4603" width="8.85546875" style="116"/>
    <col min="4604" max="4604" width="2.140625" style="116" customWidth="1"/>
    <col min="4605" max="4605" width="16.7109375" style="116" customWidth="1"/>
    <col min="4606" max="4606" width="9" style="116" customWidth="1"/>
    <col min="4607" max="4607" width="84.28515625" style="116" bestFit="1" customWidth="1"/>
    <col min="4608" max="4608" width="2.42578125" style="116" customWidth="1"/>
    <col min="4609" max="4610" width="8.85546875" style="116"/>
    <col min="4611" max="4611" width="10.7109375" style="116" customWidth="1"/>
    <col min="4612" max="4612" width="5" style="116" customWidth="1"/>
    <col min="4613" max="4614" width="8.85546875" style="116"/>
    <col min="4615" max="4615" width="11.7109375" style="116" customWidth="1"/>
    <col min="4616" max="4616" width="5.140625" style="116" customWidth="1"/>
    <col min="4617" max="4618" width="8.85546875" style="116"/>
    <col min="4619" max="4619" width="9.7109375" style="116" customWidth="1"/>
    <col min="4620" max="4620" width="4.7109375" style="116" customWidth="1"/>
    <col min="4621" max="4621" width="9.42578125" style="116" bestFit="1" customWidth="1"/>
    <col min="4622" max="4622" width="8.85546875" style="116"/>
    <col min="4623" max="4623" width="9.85546875" style="116" customWidth="1"/>
    <col min="4624" max="4859" width="8.85546875" style="116"/>
    <col min="4860" max="4860" width="2.140625" style="116" customWidth="1"/>
    <col min="4861" max="4861" width="16.7109375" style="116" customWidth="1"/>
    <col min="4862" max="4862" width="9" style="116" customWidth="1"/>
    <col min="4863" max="4863" width="84.28515625" style="116" bestFit="1" customWidth="1"/>
    <col min="4864" max="4864" width="2.42578125" style="116" customWidth="1"/>
    <col min="4865" max="4866" width="8.85546875" style="116"/>
    <col min="4867" max="4867" width="10.7109375" style="116" customWidth="1"/>
    <col min="4868" max="4868" width="5" style="116" customWidth="1"/>
    <col min="4869" max="4870" width="8.85546875" style="116"/>
    <col min="4871" max="4871" width="11.7109375" style="116" customWidth="1"/>
    <col min="4872" max="4872" width="5.140625" style="116" customWidth="1"/>
    <col min="4873" max="4874" width="8.85546875" style="116"/>
    <col min="4875" max="4875" width="9.7109375" style="116" customWidth="1"/>
    <col min="4876" max="4876" width="4.7109375" style="116" customWidth="1"/>
    <col min="4877" max="4877" width="9.42578125" style="116" bestFit="1" customWidth="1"/>
    <col min="4878" max="4878" width="8.85546875" style="116"/>
    <col min="4879" max="4879" width="9.85546875" style="116" customWidth="1"/>
    <col min="4880" max="5115" width="8.85546875" style="116"/>
    <col min="5116" max="5116" width="2.140625" style="116" customWidth="1"/>
    <col min="5117" max="5117" width="16.7109375" style="116" customWidth="1"/>
    <col min="5118" max="5118" width="9" style="116" customWidth="1"/>
    <col min="5119" max="5119" width="84.28515625" style="116" bestFit="1" customWidth="1"/>
    <col min="5120" max="5120" width="2.42578125" style="116" customWidth="1"/>
    <col min="5121" max="5122" width="8.85546875" style="116"/>
    <col min="5123" max="5123" width="10.7109375" style="116" customWidth="1"/>
    <col min="5124" max="5124" width="5" style="116" customWidth="1"/>
    <col min="5125" max="5126" width="8.85546875" style="116"/>
    <col min="5127" max="5127" width="11.7109375" style="116" customWidth="1"/>
    <col min="5128" max="5128" width="5.140625" style="116" customWidth="1"/>
    <col min="5129" max="5130" width="8.85546875" style="116"/>
    <col min="5131" max="5131" width="9.7109375" style="116" customWidth="1"/>
    <col min="5132" max="5132" width="4.7109375" style="116" customWidth="1"/>
    <col min="5133" max="5133" width="9.42578125" style="116" bestFit="1" customWidth="1"/>
    <col min="5134" max="5134" width="8.85546875" style="116"/>
    <col min="5135" max="5135" width="9.85546875" style="116" customWidth="1"/>
    <col min="5136" max="5371" width="8.85546875" style="116"/>
    <col min="5372" max="5372" width="2.140625" style="116" customWidth="1"/>
    <col min="5373" max="5373" width="16.7109375" style="116" customWidth="1"/>
    <col min="5374" max="5374" width="9" style="116" customWidth="1"/>
    <col min="5375" max="5375" width="84.28515625" style="116" bestFit="1" customWidth="1"/>
    <col min="5376" max="5376" width="2.42578125" style="116" customWidth="1"/>
    <col min="5377" max="5378" width="8.85546875" style="116"/>
    <col min="5379" max="5379" width="10.7109375" style="116" customWidth="1"/>
    <col min="5380" max="5380" width="5" style="116" customWidth="1"/>
    <col min="5381" max="5382" width="8.85546875" style="116"/>
    <col min="5383" max="5383" width="11.7109375" style="116" customWidth="1"/>
    <col min="5384" max="5384" width="5.140625" style="116" customWidth="1"/>
    <col min="5385" max="5386" width="8.85546875" style="116"/>
    <col min="5387" max="5387" width="9.7109375" style="116" customWidth="1"/>
    <col min="5388" max="5388" width="4.7109375" style="116" customWidth="1"/>
    <col min="5389" max="5389" width="9.42578125" style="116" bestFit="1" customWidth="1"/>
    <col min="5390" max="5390" width="8.85546875" style="116"/>
    <col min="5391" max="5391" width="9.85546875" style="116" customWidth="1"/>
    <col min="5392" max="5627" width="8.85546875" style="116"/>
    <col min="5628" max="5628" width="2.140625" style="116" customWidth="1"/>
    <col min="5629" max="5629" width="16.7109375" style="116" customWidth="1"/>
    <col min="5630" max="5630" width="9" style="116" customWidth="1"/>
    <col min="5631" max="5631" width="84.28515625" style="116" bestFit="1" customWidth="1"/>
    <col min="5632" max="5632" width="2.42578125" style="116" customWidth="1"/>
    <col min="5633" max="5634" width="8.85546875" style="116"/>
    <col min="5635" max="5635" width="10.7109375" style="116" customWidth="1"/>
    <col min="5636" max="5636" width="5" style="116" customWidth="1"/>
    <col min="5637" max="5638" width="8.85546875" style="116"/>
    <col min="5639" max="5639" width="11.7109375" style="116" customWidth="1"/>
    <col min="5640" max="5640" width="5.140625" style="116" customWidth="1"/>
    <col min="5641" max="5642" width="8.85546875" style="116"/>
    <col min="5643" max="5643" width="9.7109375" style="116" customWidth="1"/>
    <col min="5644" max="5644" width="4.7109375" style="116" customWidth="1"/>
    <col min="5645" max="5645" width="9.42578125" style="116" bestFit="1" customWidth="1"/>
    <col min="5646" max="5646" width="8.85546875" style="116"/>
    <col min="5647" max="5647" width="9.85546875" style="116" customWidth="1"/>
    <col min="5648" max="5883" width="8.85546875" style="116"/>
    <col min="5884" max="5884" width="2.140625" style="116" customWidth="1"/>
    <col min="5885" max="5885" width="16.7109375" style="116" customWidth="1"/>
    <col min="5886" max="5886" width="9" style="116" customWidth="1"/>
    <col min="5887" max="5887" width="84.28515625" style="116" bestFit="1" customWidth="1"/>
    <col min="5888" max="5888" width="2.42578125" style="116" customWidth="1"/>
    <col min="5889" max="5890" width="8.85546875" style="116"/>
    <col min="5891" max="5891" width="10.7109375" style="116" customWidth="1"/>
    <col min="5892" max="5892" width="5" style="116" customWidth="1"/>
    <col min="5893" max="5894" width="8.85546875" style="116"/>
    <col min="5895" max="5895" width="11.7109375" style="116" customWidth="1"/>
    <col min="5896" max="5896" width="5.140625" style="116" customWidth="1"/>
    <col min="5897" max="5898" width="8.85546875" style="116"/>
    <col min="5899" max="5899" width="9.7109375" style="116" customWidth="1"/>
    <col min="5900" max="5900" width="4.7109375" style="116" customWidth="1"/>
    <col min="5901" max="5901" width="9.42578125" style="116" bestFit="1" customWidth="1"/>
    <col min="5902" max="5902" width="8.85546875" style="116"/>
    <col min="5903" max="5903" width="9.85546875" style="116" customWidth="1"/>
    <col min="5904" max="6139" width="8.85546875" style="116"/>
    <col min="6140" max="6140" width="2.140625" style="116" customWidth="1"/>
    <col min="6141" max="6141" width="16.7109375" style="116" customWidth="1"/>
    <col min="6142" max="6142" width="9" style="116" customWidth="1"/>
    <col min="6143" max="6143" width="84.28515625" style="116" bestFit="1" customWidth="1"/>
    <col min="6144" max="6144" width="2.42578125" style="116" customWidth="1"/>
    <col min="6145" max="6146" width="8.85546875" style="116"/>
    <col min="6147" max="6147" width="10.7109375" style="116" customWidth="1"/>
    <col min="6148" max="6148" width="5" style="116" customWidth="1"/>
    <col min="6149" max="6150" width="8.85546875" style="116"/>
    <col min="6151" max="6151" width="11.7109375" style="116" customWidth="1"/>
    <col min="6152" max="6152" width="5.140625" style="116" customWidth="1"/>
    <col min="6153" max="6154" width="8.85546875" style="116"/>
    <col min="6155" max="6155" width="9.7109375" style="116" customWidth="1"/>
    <col min="6156" max="6156" width="4.7109375" style="116" customWidth="1"/>
    <col min="6157" max="6157" width="9.42578125" style="116" bestFit="1" customWidth="1"/>
    <col min="6158" max="6158" width="8.85546875" style="116"/>
    <col min="6159" max="6159" width="9.85546875" style="116" customWidth="1"/>
    <col min="6160" max="6395" width="8.85546875" style="116"/>
    <col min="6396" max="6396" width="2.140625" style="116" customWidth="1"/>
    <col min="6397" max="6397" width="16.7109375" style="116" customWidth="1"/>
    <col min="6398" max="6398" width="9" style="116" customWidth="1"/>
    <col min="6399" max="6399" width="84.28515625" style="116" bestFit="1" customWidth="1"/>
    <col min="6400" max="6400" width="2.42578125" style="116" customWidth="1"/>
    <col min="6401" max="6402" width="8.85546875" style="116"/>
    <col min="6403" max="6403" width="10.7109375" style="116" customWidth="1"/>
    <col min="6404" max="6404" width="5" style="116" customWidth="1"/>
    <col min="6405" max="6406" width="8.85546875" style="116"/>
    <col min="6407" max="6407" width="11.7109375" style="116" customWidth="1"/>
    <col min="6408" max="6408" width="5.140625" style="116" customWidth="1"/>
    <col min="6409" max="6410" width="8.85546875" style="116"/>
    <col min="6411" max="6411" width="9.7109375" style="116" customWidth="1"/>
    <col min="6412" max="6412" width="4.7109375" style="116" customWidth="1"/>
    <col min="6413" max="6413" width="9.42578125" style="116" bestFit="1" customWidth="1"/>
    <col min="6414" max="6414" width="8.85546875" style="116"/>
    <col min="6415" max="6415" width="9.85546875" style="116" customWidth="1"/>
    <col min="6416" max="6651" width="8.85546875" style="116"/>
    <col min="6652" max="6652" width="2.140625" style="116" customWidth="1"/>
    <col min="6653" max="6653" width="16.7109375" style="116" customWidth="1"/>
    <col min="6654" max="6654" width="9" style="116" customWidth="1"/>
    <col min="6655" max="6655" width="84.28515625" style="116" bestFit="1" customWidth="1"/>
    <col min="6656" max="6656" width="2.42578125" style="116" customWidth="1"/>
    <col min="6657" max="6658" width="8.85546875" style="116"/>
    <col min="6659" max="6659" width="10.7109375" style="116" customWidth="1"/>
    <col min="6660" max="6660" width="5" style="116" customWidth="1"/>
    <col min="6661" max="6662" width="8.85546875" style="116"/>
    <col min="6663" max="6663" width="11.7109375" style="116" customWidth="1"/>
    <col min="6664" max="6664" width="5.140625" style="116" customWidth="1"/>
    <col min="6665" max="6666" width="8.85546875" style="116"/>
    <col min="6667" max="6667" width="9.7109375" style="116" customWidth="1"/>
    <col min="6668" max="6668" width="4.7109375" style="116" customWidth="1"/>
    <col min="6669" max="6669" width="9.42578125" style="116" bestFit="1" customWidth="1"/>
    <col min="6670" max="6670" width="8.85546875" style="116"/>
    <col min="6671" max="6671" width="9.85546875" style="116" customWidth="1"/>
    <col min="6672" max="6907" width="8.85546875" style="116"/>
    <col min="6908" max="6908" width="2.140625" style="116" customWidth="1"/>
    <col min="6909" max="6909" width="16.7109375" style="116" customWidth="1"/>
    <col min="6910" max="6910" width="9" style="116" customWidth="1"/>
    <col min="6911" max="6911" width="84.28515625" style="116" bestFit="1" customWidth="1"/>
    <col min="6912" max="6912" width="2.42578125" style="116" customWidth="1"/>
    <col min="6913" max="6914" width="8.85546875" style="116"/>
    <col min="6915" max="6915" width="10.7109375" style="116" customWidth="1"/>
    <col min="6916" max="6916" width="5" style="116" customWidth="1"/>
    <col min="6917" max="6918" width="8.85546875" style="116"/>
    <col min="6919" max="6919" width="11.7109375" style="116" customWidth="1"/>
    <col min="6920" max="6920" width="5.140625" style="116" customWidth="1"/>
    <col min="6921" max="6922" width="8.85546875" style="116"/>
    <col min="6923" max="6923" width="9.7109375" style="116" customWidth="1"/>
    <col min="6924" max="6924" width="4.7109375" style="116" customWidth="1"/>
    <col min="6925" max="6925" width="9.42578125" style="116" bestFit="1" customWidth="1"/>
    <col min="6926" max="6926" width="8.85546875" style="116"/>
    <col min="6927" max="6927" width="9.85546875" style="116" customWidth="1"/>
    <col min="6928" max="7163" width="8.85546875" style="116"/>
    <col min="7164" max="7164" width="2.140625" style="116" customWidth="1"/>
    <col min="7165" max="7165" width="16.7109375" style="116" customWidth="1"/>
    <col min="7166" max="7166" width="9" style="116" customWidth="1"/>
    <col min="7167" max="7167" width="84.28515625" style="116" bestFit="1" customWidth="1"/>
    <col min="7168" max="7168" width="2.42578125" style="116" customWidth="1"/>
    <col min="7169" max="7170" width="8.85546875" style="116"/>
    <col min="7171" max="7171" width="10.7109375" style="116" customWidth="1"/>
    <col min="7172" max="7172" width="5" style="116" customWidth="1"/>
    <col min="7173" max="7174" width="8.85546875" style="116"/>
    <col min="7175" max="7175" width="11.7109375" style="116" customWidth="1"/>
    <col min="7176" max="7176" width="5.140625" style="116" customWidth="1"/>
    <col min="7177" max="7178" width="8.85546875" style="116"/>
    <col min="7179" max="7179" width="9.7109375" style="116" customWidth="1"/>
    <col min="7180" max="7180" width="4.7109375" style="116" customWidth="1"/>
    <col min="7181" max="7181" width="9.42578125" style="116" bestFit="1" customWidth="1"/>
    <col min="7182" max="7182" width="8.85546875" style="116"/>
    <col min="7183" max="7183" width="9.85546875" style="116" customWidth="1"/>
    <col min="7184" max="7419" width="8.85546875" style="116"/>
    <col min="7420" max="7420" width="2.140625" style="116" customWidth="1"/>
    <col min="7421" max="7421" width="16.7109375" style="116" customWidth="1"/>
    <col min="7422" max="7422" width="9" style="116" customWidth="1"/>
    <col min="7423" max="7423" width="84.28515625" style="116" bestFit="1" customWidth="1"/>
    <col min="7424" max="7424" width="2.42578125" style="116" customWidth="1"/>
    <col min="7425" max="7426" width="8.85546875" style="116"/>
    <col min="7427" max="7427" width="10.7109375" style="116" customWidth="1"/>
    <col min="7428" max="7428" width="5" style="116" customWidth="1"/>
    <col min="7429" max="7430" width="8.85546875" style="116"/>
    <col min="7431" max="7431" width="11.7109375" style="116" customWidth="1"/>
    <col min="7432" max="7432" width="5.140625" style="116" customWidth="1"/>
    <col min="7433" max="7434" width="8.85546875" style="116"/>
    <col min="7435" max="7435" width="9.7109375" style="116" customWidth="1"/>
    <col min="7436" max="7436" width="4.7109375" style="116" customWidth="1"/>
    <col min="7437" max="7437" width="9.42578125" style="116" bestFit="1" customWidth="1"/>
    <col min="7438" max="7438" width="8.85546875" style="116"/>
    <col min="7439" max="7439" width="9.85546875" style="116" customWidth="1"/>
    <col min="7440" max="7675" width="8.85546875" style="116"/>
    <col min="7676" max="7676" width="2.140625" style="116" customWidth="1"/>
    <col min="7677" max="7677" width="16.7109375" style="116" customWidth="1"/>
    <col min="7678" max="7678" width="9" style="116" customWidth="1"/>
    <col min="7679" max="7679" width="84.28515625" style="116" bestFit="1" customWidth="1"/>
    <col min="7680" max="7680" width="2.42578125" style="116" customWidth="1"/>
    <col min="7681" max="7682" width="8.85546875" style="116"/>
    <col min="7683" max="7683" width="10.7109375" style="116" customWidth="1"/>
    <col min="7684" max="7684" width="5" style="116" customWidth="1"/>
    <col min="7685" max="7686" width="8.85546875" style="116"/>
    <col min="7687" max="7687" width="11.7109375" style="116" customWidth="1"/>
    <col min="7688" max="7688" width="5.140625" style="116" customWidth="1"/>
    <col min="7689" max="7690" width="8.85546875" style="116"/>
    <col min="7691" max="7691" width="9.7109375" style="116" customWidth="1"/>
    <col min="7692" max="7692" width="4.7109375" style="116" customWidth="1"/>
    <col min="7693" max="7693" width="9.42578125" style="116" bestFit="1" customWidth="1"/>
    <col min="7694" max="7694" width="8.85546875" style="116"/>
    <col min="7695" max="7695" width="9.85546875" style="116" customWidth="1"/>
    <col min="7696" max="7931" width="8.85546875" style="116"/>
    <col min="7932" max="7932" width="2.140625" style="116" customWidth="1"/>
    <col min="7933" max="7933" width="16.7109375" style="116" customWidth="1"/>
    <col min="7934" max="7934" width="9" style="116" customWidth="1"/>
    <col min="7935" max="7935" width="84.28515625" style="116" bestFit="1" customWidth="1"/>
    <col min="7936" max="7936" width="2.42578125" style="116" customWidth="1"/>
    <col min="7937" max="7938" width="8.85546875" style="116"/>
    <col min="7939" max="7939" width="10.7109375" style="116" customWidth="1"/>
    <col min="7940" max="7940" width="5" style="116" customWidth="1"/>
    <col min="7941" max="7942" width="8.85546875" style="116"/>
    <col min="7943" max="7943" width="11.7109375" style="116" customWidth="1"/>
    <col min="7944" max="7944" width="5.140625" style="116" customWidth="1"/>
    <col min="7945" max="7946" width="8.85546875" style="116"/>
    <col min="7947" max="7947" width="9.7109375" style="116" customWidth="1"/>
    <col min="7948" max="7948" width="4.7109375" style="116" customWidth="1"/>
    <col min="7949" max="7949" width="9.42578125" style="116" bestFit="1" customWidth="1"/>
    <col min="7950" max="7950" width="8.85546875" style="116"/>
    <col min="7951" max="7951" width="9.85546875" style="116" customWidth="1"/>
    <col min="7952" max="8187" width="8.85546875" style="116"/>
    <col min="8188" max="8188" width="2.140625" style="116" customWidth="1"/>
    <col min="8189" max="8189" width="16.7109375" style="116" customWidth="1"/>
    <col min="8190" max="8190" width="9" style="116" customWidth="1"/>
    <col min="8191" max="8191" width="84.28515625" style="116" bestFit="1" customWidth="1"/>
    <col min="8192" max="8192" width="2.42578125" style="116" customWidth="1"/>
    <col min="8193" max="8194" width="8.85546875" style="116"/>
    <col min="8195" max="8195" width="10.7109375" style="116" customWidth="1"/>
    <col min="8196" max="8196" width="5" style="116" customWidth="1"/>
    <col min="8197" max="8198" width="8.85546875" style="116"/>
    <col min="8199" max="8199" width="11.7109375" style="116" customWidth="1"/>
    <col min="8200" max="8200" width="5.140625" style="116" customWidth="1"/>
    <col min="8201" max="8202" width="8.85546875" style="116"/>
    <col min="8203" max="8203" width="9.7109375" style="116" customWidth="1"/>
    <col min="8204" max="8204" width="4.7109375" style="116" customWidth="1"/>
    <col min="8205" max="8205" width="9.42578125" style="116" bestFit="1" customWidth="1"/>
    <col min="8206" max="8206" width="8.85546875" style="116"/>
    <col min="8207" max="8207" width="9.85546875" style="116" customWidth="1"/>
    <col min="8208" max="8443" width="8.85546875" style="116"/>
    <col min="8444" max="8444" width="2.140625" style="116" customWidth="1"/>
    <col min="8445" max="8445" width="16.7109375" style="116" customWidth="1"/>
    <col min="8446" max="8446" width="9" style="116" customWidth="1"/>
    <col min="8447" max="8447" width="84.28515625" style="116" bestFit="1" customWidth="1"/>
    <col min="8448" max="8448" width="2.42578125" style="116" customWidth="1"/>
    <col min="8449" max="8450" width="8.85546875" style="116"/>
    <col min="8451" max="8451" width="10.7109375" style="116" customWidth="1"/>
    <col min="8452" max="8452" width="5" style="116" customWidth="1"/>
    <col min="8453" max="8454" width="8.85546875" style="116"/>
    <col min="8455" max="8455" width="11.7109375" style="116" customWidth="1"/>
    <col min="8456" max="8456" width="5.140625" style="116" customWidth="1"/>
    <col min="8457" max="8458" width="8.85546875" style="116"/>
    <col min="8459" max="8459" width="9.7109375" style="116" customWidth="1"/>
    <col min="8460" max="8460" width="4.7109375" style="116" customWidth="1"/>
    <col min="8461" max="8461" width="9.42578125" style="116" bestFit="1" customWidth="1"/>
    <col min="8462" max="8462" width="8.85546875" style="116"/>
    <col min="8463" max="8463" width="9.85546875" style="116" customWidth="1"/>
    <col min="8464" max="8699" width="8.85546875" style="116"/>
    <col min="8700" max="8700" width="2.140625" style="116" customWidth="1"/>
    <col min="8701" max="8701" width="16.7109375" style="116" customWidth="1"/>
    <col min="8702" max="8702" width="9" style="116" customWidth="1"/>
    <col min="8703" max="8703" width="84.28515625" style="116" bestFit="1" customWidth="1"/>
    <col min="8704" max="8704" width="2.42578125" style="116" customWidth="1"/>
    <col min="8705" max="8706" width="8.85546875" style="116"/>
    <col min="8707" max="8707" width="10.7109375" style="116" customWidth="1"/>
    <col min="8708" max="8708" width="5" style="116" customWidth="1"/>
    <col min="8709" max="8710" width="8.85546875" style="116"/>
    <col min="8711" max="8711" width="11.7109375" style="116" customWidth="1"/>
    <col min="8712" max="8712" width="5.140625" style="116" customWidth="1"/>
    <col min="8713" max="8714" width="8.85546875" style="116"/>
    <col min="8715" max="8715" width="9.7109375" style="116" customWidth="1"/>
    <col min="8716" max="8716" width="4.7109375" style="116" customWidth="1"/>
    <col min="8717" max="8717" width="9.42578125" style="116" bestFit="1" customWidth="1"/>
    <col min="8718" max="8718" width="8.85546875" style="116"/>
    <col min="8719" max="8719" width="9.85546875" style="116" customWidth="1"/>
    <col min="8720" max="8955" width="8.85546875" style="116"/>
    <col min="8956" max="8956" width="2.140625" style="116" customWidth="1"/>
    <col min="8957" max="8957" width="16.7109375" style="116" customWidth="1"/>
    <col min="8958" max="8958" width="9" style="116" customWidth="1"/>
    <col min="8959" max="8959" width="84.28515625" style="116" bestFit="1" customWidth="1"/>
    <col min="8960" max="8960" width="2.42578125" style="116" customWidth="1"/>
    <col min="8961" max="8962" width="8.85546875" style="116"/>
    <col min="8963" max="8963" width="10.7109375" style="116" customWidth="1"/>
    <col min="8964" max="8964" width="5" style="116" customWidth="1"/>
    <col min="8965" max="8966" width="8.85546875" style="116"/>
    <col min="8967" max="8967" width="11.7109375" style="116" customWidth="1"/>
    <col min="8968" max="8968" width="5.140625" style="116" customWidth="1"/>
    <col min="8969" max="8970" width="8.85546875" style="116"/>
    <col min="8971" max="8971" width="9.7109375" style="116" customWidth="1"/>
    <col min="8972" max="8972" width="4.7109375" style="116" customWidth="1"/>
    <col min="8973" max="8973" width="9.42578125" style="116" bestFit="1" customWidth="1"/>
    <col min="8974" max="8974" width="8.85546875" style="116"/>
    <col min="8975" max="8975" width="9.85546875" style="116" customWidth="1"/>
    <col min="8976" max="9211" width="8.85546875" style="116"/>
    <col min="9212" max="9212" width="2.140625" style="116" customWidth="1"/>
    <col min="9213" max="9213" width="16.7109375" style="116" customWidth="1"/>
    <col min="9214" max="9214" width="9" style="116" customWidth="1"/>
    <col min="9215" max="9215" width="84.28515625" style="116" bestFit="1" customWidth="1"/>
    <col min="9216" max="9216" width="2.42578125" style="116" customWidth="1"/>
    <col min="9217" max="9218" width="8.85546875" style="116"/>
    <col min="9219" max="9219" width="10.7109375" style="116" customWidth="1"/>
    <col min="9220" max="9220" width="5" style="116" customWidth="1"/>
    <col min="9221" max="9222" width="8.85546875" style="116"/>
    <col min="9223" max="9223" width="11.7109375" style="116" customWidth="1"/>
    <col min="9224" max="9224" width="5.140625" style="116" customWidth="1"/>
    <col min="9225" max="9226" width="8.85546875" style="116"/>
    <col min="9227" max="9227" width="9.7109375" style="116" customWidth="1"/>
    <col min="9228" max="9228" width="4.7109375" style="116" customWidth="1"/>
    <col min="9229" max="9229" width="9.42578125" style="116" bestFit="1" customWidth="1"/>
    <col min="9230" max="9230" width="8.85546875" style="116"/>
    <col min="9231" max="9231" width="9.85546875" style="116" customWidth="1"/>
    <col min="9232" max="9467" width="8.85546875" style="116"/>
    <col min="9468" max="9468" width="2.140625" style="116" customWidth="1"/>
    <col min="9469" max="9469" width="16.7109375" style="116" customWidth="1"/>
    <col min="9470" max="9470" width="9" style="116" customWidth="1"/>
    <col min="9471" max="9471" width="84.28515625" style="116" bestFit="1" customWidth="1"/>
    <col min="9472" max="9472" width="2.42578125" style="116" customWidth="1"/>
    <col min="9473" max="9474" width="8.85546875" style="116"/>
    <col min="9475" max="9475" width="10.7109375" style="116" customWidth="1"/>
    <col min="9476" max="9476" width="5" style="116" customWidth="1"/>
    <col min="9477" max="9478" width="8.85546875" style="116"/>
    <col min="9479" max="9479" width="11.7109375" style="116" customWidth="1"/>
    <col min="9480" max="9480" width="5.140625" style="116" customWidth="1"/>
    <col min="9481" max="9482" width="8.85546875" style="116"/>
    <col min="9483" max="9483" width="9.7109375" style="116" customWidth="1"/>
    <col min="9484" max="9484" width="4.7109375" style="116" customWidth="1"/>
    <col min="9485" max="9485" width="9.42578125" style="116" bestFit="1" customWidth="1"/>
    <col min="9486" max="9486" width="8.85546875" style="116"/>
    <col min="9487" max="9487" width="9.85546875" style="116" customWidth="1"/>
    <col min="9488" max="9723" width="8.85546875" style="116"/>
    <col min="9724" max="9724" width="2.140625" style="116" customWidth="1"/>
    <col min="9725" max="9725" width="16.7109375" style="116" customWidth="1"/>
    <col min="9726" max="9726" width="9" style="116" customWidth="1"/>
    <col min="9727" max="9727" width="84.28515625" style="116" bestFit="1" customWidth="1"/>
    <col min="9728" max="9728" width="2.42578125" style="116" customWidth="1"/>
    <col min="9729" max="9730" width="8.85546875" style="116"/>
    <col min="9731" max="9731" width="10.7109375" style="116" customWidth="1"/>
    <col min="9732" max="9732" width="5" style="116" customWidth="1"/>
    <col min="9733" max="9734" width="8.85546875" style="116"/>
    <col min="9735" max="9735" width="11.7109375" style="116" customWidth="1"/>
    <col min="9736" max="9736" width="5.140625" style="116" customWidth="1"/>
    <col min="9737" max="9738" width="8.85546875" style="116"/>
    <col min="9739" max="9739" width="9.7109375" style="116" customWidth="1"/>
    <col min="9740" max="9740" width="4.7109375" style="116" customWidth="1"/>
    <col min="9741" max="9741" width="9.42578125" style="116" bestFit="1" customWidth="1"/>
    <col min="9742" max="9742" width="8.85546875" style="116"/>
    <col min="9743" max="9743" width="9.85546875" style="116" customWidth="1"/>
    <col min="9744" max="9979" width="8.85546875" style="116"/>
    <col min="9980" max="9980" width="2.140625" style="116" customWidth="1"/>
    <col min="9981" max="9981" width="16.7109375" style="116" customWidth="1"/>
    <col min="9982" max="9982" width="9" style="116" customWidth="1"/>
    <col min="9983" max="9983" width="84.28515625" style="116" bestFit="1" customWidth="1"/>
    <col min="9984" max="9984" width="2.42578125" style="116" customWidth="1"/>
    <col min="9985" max="9986" width="8.85546875" style="116"/>
    <col min="9987" max="9987" width="10.7109375" style="116" customWidth="1"/>
    <col min="9988" max="9988" width="5" style="116" customWidth="1"/>
    <col min="9989" max="9990" width="8.85546875" style="116"/>
    <col min="9991" max="9991" width="11.7109375" style="116" customWidth="1"/>
    <col min="9992" max="9992" width="5.140625" style="116" customWidth="1"/>
    <col min="9993" max="9994" width="8.85546875" style="116"/>
    <col min="9995" max="9995" width="9.7109375" style="116" customWidth="1"/>
    <col min="9996" max="9996" width="4.7109375" style="116" customWidth="1"/>
    <col min="9997" max="9997" width="9.42578125" style="116" bestFit="1" customWidth="1"/>
    <col min="9998" max="9998" width="8.85546875" style="116"/>
    <col min="9999" max="9999" width="9.85546875" style="116" customWidth="1"/>
    <col min="10000" max="10235" width="8.85546875" style="116"/>
    <col min="10236" max="10236" width="2.140625" style="116" customWidth="1"/>
    <col min="10237" max="10237" width="16.7109375" style="116" customWidth="1"/>
    <col min="10238" max="10238" width="9" style="116" customWidth="1"/>
    <col min="10239" max="10239" width="84.28515625" style="116" bestFit="1" customWidth="1"/>
    <col min="10240" max="10240" width="2.42578125" style="116" customWidth="1"/>
    <col min="10241" max="10242" width="8.85546875" style="116"/>
    <col min="10243" max="10243" width="10.7109375" style="116" customWidth="1"/>
    <col min="10244" max="10244" width="5" style="116" customWidth="1"/>
    <col min="10245" max="10246" width="8.85546875" style="116"/>
    <col min="10247" max="10247" width="11.7109375" style="116" customWidth="1"/>
    <col min="10248" max="10248" width="5.140625" style="116" customWidth="1"/>
    <col min="10249" max="10250" width="8.85546875" style="116"/>
    <col min="10251" max="10251" width="9.7109375" style="116" customWidth="1"/>
    <col min="10252" max="10252" width="4.7109375" style="116" customWidth="1"/>
    <col min="10253" max="10253" width="9.42578125" style="116" bestFit="1" customWidth="1"/>
    <col min="10254" max="10254" width="8.85546875" style="116"/>
    <col min="10255" max="10255" width="9.85546875" style="116" customWidth="1"/>
    <col min="10256" max="10491" width="8.85546875" style="116"/>
    <col min="10492" max="10492" width="2.140625" style="116" customWidth="1"/>
    <col min="10493" max="10493" width="16.7109375" style="116" customWidth="1"/>
    <col min="10494" max="10494" width="9" style="116" customWidth="1"/>
    <col min="10495" max="10495" width="84.28515625" style="116" bestFit="1" customWidth="1"/>
    <col min="10496" max="10496" width="2.42578125" style="116" customWidth="1"/>
    <col min="10497" max="10498" width="8.85546875" style="116"/>
    <col min="10499" max="10499" width="10.7109375" style="116" customWidth="1"/>
    <col min="10500" max="10500" width="5" style="116" customWidth="1"/>
    <col min="10501" max="10502" width="8.85546875" style="116"/>
    <col min="10503" max="10503" width="11.7109375" style="116" customWidth="1"/>
    <col min="10504" max="10504" width="5.140625" style="116" customWidth="1"/>
    <col min="10505" max="10506" width="8.85546875" style="116"/>
    <col min="10507" max="10507" width="9.7109375" style="116" customWidth="1"/>
    <col min="10508" max="10508" width="4.7109375" style="116" customWidth="1"/>
    <col min="10509" max="10509" width="9.42578125" style="116" bestFit="1" customWidth="1"/>
    <col min="10510" max="10510" width="8.85546875" style="116"/>
    <col min="10511" max="10511" width="9.85546875" style="116" customWidth="1"/>
    <col min="10512" max="10747" width="8.85546875" style="116"/>
    <col min="10748" max="10748" width="2.140625" style="116" customWidth="1"/>
    <col min="10749" max="10749" width="16.7109375" style="116" customWidth="1"/>
    <col min="10750" max="10750" width="9" style="116" customWidth="1"/>
    <col min="10751" max="10751" width="84.28515625" style="116" bestFit="1" customWidth="1"/>
    <col min="10752" max="10752" width="2.42578125" style="116" customWidth="1"/>
    <col min="10753" max="10754" width="8.85546875" style="116"/>
    <col min="10755" max="10755" width="10.7109375" style="116" customWidth="1"/>
    <col min="10756" max="10756" width="5" style="116" customWidth="1"/>
    <col min="10757" max="10758" width="8.85546875" style="116"/>
    <col min="10759" max="10759" width="11.7109375" style="116" customWidth="1"/>
    <col min="10760" max="10760" width="5.140625" style="116" customWidth="1"/>
    <col min="10761" max="10762" width="8.85546875" style="116"/>
    <col min="10763" max="10763" width="9.7109375" style="116" customWidth="1"/>
    <col min="10764" max="10764" width="4.7109375" style="116" customWidth="1"/>
    <col min="10765" max="10765" width="9.42578125" style="116" bestFit="1" customWidth="1"/>
    <col min="10766" max="10766" width="8.85546875" style="116"/>
    <col min="10767" max="10767" width="9.85546875" style="116" customWidth="1"/>
    <col min="10768" max="11003" width="8.85546875" style="116"/>
    <col min="11004" max="11004" width="2.140625" style="116" customWidth="1"/>
    <col min="11005" max="11005" width="16.7109375" style="116" customWidth="1"/>
    <col min="11006" max="11006" width="9" style="116" customWidth="1"/>
    <col min="11007" max="11007" width="84.28515625" style="116" bestFit="1" customWidth="1"/>
    <col min="11008" max="11008" width="2.42578125" style="116" customWidth="1"/>
    <col min="11009" max="11010" width="8.85546875" style="116"/>
    <col min="11011" max="11011" width="10.7109375" style="116" customWidth="1"/>
    <col min="11012" max="11012" width="5" style="116" customWidth="1"/>
    <col min="11013" max="11014" width="8.85546875" style="116"/>
    <col min="11015" max="11015" width="11.7109375" style="116" customWidth="1"/>
    <col min="11016" max="11016" width="5.140625" style="116" customWidth="1"/>
    <col min="11017" max="11018" width="8.85546875" style="116"/>
    <col min="11019" max="11019" width="9.7109375" style="116" customWidth="1"/>
    <col min="11020" max="11020" width="4.7109375" style="116" customWidth="1"/>
    <col min="11021" max="11021" width="9.42578125" style="116" bestFit="1" customWidth="1"/>
    <col min="11022" max="11022" width="8.85546875" style="116"/>
    <col min="11023" max="11023" width="9.85546875" style="116" customWidth="1"/>
    <col min="11024" max="11259" width="8.85546875" style="116"/>
    <col min="11260" max="11260" width="2.140625" style="116" customWidth="1"/>
    <col min="11261" max="11261" width="16.7109375" style="116" customWidth="1"/>
    <col min="11262" max="11262" width="9" style="116" customWidth="1"/>
    <col min="11263" max="11263" width="84.28515625" style="116" bestFit="1" customWidth="1"/>
    <col min="11264" max="11264" width="2.42578125" style="116" customWidth="1"/>
    <col min="11265" max="11266" width="8.85546875" style="116"/>
    <col min="11267" max="11267" width="10.7109375" style="116" customWidth="1"/>
    <col min="11268" max="11268" width="5" style="116" customWidth="1"/>
    <col min="11269" max="11270" width="8.85546875" style="116"/>
    <col min="11271" max="11271" width="11.7109375" style="116" customWidth="1"/>
    <col min="11272" max="11272" width="5.140625" style="116" customWidth="1"/>
    <col min="11273" max="11274" width="8.85546875" style="116"/>
    <col min="11275" max="11275" width="9.7109375" style="116" customWidth="1"/>
    <col min="11276" max="11276" width="4.7109375" style="116" customWidth="1"/>
    <col min="11277" max="11277" width="9.42578125" style="116" bestFit="1" customWidth="1"/>
    <col min="11278" max="11278" width="8.85546875" style="116"/>
    <col min="11279" max="11279" width="9.85546875" style="116" customWidth="1"/>
    <col min="11280" max="11515" width="8.85546875" style="116"/>
    <col min="11516" max="11516" width="2.140625" style="116" customWidth="1"/>
    <col min="11517" max="11517" width="16.7109375" style="116" customWidth="1"/>
    <col min="11518" max="11518" width="9" style="116" customWidth="1"/>
    <col min="11519" max="11519" width="84.28515625" style="116" bestFit="1" customWidth="1"/>
    <col min="11520" max="11520" width="2.42578125" style="116" customWidth="1"/>
    <col min="11521" max="11522" width="8.85546875" style="116"/>
    <col min="11523" max="11523" width="10.7109375" style="116" customWidth="1"/>
    <col min="11524" max="11524" width="5" style="116" customWidth="1"/>
    <col min="11525" max="11526" width="8.85546875" style="116"/>
    <col min="11527" max="11527" width="11.7109375" style="116" customWidth="1"/>
    <col min="11528" max="11528" width="5.140625" style="116" customWidth="1"/>
    <col min="11529" max="11530" width="8.85546875" style="116"/>
    <col min="11531" max="11531" width="9.7109375" style="116" customWidth="1"/>
    <col min="11532" max="11532" width="4.7109375" style="116" customWidth="1"/>
    <col min="11533" max="11533" width="9.42578125" style="116" bestFit="1" customWidth="1"/>
    <col min="11534" max="11534" width="8.85546875" style="116"/>
    <col min="11535" max="11535" width="9.85546875" style="116" customWidth="1"/>
    <col min="11536" max="11771" width="8.85546875" style="116"/>
    <col min="11772" max="11772" width="2.140625" style="116" customWidth="1"/>
    <col min="11773" max="11773" width="16.7109375" style="116" customWidth="1"/>
    <col min="11774" max="11774" width="9" style="116" customWidth="1"/>
    <col min="11775" max="11775" width="84.28515625" style="116" bestFit="1" customWidth="1"/>
    <col min="11776" max="11776" width="2.42578125" style="116" customWidth="1"/>
    <col min="11777" max="11778" width="8.85546875" style="116"/>
    <col min="11779" max="11779" width="10.7109375" style="116" customWidth="1"/>
    <col min="11780" max="11780" width="5" style="116" customWidth="1"/>
    <col min="11781" max="11782" width="8.85546875" style="116"/>
    <col min="11783" max="11783" width="11.7109375" style="116" customWidth="1"/>
    <col min="11784" max="11784" width="5.140625" style="116" customWidth="1"/>
    <col min="11785" max="11786" width="8.85546875" style="116"/>
    <col min="11787" max="11787" width="9.7109375" style="116" customWidth="1"/>
    <col min="11788" max="11788" width="4.7109375" style="116" customWidth="1"/>
    <col min="11789" max="11789" width="9.42578125" style="116" bestFit="1" customWidth="1"/>
    <col min="11790" max="11790" width="8.85546875" style="116"/>
    <col min="11791" max="11791" width="9.85546875" style="116" customWidth="1"/>
    <col min="11792" max="12027" width="8.85546875" style="116"/>
    <col min="12028" max="12028" width="2.140625" style="116" customWidth="1"/>
    <col min="12029" max="12029" width="16.7109375" style="116" customWidth="1"/>
    <col min="12030" max="12030" width="9" style="116" customWidth="1"/>
    <col min="12031" max="12031" width="84.28515625" style="116" bestFit="1" customWidth="1"/>
    <col min="12032" max="12032" width="2.42578125" style="116" customWidth="1"/>
    <col min="12033" max="12034" width="8.85546875" style="116"/>
    <col min="12035" max="12035" width="10.7109375" style="116" customWidth="1"/>
    <col min="12036" max="12036" width="5" style="116" customWidth="1"/>
    <col min="12037" max="12038" width="8.85546875" style="116"/>
    <col min="12039" max="12039" width="11.7109375" style="116" customWidth="1"/>
    <col min="12040" max="12040" width="5.140625" style="116" customWidth="1"/>
    <col min="12041" max="12042" width="8.85546875" style="116"/>
    <col min="12043" max="12043" width="9.7109375" style="116" customWidth="1"/>
    <col min="12044" max="12044" width="4.7109375" style="116" customWidth="1"/>
    <col min="12045" max="12045" width="9.42578125" style="116" bestFit="1" customWidth="1"/>
    <col min="12046" max="12046" width="8.85546875" style="116"/>
    <col min="12047" max="12047" width="9.85546875" style="116" customWidth="1"/>
    <col min="12048" max="12283" width="8.85546875" style="116"/>
    <col min="12284" max="12284" width="2.140625" style="116" customWidth="1"/>
    <col min="12285" max="12285" width="16.7109375" style="116" customWidth="1"/>
    <col min="12286" max="12286" width="9" style="116" customWidth="1"/>
    <col min="12287" max="12287" width="84.28515625" style="116" bestFit="1" customWidth="1"/>
    <col min="12288" max="12288" width="2.42578125" style="116" customWidth="1"/>
    <col min="12289" max="12290" width="8.85546875" style="116"/>
    <col min="12291" max="12291" width="10.7109375" style="116" customWidth="1"/>
    <col min="12292" max="12292" width="5" style="116" customWidth="1"/>
    <col min="12293" max="12294" width="8.85546875" style="116"/>
    <col min="12295" max="12295" width="11.7109375" style="116" customWidth="1"/>
    <col min="12296" max="12296" width="5.140625" style="116" customWidth="1"/>
    <col min="12297" max="12298" width="8.85546875" style="116"/>
    <col min="12299" max="12299" width="9.7109375" style="116" customWidth="1"/>
    <col min="12300" max="12300" width="4.7109375" style="116" customWidth="1"/>
    <col min="12301" max="12301" width="9.42578125" style="116" bestFit="1" customWidth="1"/>
    <col min="12302" max="12302" width="8.85546875" style="116"/>
    <col min="12303" max="12303" width="9.85546875" style="116" customWidth="1"/>
    <col min="12304" max="12539" width="8.85546875" style="116"/>
    <col min="12540" max="12540" width="2.140625" style="116" customWidth="1"/>
    <col min="12541" max="12541" width="16.7109375" style="116" customWidth="1"/>
    <col min="12542" max="12542" width="9" style="116" customWidth="1"/>
    <col min="12543" max="12543" width="84.28515625" style="116" bestFit="1" customWidth="1"/>
    <col min="12544" max="12544" width="2.42578125" style="116" customWidth="1"/>
    <col min="12545" max="12546" width="8.85546875" style="116"/>
    <col min="12547" max="12547" width="10.7109375" style="116" customWidth="1"/>
    <col min="12548" max="12548" width="5" style="116" customWidth="1"/>
    <col min="12549" max="12550" width="8.85546875" style="116"/>
    <col min="12551" max="12551" width="11.7109375" style="116" customWidth="1"/>
    <col min="12552" max="12552" width="5.140625" style="116" customWidth="1"/>
    <col min="12553" max="12554" width="8.85546875" style="116"/>
    <col min="12555" max="12555" width="9.7109375" style="116" customWidth="1"/>
    <col min="12556" max="12556" width="4.7109375" style="116" customWidth="1"/>
    <col min="12557" max="12557" width="9.42578125" style="116" bestFit="1" customWidth="1"/>
    <col min="12558" max="12558" width="8.85546875" style="116"/>
    <col min="12559" max="12559" width="9.85546875" style="116" customWidth="1"/>
    <col min="12560" max="12795" width="8.85546875" style="116"/>
    <col min="12796" max="12796" width="2.140625" style="116" customWidth="1"/>
    <col min="12797" max="12797" width="16.7109375" style="116" customWidth="1"/>
    <col min="12798" max="12798" width="9" style="116" customWidth="1"/>
    <col min="12799" max="12799" width="84.28515625" style="116" bestFit="1" customWidth="1"/>
    <col min="12800" max="12800" width="2.42578125" style="116" customWidth="1"/>
    <col min="12801" max="12802" width="8.85546875" style="116"/>
    <col min="12803" max="12803" width="10.7109375" style="116" customWidth="1"/>
    <col min="12804" max="12804" width="5" style="116" customWidth="1"/>
    <col min="12805" max="12806" width="8.85546875" style="116"/>
    <col min="12807" max="12807" width="11.7109375" style="116" customWidth="1"/>
    <col min="12808" max="12808" width="5.140625" style="116" customWidth="1"/>
    <col min="12809" max="12810" width="8.85546875" style="116"/>
    <col min="12811" max="12811" width="9.7109375" style="116" customWidth="1"/>
    <col min="12812" max="12812" width="4.7109375" style="116" customWidth="1"/>
    <col min="12813" max="12813" width="9.42578125" style="116" bestFit="1" customWidth="1"/>
    <col min="12814" max="12814" width="8.85546875" style="116"/>
    <col min="12815" max="12815" width="9.85546875" style="116" customWidth="1"/>
    <col min="12816" max="13051" width="8.85546875" style="116"/>
    <col min="13052" max="13052" width="2.140625" style="116" customWidth="1"/>
    <col min="13053" max="13053" width="16.7109375" style="116" customWidth="1"/>
    <col min="13054" max="13054" width="9" style="116" customWidth="1"/>
    <col min="13055" max="13055" width="84.28515625" style="116" bestFit="1" customWidth="1"/>
    <col min="13056" max="13056" width="2.42578125" style="116" customWidth="1"/>
    <col min="13057" max="13058" width="8.85546875" style="116"/>
    <col min="13059" max="13059" width="10.7109375" style="116" customWidth="1"/>
    <col min="13060" max="13060" width="5" style="116" customWidth="1"/>
    <col min="13061" max="13062" width="8.85546875" style="116"/>
    <col min="13063" max="13063" width="11.7109375" style="116" customWidth="1"/>
    <col min="13064" max="13064" width="5.140625" style="116" customWidth="1"/>
    <col min="13065" max="13066" width="8.85546875" style="116"/>
    <col min="13067" max="13067" width="9.7109375" style="116" customWidth="1"/>
    <col min="13068" max="13068" width="4.7109375" style="116" customWidth="1"/>
    <col min="13069" max="13069" width="9.42578125" style="116" bestFit="1" customWidth="1"/>
    <col min="13070" max="13070" width="8.85546875" style="116"/>
    <col min="13071" max="13071" width="9.85546875" style="116" customWidth="1"/>
    <col min="13072" max="13307" width="8.85546875" style="116"/>
    <col min="13308" max="13308" width="2.140625" style="116" customWidth="1"/>
    <col min="13309" max="13309" width="16.7109375" style="116" customWidth="1"/>
    <col min="13310" max="13310" width="9" style="116" customWidth="1"/>
    <col min="13311" max="13311" width="84.28515625" style="116" bestFit="1" customWidth="1"/>
    <col min="13312" max="13312" width="2.42578125" style="116" customWidth="1"/>
    <col min="13313" max="13314" width="8.85546875" style="116"/>
    <col min="13315" max="13315" width="10.7109375" style="116" customWidth="1"/>
    <col min="13316" max="13316" width="5" style="116" customWidth="1"/>
    <col min="13317" max="13318" width="8.85546875" style="116"/>
    <col min="13319" max="13319" width="11.7109375" style="116" customWidth="1"/>
    <col min="13320" max="13320" width="5.140625" style="116" customWidth="1"/>
    <col min="13321" max="13322" width="8.85546875" style="116"/>
    <col min="13323" max="13323" width="9.7109375" style="116" customWidth="1"/>
    <col min="13324" max="13324" width="4.7109375" style="116" customWidth="1"/>
    <col min="13325" max="13325" width="9.42578125" style="116" bestFit="1" customWidth="1"/>
    <col min="13326" max="13326" width="8.85546875" style="116"/>
    <col min="13327" max="13327" width="9.85546875" style="116" customWidth="1"/>
    <col min="13328" max="13563" width="8.85546875" style="116"/>
    <col min="13564" max="13564" width="2.140625" style="116" customWidth="1"/>
    <col min="13565" max="13565" width="16.7109375" style="116" customWidth="1"/>
    <col min="13566" max="13566" width="9" style="116" customWidth="1"/>
    <col min="13567" max="13567" width="84.28515625" style="116" bestFit="1" customWidth="1"/>
    <col min="13568" max="13568" width="2.42578125" style="116" customWidth="1"/>
    <col min="13569" max="13570" width="8.85546875" style="116"/>
    <col min="13571" max="13571" width="10.7109375" style="116" customWidth="1"/>
    <col min="13572" max="13572" width="5" style="116" customWidth="1"/>
    <col min="13573" max="13574" width="8.85546875" style="116"/>
    <col min="13575" max="13575" width="11.7109375" style="116" customWidth="1"/>
    <col min="13576" max="13576" width="5.140625" style="116" customWidth="1"/>
    <col min="13577" max="13578" width="8.85546875" style="116"/>
    <col min="13579" max="13579" width="9.7109375" style="116" customWidth="1"/>
    <col min="13580" max="13580" width="4.7109375" style="116" customWidth="1"/>
    <col min="13581" max="13581" width="9.42578125" style="116" bestFit="1" customWidth="1"/>
    <col min="13582" max="13582" width="8.85546875" style="116"/>
    <col min="13583" max="13583" width="9.85546875" style="116" customWidth="1"/>
    <col min="13584" max="13819" width="8.85546875" style="116"/>
    <col min="13820" max="13820" width="2.140625" style="116" customWidth="1"/>
    <col min="13821" max="13821" width="16.7109375" style="116" customWidth="1"/>
    <col min="13822" max="13822" width="9" style="116" customWidth="1"/>
    <col min="13823" max="13823" width="84.28515625" style="116" bestFit="1" customWidth="1"/>
    <col min="13824" max="13824" width="2.42578125" style="116" customWidth="1"/>
    <col min="13825" max="13826" width="8.85546875" style="116"/>
    <col min="13827" max="13827" width="10.7109375" style="116" customWidth="1"/>
    <col min="13828" max="13828" width="5" style="116" customWidth="1"/>
    <col min="13829" max="13830" width="8.85546875" style="116"/>
    <col min="13831" max="13831" width="11.7109375" style="116" customWidth="1"/>
    <col min="13832" max="13832" width="5.140625" style="116" customWidth="1"/>
    <col min="13833" max="13834" width="8.85546875" style="116"/>
    <col min="13835" max="13835" width="9.7109375" style="116" customWidth="1"/>
    <col min="13836" max="13836" width="4.7109375" style="116" customWidth="1"/>
    <col min="13837" max="13837" width="9.42578125" style="116" bestFit="1" customWidth="1"/>
    <col min="13838" max="13838" width="8.85546875" style="116"/>
    <col min="13839" max="13839" width="9.85546875" style="116" customWidth="1"/>
    <col min="13840" max="14075" width="8.85546875" style="116"/>
    <col min="14076" max="14076" width="2.140625" style="116" customWidth="1"/>
    <col min="14077" max="14077" width="16.7109375" style="116" customWidth="1"/>
    <col min="14078" max="14078" width="9" style="116" customWidth="1"/>
    <col min="14079" max="14079" width="84.28515625" style="116" bestFit="1" customWidth="1"/>
    <col min="14080" max="14080" width="2.42578125" style="116" customWidth="1"/>
    <col min="14081" max="14082" width="8.85546875" style="116"/>
    <col min="14083" max="14083" width="10.7109375" style="116" customWidth="1"/>
    <col min="14084" max="14084" width="5" style="116" customWidth="1"/>
    <col min="14085" max="14086" width="8.85546875" style="116"/>
    <col min="14087" max="14087" width="11.7109375" style="116" customWidth="1"/>
    <col min="14088" max="14088" width="5.140625" style="116" customWidth="1"/>
    <col min="14089" max="14090" width="8.85546875" style="116"/>
    <col min="14091" max="14091" width="9.7109375" style="116" customWidth="1"/>
    <col min="14092" max="14092" width="4.7109375" style="116" customWidth="1"/>
    <col min="14093" max="14093" width="9.42578125" style="116" bestFit="1" customWidth="1"/>
    <col min="14094" max="14094" width="8.85546875" style="116"/>
    <col min="14095" max="14095" width="9.85546875" style="116" customWidth="1"/>
    <col min="14096" max="14331" width="8.85546875" style="116"/>
    <col min="14332" max="14332" width="2.140625" style="116" customWidth="1"/>
    <col min="14333" max="14333" width="16.7109375" style="116" customWidth="1"/>
    <col min="14334" max="14334" width="9" style="116" customWidth="1"/>
    <col min="14335" max="14335" width="84.28515625" style="116" bestFit="1" customWidth="1"/>
    <col min="14336" max="14336" width="2.42578125" style="116" customWidth="1"/>
    <col min="14337" max="14338" width="8.85546875" style="116"/>
    <col min="14339" max="14339" width="10.7109375" style="116" customWidth="1"/>
    <col min="14340" max="14340" width="5" style="116" customWidth="1"/>
    <col min="14341" max="14342" width="8.85546875" style="116"/>
    <col min="14343" max="14343" width="11.7109375" style="116" customWidth="1"/>
    <col min="14344" max="14344" width="5.140625" style="116" customWidth="1"/>
    <col min="14345" max="14346" width="8.85546875" style="116"/>
    <col min="14347" max="14347" width="9.7109375" style="116" customWidth="1"/>
    <col min="14348" max="14348" width="4.7109375" style="116" customWidth="1"/>
    <col min="14349" max="14349" width="9.42578125" style="116" bestFit="1" customWidth="1"/>
    <col min="14350" max="14350" width="8.85546875" style="116"/>
    <col min="14351" max="14351" width="9.85546875" style="116" customWidth="1"/>
    <col min="14352" max="14587" width="8.85546875" style="116"/>
    <col min="14588" max="14588" width="2.140625" style="116" customWidth="1"/>
    <col min="14589" max="14589" width="16.7109375" style="116" customWidth="1"/>
    <col min="14590" max="14590" width="9" style="116" customWidth="1"/>
    <col min="14591" max="14591" width="84.28515625" style="116" bestFit="1" customWidth="1"/>
    <col min="14592" max="14592" width="2.42578125" style="116" customWidth="1"/>
    <col min="14593" max="14594" width="8.85546875" style="116"/>
    <col min="14595" max="14595" width="10.7109375" style="116" customWidth="1"/>
    <col min="14596" max="14596" width="5" style="116" customWidth="1"/>
    <col min="14597" max="14598" width="8.85546875" style="116"/>
    <col min="14599" max="14599" width="11.7109375" style="116" customWidth="1"/>
    <col min="14600" max="14600" width="5.140625" style="116" customWidth="1"/>
    <col min="14601" max="14602" width="8.85546875" style="116"/>
    <col min="14603" max="14603" width="9.7109375" style="116" customWidth="1"/>
    <col min="14604" max="14604" width="4.7109375" style="116" customWidth="1"/>
    <col min="14605" max="14605" width="9.42578125" style="116" bestFit="1" customWidth="1"/>
    <col min="14606" max="14606" width="8.85546875" style="116"/>
    <col min="14607" max="14607" width="9.85546875" style="116" customWidth="1"/>
    <col min="14608" max="14843" width="8.85546875" style="116"/>
    <col min="14844" max="14844" width="2.140625" style="116" customWidth="1"/>
    <col min="14845" max="14845" width="16.7109375" style="116" customWidth="1"/>
    <col min="14846" max="14846" width="9" style="116" customWidth="1"/>
    <col min="14847" max="14847" width="84.28515625" style="116" bestFit="1" customWidth="1"/>
    <col min="14848" max="14848" width="2.42578125" style="116" customWidth="1"/>
    <col min="14849" max="14850" width="8.85546875" style="116"/>
    <col min="14851" max="14851" width="10.7109375" style="116" customWidth="1"/>
    <col min="14852" max="14852" width="5" style="116" customWidth="1"/>
    <col min="14853" max="14854" width="8.85546875" style="116"/>
    <col min="14855" max="14855" width="11.7109375" style="116" customWidth="1"/>
    <col min="14856" max="14856" width="5.140625" style="116" customWidth="1"/>
    <col min="14857" max="14858" width="8.85546875" style="116"/>
    <col min="14859" max="14859" width="9.7109375" style="116" customWidth="1"/>
    <col min="14860" max="14860" width="4.7109375" style="116" customWidth="1"/>
    <col min="14861" max="14861" width="9.42578125" style="116" bestFit="1" customWidth="1"/>
    <col min="14862" max="14862" width="8.85546875" style="116"/>
    <col min="14863" max="14863" width="9.85546875" style="116" customWidth="1"/>
    <col min="14864" max="15099" width="8.85546875" style="116"/>
    <col min="15100" max="15100" width="2.140625" style="116" customWidth="1"/>
    <col min="15101" max="15101" width="16.7109375" style="116" customWidth="1"/>
    <col min="15102" max="15102" width="9" style="116" customWidth="1"/>
    <col min="15103" max="15103" width="84.28515625" style="116" bestFit="1" customWidth="1"/>
    <col min="15104" max="15104" width="2.42578125" style="116" customWidth="1"/>
    <col min="15105" max="15106" width="8.85546875" style="116"/>
    <col min="15107" max="15107" width="10.7109375" style="116" customWidth="1"/>
    <col min="15108" max="15108" width="5" style="116" customWidth="1"/>
    <col min="15109" max="15110" width="8.85546875" style="116"/>
    <col min="15111" max="15111" width="11.7109375" style="116" customWidth="1"/>
    <col min="15112" max="15112" width="5.140625" style="116" customWidth="1"/>
    <col min="15113" max="15114" width="8.85546875" style="116"/>
    <col min="15115" max="15115" width="9.7109375" style="116" customWidth="1"/>
    <col min="15116" max="15116" width="4.7109375" style="116" customWidth="1"/>
    <col min="15117" max="15117" width="9.42578125" style="116" bestFit="1" customWidth="1"/>
    <col min="15118" max="15118" width="8.85546875" style="116"/>
    <col min="15119" max="15119" width="9.85546875" style="116" customWidth="1"/>
    <col min="15120" max="15355" width="8.85546875" style="116"/>
    <col min="15356" max="15356" width="2.140625" style="116" customWidth="1"/>
    <col min="15357" max="15357" width="16.7109375" style="116" customWidth="1"/>
    <col min="15358" max="15358" width="9" style="116" customWidth="1"/>
    <col min="15359" max="15359" width="84.28515625" style="116" bestFit="1" customWidth="1"/>
    <col min="15360" max="15360" width="2.42578125" style="116" customWidth="1"/>
    <col min="15361" max="15362" width="8.85546875" style="116"/>
    <col min="15363" max="15363" width="10.7109375" style="116" customWidth="1"/>
    <col min="15364" max="15364" width="5" style="116" customWidth="1"/>
    <col min="15365" max="15366" width="8.85546875" style="116"/>
    <col min="15367" max="15367" width="11.7109375" style="116" customWidth="1"/>
    <col min="15368" max="15368" width="5.140625" style="116" customWidth="1"/>
    <col min="15369" max="15370" width="8.85546875" style="116"/>
    <col min="15371" max="15371" width="9.7109375" style="116" customWidth="1"/>
    <col min="15372" max="15372" width="4.7109375" style="116" customWidth="1"/>
    <col min="15373" max="15373" width="9.42578125" style="116" bestFit="1" customWidth="1"/>
    <col min="15374" max="15374" width="8.85546875" style="116"/>
    <col min="15375" max="15375" width="9.85546875" style="116" customWidth="1"/>
    <col min="15376" max="15611" width="8.85546875" style="116"/>
    <col min="15612" max="15612" width="2.140625" style="116" customWidth="1"/>
    <col min="15613" max="15613" width="16.7109375" style="116" customWidth="1"/>
    <col min="15614" max="15614" width="9" style="116" customWidth="1"/>
    <col min="15615" max="15615" width="84.28515625" style="116" bestFit="1" customWidth="1"/>
    <col min="15616" max="15616" width="2.42578125" style="116" customWidth="1"/>
    <col min="15617" max="15618" width="8.85546875" style="116"/>
    <col min="15619" max="15619" width="10.7109375" style="116" customWidth="1"/>
    <col min="15620" max="15620" width="5" style="116" customWidth="1"/>
    <col min="15621" max="15622" width="8.85546875" style="116"/>
    <col min="15623" max="15623" width="11.7109375" style="116" customWidth="1"/>
    <col min="15624" max="15624" width="5.140625" style="116" customWidth="1"/>
    <col min="15625" max="15626" width="8.85546875" style="116"/>
    <col min="15627" max="15627" width="9.7109375" style="116" customWidth="1"/>
    <col min="15628" max="15628" width="4.7109375" style="116" customWidth="1"/>
    <col min="15629" max="15629" width="9.42578125" style="116" bestFit="1" customWidth="1"/>
    <col min="15630" max="15630" width="8.85546875" style="116"/>
    <col min="15631" max="15631" width="9.85546875" style="116" customWidth="1"/>
    <col min="15632" max="15867" width="8.85546875" style="116"/>
    <col min="15868" max="15868" width="2.140625" style="116" customWidth="1"/>
    <col min="15869" max="15869" width="16.7109375" style="116" customWidth="1"/>
    <col min="15870" max="15870" width="9" style="116" customWidth="1"/>
    <col min="15871" max="15871" width="84.28515625" style="116" bestFit="1" customWidth="1"/>
    <col min="15872" max="15872" width="2.42578125" style="116" customWidth="1"/>
    <col min="15873" max="15874" width="8.85546875" style="116"/>
    <col min="15875" max="15875" width="10.7109375" style="116" customWidth="1"/>
    <col min="15876" max="15876" width="5" style="116" customWidth="1"/>
    <col min="15877" max="15878" width="8.85546875" style="116"/>
    <col min="15879" max="15879" width="11.7109375" style="116" customWidth="1"/>
    <col min="15880" max="15880" width="5.140625" style="116" customWidth="1"/>
    <col min="15881" max="15882" width="8.85546875" style="116"/>
    <col min="15883" max="15883" width="9.7109375" style="116" customWidth="1"/>
    <col min="15884" max="15884" width="4.7109375" style="116" customWidth="1"/>
    <col min="15885" max="15885" width="9.42578125" style="116" bestFit="1" customWidth="1"/>
    <col min="15886" max="15886" width="8.85546875" style="116"/>
    <col min="15887" max="15887" width="9.85546875" style="116" customWidth="1"/>
    <col min="15888" max="16123" width="8.85546875" style="116"/>
    <col min="16124" max="16124" width="2.140625" style="116" customWidth="1"/>
    <col min="16125" max="16125" width="16.7109375" style="116" customWidth="1"/>
    <col min="16126" max="16126" width="9" style="116" customWidth="1"/>
    <col min="16127" max="16127" width="84.28515625" style="116" bestFit="1" customWidth="1"/>
    <col min="16128" max="16128" width="2.42578125" style="116" customWidth="1"/>
    <col min="16129" max="16130" width="8.85546875" style="116"/>
    <col min="16131" max="16131" width="10.7109375" style="116" customWidth="1"/>
    <col min="16132" max="16132" width="5" style="116" customWidth="1"/>
    <col min="16133" max="16134" width="8.85546875" style="116"/>
    <col min="16135" max="16135" width="11.7109375" style="116" customWidth="1"/>
    <col min="16136" max="16136" width="5.140625" style="116" customWidth="1"/>
    <col min="16137" max="16138" width="8.85546875" style="116"/>
    <col min="16139" max="16139" width="9.7109375" style="116" customWidth="1"/>
    <col min="16140" max="16140" width="4.7109375" style="116" customWidth="1"/>
    <col min="16141" max="16141" width="9.42578125" style="116" bestFit="1" customWidth="1"/>
    <col min="16142" max="16142" width="8.85546875" style="116"/>
    <col min="16143" max="16143" width="9.85546875" style="116" customWidth="1"/>
    <col min="16144" max="16384" width="8.85546875" style="116"/>
  </cols>
  <sheetData>
    <row r="1" spans="1:23" s="107" customFormat="1" x14ac:dyDescent="0.25">
      <c r="A1" s="108" t="s">
        <v>182</v>
      </c>
      <c r="C1" s="165"/>
      <c r="D1" s="131"/>
      <c r="E1" s="110"/>
      <c r="H1" s="218"/>
      <c r="L1" s="218"/>
      <c r="O1" s="111"/>
    </row>
    <row r="2" spans="1:23" s="107" customFormat="1" x14ac:dyDescent="0.25">
      <c r="B2" s="108"/>
      <c r="C2" s="109"/>
      <c r="D2" s="131"/>
      <c r="E2" s="110"/>
      <c r="F2" s="110"/>
      <c r="G2" s="249"/>
      <c r="H2" s="218"/>
      <c r="J2" s="218"/>
      <c r="K2" s="249"/>
      <c r="L2" s="218"/>
      <c r="N2" s="111"/>
      <c r="O2" s="111"/>
    </row>
    <row r="3" spans="1:23" s="107" customFormat="1" x14ac:dyDescent="0.25">
      <c r="C3" s="109"/>
      <c r="D3" s="131"/>
      <c r="E3" s="110"/>
      <c r="F3" s="502" t="s">
        <v>104</v>
      </c>
      <c r="G3" s="503"/>
      <c r="H3" s="504"/>
      <c r="I3" s="209"/>
      <c r="J3" s="502" t="s">
        <v>105</v>
      </c>
      <c r="K3" s="503"/>
      <c r="L3" s="504"/>
      <c r="N3" s="498" t="s">
        <v>106</v>
      </c>
      <c r="O3" s="498"/>
      <c r="P3" s="498"/>
      <c r="R3" s="489" t="s">
        <v>107</v>
      </c>
      <c r="S3" s="490"/>
      <c r="T3" s="490"/>
      <c r="U3" s="491"/>
    </row>
    <row r="4" spans="1:23" s="108" customFormat="1" ht="60" x14ac:dyDescent="0.25">
      <c r="C4" s="161"/>
      <c r="D4" s="132"/>
      <c r="E4" s="162"/>
      <c r="F4" s="239" t="s">
        <v>108</v>
      </c>
      <c r="G4" s="239" t="s">
        <v>109</v>
      </c>
      <c r="H4" s="240" t="s">
        <v>110</v>
      </c>
      <c r="J4" s="245" t="s">
        <v>111</v>
      </c>
      <c r="K4" s="245" t="s">
        <v>112</v>
      </c>
      <c r="L4" s="244" t="s">
        <v>113</v>
      </c>
      <c r="N4" s="245" t="s">
        <v>114</v>
      </c>
      <c r="O4" s="245" t="s">
        <v>115</v>
      </c>
      <c r="P4" s="112" t="s">
        <v>116</v>
      </c>
      <c r="R4" s="245" t="s">
        <v>117</v>
      </c>
      <c r="S4" s="245" t="s">
        <v>118</v>
      </c>
      <c r="T4" s="245" t="s">
        <v>119</v>
      </c>
      <c r="U4" s="112" t="s">
        <v>120</v>
      </c>
      <c r="V4" s="112" t="s">
        <v>121</v>
      </c>
      <c r="W4" s="112" t="s">
        <v>122</v>
      </c>
    </row>
    <row r="5" spans="1:23" s="282" customFormat="1" x14ac:dyDescent="0.25">
      <c r="A5" s="279"/>
      <c r="B5" s="499" t="s">
        <v>123</v>
      </c>
      <c r="C5" s="500"/>
      <c r="D5" s="501"/>
      <c r="E5" s="241"/>
      <c r="F5" s="280">
        <v>673</v>
      </c>
      <c r="G5" s="280">
        <v>469</v>
      </c>
      <c r="H5" s="244" t="s">
        <v>52</v>
      </c>
      <c r="I5" s="281"/>
      <c r="J5" s="280">
        <v>764</v>
      </c>
      <c r="K5" s="280">
        <v>423</v>
      </c>
      <c r="L5" s="244" t="s">
        <v>52</v>
      </c>
      <c r="M5" s="281"/>
      <c r="N5" s="280">
        <v>910</v>
      </c>
      <c r="O5" s="280">
        <v>277</v>
      </c>
      <c r="P5" s="244" t="s">
        <v>52</v>
      </c>
      <c r="Q5" s="281"/>
      <c r="R5" s="280">
        <v>432</v>
      </c>
      <c r="S5" s="280">
        <v>145</v>
      </c>
      <c r="T5" s="280">
        <v>616</v>
      </c>
      <c r="U5" s="278" t="s">
        <v>52</v>
      </c>
      <c r="V5" s="278" t="s">
        <v>52</v>
      </c>
      <c r="W5" s="278" t="s">
        <v>52</v>
      </c>
    </row>
    <row r="6" spans="1:23" s="108" customFormat="1" x14ac:dyDescent="0.25">
      <c r="A6" s="163"/>
      <c r="B6" s="113"/>
      <c r="C6" s="113"/>
      <c r="D6" s="113"/>
      <c r="E6" s="162"/>
      <c r="F6" s="241"/>
      <c r="G6" s="241"/>
      <c r="H6" s="242"/>
      <c r="J6" s="164"/>
      <c r="K6" s="164"/>
      <c r="L6" s="242"/>
      <c r="N6" s="164"/>
      <c r="O6" s="164"/>
      <c r="P6" s="113"/>
      <c r="S6" s="164"/>
      <c r="T6" s="164"/>
      <c r="U6" s="113"/>
    </row>
    <row r="7" spans="1:23" s="117" customFormat="1" x14ac:dyDescent="0.25">
      <c r="A7" s="122"/>
      <c r="B7" s="123"/>
      <c r="C7" s="123"/>
      <c r="D7" s="113"/>
      <c r="E7" s="121"/>
      <c r="F7" s="502" t="s">
        <v>104</v>
      </c>
      <c r="G7" s="503"/>
      <c r="H7" s="504"/>
      <c r="I7" s="248"/>
      <c r="J7" s="502" t="s">
        <v>105</v>
      </c>
      <c r="K7" s="503"/>
      <c r="L7" s="504"/>
      <c r="M7" s="250"/>
      <c r="N7" s="498" t="s">
        <v>106</v>
      </c>
      <c r="O7" s="498"/>
      <c r="P7" s="498"/>
      <c r="Q7" s="116"/>
      <c r="R7" s="489" t="s">
        <v>107</v>
      </c>
      <c r="S7" s="490"/>
      <c r="T7" s="490"/>
      <c r="U7" s="491"/>
    </row>
    <row r="8" spans="1:23" s="117" customFormat="1" ht="44.1" customHeight="1" x14ac:dyDescent="0.25">
      <c r="B8" s="245" t="s">
        <v>124</v>
      </c>
      <c r="C8" s="112" t="s">
        <v>125</v>
      </c>
      <c r="D8" s="112" t="s">
        <v>126</v>
      </c>
      <c r="E8" s="124"/>
      <c r="F8" s="239" t="s">
        <v>108</v>
      </c>
      <c r="G8" s="239" t="s">
        <v>109</v>
      </c>
      <c r="H8" s="240" t="s">
        <v>110</v>
      </c>
      <c r="I8" s="172"/>
      <c r="J8" s="245" t="s">
        <v>111</v>
      </c>
      <c r="K8" s="245" t="s">
        <v>112</v>
      </c>
      <c r="L8" s="244" t="s">
        <v>113</v>
      </c>
      <c r="M8" s="172"/>
      <c r="N8" s="245" t="s">
        <v>114</v>
      </c>
      <c r="O8" s="245" t="s">
        <v>115</v>
      </c>
      <c r="P8" s="112" t="s">
        <v>116</v>
      </c>
      <c r="Q8" s="172"/>
      <c r="R8" s="245" t="s">
        <v>117</v>
      </c>
      <c r="S8" s="245" t="s">
        <v>118</v>
      </c>
      <c r="T8" s="245" t="s">
        <v>119</v>
      </c>
      <c r="U8" s="112" t="s">
        <v>120</v>
      </c>
      <c r="V8" s="112" t="s">
        <v>121</v>
      </c>
      <c r="W8" s="112" t="s">
        <v>122</v>
      </c>
    </row>
    <row r="9" spans="1:23" x14ac:dyDescent="0.25">
      <c r="B9" s="493" t="s">
        <v>127</v>
      </c>
      <c r="C9" s="114">
        <v>2.1</v>
      </c>
      <c r="D9" s="166" t="s">
        <v>128</v>
      </c>
      <c r="E9" s="125"/>
      <c r="F9" s="329">
        <v>0.84399999999999997</v>
      </c>
      <c r="G9" s="329">
        <v>0.84699999999999998</v>
      </c>
      <c r="H9" s="330">
        <f>F9-G9</f>
        <v>-3.0000000000000027E-3</v>
      </c>
      <c r="I9" s="331"/>
      <c r="J9" s="329">
        <v>0.83799999999999997</v>
      </c>
      <c r="K9" s="329">
        <v>0.83499999999999996</v>
      </c>
      <c r="L9" s="330">
        <f>J9-K9</f>
        <v>3.0000000000000027E-3</v>
      </c>
      <c r="M9" s="331"/>
      <c r="N9" s="329">
        <v>0.82499999999999996</v>
      </c>
      <c r="O9" s="329">
        <v>0.87</v>
      </c>
      <c r="P9" s="330">
        <f>O9-N9</f>
        <v>4.500000000000004E-2</v>
      </c>
      <c r="Q9" s="331"/>
      <c r="R9" s="329">
        <v>0.77700000000000002</v>
      </c>
      <c r="S9" s="329">
        <v>0.88300000000000001</v>
      </c>
      <c r="T9" s="330">
        <v>0.86499999999999999</v>
      </c>
      <c r="U9" s="329">
        <f>S9-R9</f>
        <v>0.10599999999999998</v>
      </c>
      <c r="V9" s="329">
        <f>T9-R9</f>
        <v>8.7999999999999967E-2</v>
      </c>
      <c r="W9" s="330">
        <f>T9-S9</f>
        <v>-1.8000000000000016E-2</v>
      </c>
    </row>
    <row r="10" spans="1:23" x14ac:dyDescent="0.25">
      <c r="B10" s="493"/>
      <c r="C10" s="114">
        <v>2.2000000000000002</v>
      </c>
      <c r="D10" s="167" t="s">
        <v>129</v>
      </c>
      <c r="F10" s="329">
        <v>0.86599999999999999</v>
      </c>
      <c r="G10" s="329">
        <v>0.84399999999999997</v>
      </c>
      <c r="H10" s="330">
        <f t="shared" ref="H10:H15" si="0">F10-G10</f>
        <v>2.200000000000002E-2</v>
      </c>
      <c r="I10" s="331"/>
      <c r="J10" s="329">
        <v>0.86</v>
      </c>
      <c r="K10" s="329">
        <v>0.84399999999999997</v>
      </c>
      <c r="L10" s="330">
        <f t="shared" ref="L10:L15" si="1">J10-K10</f>
        <v>1.6000000000000014E-2</v>
      </c>
      <c r="M10" s="331"/>
      <c r="N10" s="329">
        <v>0.84299999999999997</v>
      </c>
      <c r="O10" s="329">
        <v>0.877</v>
      </c>
      <c r="P10" s="330">
        <f t="shared" ref="P10:P15" si="2">O10-N10</f>
        <v>3.400000000000003E-2</v>
      </c>
      <c r="Q10" s="331"/>
      <c r="R10" s="329">
        <v>0.81299999999999994</v>
      </c>
      <c r="S10" s="329">
        <v>0.82799999999999996</v>
      </c>
      <c r="T10" s="330">
        <v>0.88300000000000001</v>
      </c>
      <c r="U10" s="329">
        <f t="shared" ref="U10:U15" si="3">S10-R10</f>
        <v>1.5000000000000013E-2</v>
      </c>
      <c r="V10" s="329">
        <f t="shared" ref="V10:V15" si="4">T10-R10</f>
        <v>7.0000000000000062E-2</v>
      </c>
      <c r="W10" s="330">
        <f t="shared" ref="W10:W15" si="5">T10-S10</f>
        <v>5.5000000000000049E-2</v>
      </c>
    </row>
    <row r="11" spans="1:23" x14ac:dyDescent="0.25">
      <c r="B11" s="493"/>
      <c r="C11" s="114">
        <v>2.2999999999999998</v>
      </c>
      <c r="D11" s="167" t="s">
        <v>130</v>
      </c>
      <c r="F11" s="332">
        <v>0.84699999999999998</v>
      </c>
      <c r="G11" s="332">
        <v>0.82499999999999996</v>
      </c>
      <c r="H11" s="330">
        <f t="shared" si="0"/>
        <v>2.200000000000002E-2</v>
      </c>
      <c r="I11" s="331"/>
      <c r="J11" s="332">
        <v>0.82799999999999996</v>
      </c>
      <c r="K11" s="332">
        <v>0.84399999999999997</v>
      </c>
      <c r="L11" s="330">
        <f t="shared" si="1"/>
        <v>-1.6000000000000014E-2</v>
      </c>
      <c r="M11" s="331"/>
      <c r="N11" s="332">
        <v>0.81699999999999995</v>
      </c>
      <c r="O11" s="332">
        <v>0.88100000000000001</v>
      </c>
      <c r="P11" s="330">
        <f t="shared" si="2"/>
        <v>6.4000000000000057E-2</v>
      </c>
      <c r="Q11" s="331"/>
      <c r="R11" s="332">
        <v>0.82199999999999995</v>
      </c>
      <c r="S11" s="332">
        <v>0.82899999999999996</v>
      </c>
      <c r="T11" s="330">
        <v>0.83899999999999997</v>
      </c>
      <c r="U11" s="329">
        <f t="shared" si="3"/>
        <v>7.0000000000000062E-3</v>
      </c>
      <c r="V11" s="329">
        <f t="shared" si="4"/>
        <v>1.7000000000000015E-2</v>
      </c>
      <c r="W11" s="330">
        <f t="shared" si="5"/>
        <v>1.0000000000000009E-2</v>
      </c>
    </row>
    <row r="12" spans="1:23" x14ac:dyDescent="0.25">
      <c r="B12" s="493"/>
      <c r="C12" s="114">
        <v>2.4</v>
      </c>
      <c r="D12" s="167" t="s">
        <v>15</v>
      </c>
      <c r="F12" s="329">
        <v>0.84399999999999997</v>
      </c>
      <c r="G12" s="329">
        <v>0.82599999999999996</v>
      </c>
      <c r="H12" s="330">
        <f t="shared" si="0"/>
        <v>1.8000000000000016E-2</v>
      </c>
      <c r="I12" s="331"/>
      <c r="J12" s="329">
        <v>0.83</v>
      </c>
      <c r="K12" s="329">
        <v>0.84399999999999997</v>
      </c>
      <c r="L12" s="330">
        <f t="shared" si="1"/>
        <v>-1.4000000000000012E-2</v>
      </c>
      <c r="M12" s="331"/>
      <c r="N12" s="329">
        <v>0.81499999999999995</v>
      </c>
      <c r="O12" s="329">
        <v>0.88800000000000001</v>
      </c>
      <c r="P12" s="330">
        <f t="shared" si="2"/>
        <v>7.3000000000000065E-2</v>
      </c>
      <c r="Q12" s="331"/>
      <c r="R12" s="329">
        <v>0.79900000000000004</v>
      </c>
      <c r="S12" s="329">
        <v>0.84099999999999997</v>
      </c>
      <c r="T12" s="330">
        <v>0.85299999999999998</v>
      </c>
      <c r="U12" s="329">
        <f t="shared" si="3"/>
        <v>4.1999999999999926E-2</v>
      </c>
      <c r="V12" s="329">
        <f t="shared" si="4"/>
        <v>5.3999999999999937E-2</v>
      </c>
      <c r="W12" s="330">
        <f t="shared" si="5"/>
        <v>1.2000000000000011E-2</v>
      </c>
    </row>
    <row r="13" spans="1:23" x14ac:dyDescent="0.25">
      <c r="B13" s="493"/>
      <c r="C13" s="114">
        <v>2.5</v>
      </c>
      <c r="D13" s="167" t="s">
        <v>16</v>
      </c>
      <c r="F13" s="329">
        <v>0.8</v>
      </c>
      <c r="G13" s="329">
        <v>0.79500000000000004</v>
      </c>
      <c r="H13" s="330">
        <f t="shared" si="0"/>
        <v>5.0000000000000044E-3</v>
      </c>
      <c r="I13" s="331"/>
      <c r="J13" s="329">
        <v>0.79900000000000004</v>
      </c>
      <c r="K13" s="329">
        <v>0.78500000000000003</v>
      </c>
      <c r="L13" s="330">
        <f t="shared" si="1"/>
        <v>1.4000000000000012E-2</v>
      </c>
      <c r="M13" s="331"/>
      <c r="N13" s="329">
        <v>0.78900000000000003</v>
      </c>
      <c r="O13" s="329">
        <v>0.80100000000000005</v>
      </c>
      <c r="P13" s="330">
        <f t="shared" si="2"/>
        <v>1.2000000000000011E-2</v>
      </c>
      <c r="Q13" s="331"/>
      <c r="R13" s="329">
        <v>0.73699999999999999</v>
      </c>
      <c r="S13" s="329">
        <v>0.8</v>
      </c>
      <c r="T13" s="330">
        <v>0.82699999999999996</v>
      </c>
      <c r="U13" s="329">
        <f t="shared" si="3"/>
        <v>6.3000000000000056E-2</v>
      </c>
      <c r="V13" s="329">
        <f t="shared" si="4"/>
        <v>8.9999999999999969E-2</v>
      </c>
      <c r="W13" s="330">
        <f t="shared" si="5"/>
        <v>2.6999999999999913E-2</v>
      </c>
    </row>
    <row r="14" spans="1:23" ht="30" x14ac:dyDescent="0.25">
      <c r="B14" s="493"/>
      <c r="C14" s="292">
        <v>2.6</v>
      </c>
      <c r="D14" s="167" t="s">
        <v>131</v>
      </c>
      <c r="F14" s="329">
        <v>0.59099999999999997</v>
      </c>
      <c r="G14" s="329">
        <v>0.59899999999999998</v>
      </c>
      <c r="H14" s="330">
        <f t="shared" si="0"/>
        <v>-8.0000000000000071E-3</v>
      </c>
      <c r="I14" s="331"/>
      <c r="J14" s="329">
        <v>0.60299999999999998</v>
      </c>
      <c r="K14" s="329">
        <v>0.53800000000000003</v>
      </c>
      <c r="L14" s="330">
        <f t="shared" si="1"/>
        <v>6.4999999999999947E-2</v>
      </c>
      <c r="M14" s="331"/>
      <c r="N14" s="329">
        <v>0.57199999999999995</v>
      </c>
      <c r="O14" s="329">
        <v>0.60599999999999998</v>
      </c>
      <c r="P14" s="330">
        <f t="shared" si="2"/>
        <v>3.400000000000003E-2</v>
      </c>
      <c r="Q14" s="331"/>
      <c r="R14" s="329">
        <v>0.53</v>
      </c>
      <c r="S14" s="329">
        <v>0.52900000000000003</v>
      </c>
      <c r="T14" s="330">
        <v>0.623</v>
      </c>
      <c r="U14" s="329">
        <f t="shared" si="3"/>
        <v>-1.0000000000000009E-3</v>
      </c>
      <c r="V14" s="329">
        <f t="shared" si="4"/>
        <v>9.2999999999999972E-2</v>
      </c>
      <c r="W14" s="330">
        <f t="shared" si="5"/>
        <v>9.3999999999999972E-2</v>
      </c>
    </row>
    <row r="15" spans="1:23" ht="15" customHeight="1" x14ac:dyDescent="0.25">
      <c r="B15" s="493"/>
      <c r="C15" s="114">
        <v>2.7</v>
      </c>
      <c r="D15" s="167" t="s">
        <v>132</v>
      </c>
      <c r="F15" s="329">
        <v>0.67500000000000004</v>
      </c>
      <c r="G15" s="329">
        <v>0.67600000000000005</v>
      </c>
      <c r="H15" s="330">
        <f t="shared" si="0"/>
        <v>-1.0000000000000009E-3</v>
      </c>
      <c r="I15" s="331"/>
      <c r="J15" s="329">
        <v>0.69199999999999995</v>
      </c>
      <c r="K15" s="329">
        <v>0.60699999999999998</v>
      </c>
      <c r="L15" s="330">
        <f t="shared" si="1"/>
        <v>8.4999999999999964E-2</v>
      </c>
      <c r="M15" s="331"/>
      <c r="N15" s="329">
        <v>0.65700000000000003</v>
      </c>
      <c r="O15" s="329">
        <v>0.67900000000000005</v>
      </c>
      <c r="P15" s="330">
        <f t="shared" si="2"/>
        <v>2.200000000000002E-2</v>
      </c>
      <c r="Q15" s="331"/>
      <c r="R15" s="329">
        <v>0.56699999999999995</v>
      </c>
      <c r="S15" s="329">
        <v>0.64100000000000001</v>
      </c>
      <c r="T15" s="330">
        <v>0.72899999999999998</v>
      </c>
      <c r="U15" s="329">
        <f t="shared" si="3"/>
        <v>7.4000000000000066E-2</v>
      </c>
      <c r="V15" s="329">
        <f t="shared" si="4"/>
        <v>0.16200000000000003</v>
      </c>
      <c r="W15" s="330">
        <f t="shared" si="5"/>
        <v>8.7999999999999967E-2</v>
      </c>
    </row>
    <row r="16" spans="1:23" ht="6.95" customHeight="1" x14ac:dyDescent="0.25">
      <c r="B16" s="168"/>
      <c r="C16" s="291"/>
      <c r="D16" s="169"/>
      <c r="F16" s="333"/>
      <c r="G16" s="333"/>
      <c r="H16" s="334"/>
      <c r="I16" s="331"/>
      <c r="J16" s="333"/>
      <c r="K16" s="333"/>
      <c r="L16" s="334"/>
      <c r="M16" s="331"/>
      <c r="N16" s="333"/>
      <c r="O16" s="333"/>
      <c r="P16" s="334"/>
      <c r="Q16" s="331"/>
      <c r="R16" s="333"/>
      <c r="S16" s="333"/>
      <c r="T16" s="334"/>
      <c r="U16" s="333"/>
      <c r="V16" s="333"/>
      <c r="W16" s="334"/>
    </row>
    <row r="17" spans="2:23" ht="30" x14ac:dyDescent="0.25">
      <c r="B17" s="505" t="s">
        <v>133</v>
      </c>
      <c r="C17" s="292">
        <v>4.0999999999999996</v>
      </c>
      <c r="D17" s="167" t="s">
        <v>19</v>
      </c>
      <c r="F17" s="329">
        <v>0.82899999999999996</v>
      </c>
      <c r="G17" s="329">
        <v>0.82299999999999995</v>
      </c>
      <c r="H17" s="330">
        <f t="shared" ref="H17:H21" si="6">F17-G17</f>
        <v>6.0000000000000053E-3</v>
      </c>
      <c r="I17" s="335"/>
      <c r="J17" s="329">
        <v>0.82899999999999996</v>
      </c>
      <c r="K17" s="329">
        <v>0.80900000000000005</v>
      </c>
      <c r="L17" s="330">
        <f t="shared" ref="L17:L21" si="7">J17-K17</f>
        <v>1.9999999999999907E-2</v>
      </c>
      <c r="M17" s="331"/>
      <c r="N17" s="329">
        <v>0.81599999999999995</v>
      </c>
      <c r="O17" s="329">
        <v>0.83699999999999997</v>
      </c>
      <c r="P17" s="330">
        <f t="shared" ref="P17:P21" si="8">O17-N17</f>
        <v>2.1000000000000019E-2</v>
      </c>
      <c r="Q17" s="331"/>
      <c r="R17" s="329">
        <v>0.81499999999999995</v>
      </c>
      <c r="S17" s="329">
        <v>0.82199999999999995</v>
      </c>
      <c r="T17" s="330">
        <v>0.82099999999999995</v>
      </c>
      <c r="U17" s="329">
        <f t="shared" ref="U17:U21" si="9">S17-R17</f>
        <v>7.0000000000000062E-3</v>
      </c>
      <c r="V17" s="329">
        <f t="shared" ref="V17:V21" si="10">T17-R17</f>
        <v>6.0000000000000053E-3</v>
      </c>
      <c r="W17" s="330">
        <f t="shared" ref="W17:W21" si="11">T17-S17</f>
        <v>-1.0000000000000009E-3</v>
      </c>
    </row>
    <row r="18" spans="2:23" ht="30" x14ac:dyDescent="0.25">
      <c r="B18" s="505"/>
      <c r="C18" s="292">
        <v>4.2</v>
      </c>
      <c r="D18" s="167" t="s">
        <v>20</v>
      </c>
      <c r="F18" s="329">
        <v>0.56599999999999995</v>
      </c>
      <c r="G18" s="329">
        <v>0.57399999999999995</v>
      </c>
      <c r="H18" s="330">
        <f t="shared" si="6"/>
        <v>-8.0000000000000071E-3</v>
      </c>
      <c r="I18" s="335"/>
      <c r="J18" s="329">
        <v>0.60899999999999999</v>
      </c>
      <c r="K18" s="329">
        <v>0.48</v>
      </c>
      <c r="L18" s="330">
        <f t="shared" si="7"/>
        <v>0.129</v>
      </c>
      <c r="M18" s="331"/>
      <c r="N18" s="329">
        <v>0.56999999999999995</v>
      </c>
      <c r="O18" s="329">
        <v>0.53500000000000003</v>
      </c>
      <c r="P18" s="330">
        <f t="shared" si="8"/>
        <v>-3.499999999999992E-2</v>
      </c>
      <c r="Q18" s="331"/>
      <c r="R18" s="329">
        <v>0.49299999999999999</v>
      </c>
      <c r="S18" s="329">
        <v>0.5</v>
      </c>
      <c r="T18" s="330">
        <v>0.62</v>
      </c>
      <c r="U18" s="329">
        <f t="shared" si="9"/>
        <v>7.0000000000000062E-3</v>
      </c>
      <c r="V18" s="329">
        <f t="shared" si="10"/>
        <v>0.127</v>
      </c>
      <c r="W18" s="330">
        <f t="shared" si="11"/>
        <v>0.12</v>
      </c>
    </row>
    <row r="19" spans="2:23" x14ac:dyDescent="0.25">
      <c r="B19" s="505"/>
      <c r="C19" s="114">
        <v>4.3</v>
      </c>
      <c r="D19" s="167" t="s">
        <v>21</v>
      </c>
      <c r="F19" s="329">
        <v>0.73399999999999999</v>
      </c>
      <c r="G19" s="329">
        <v>0.76</v>
      </c>
      <c r="H19" s="330">
        <f t="shared" si="6"/>
        <v>-2.6000000000000023E-2</v>
      </c>
      <c r="I19" s="335"/>
      <c r="J19" s="329">
        <v>0.745</v>
      </c>
      <c r="K19" s="329">
        <v>0.72299999999999998</v>
      </c>
      <c r="L19" s="330">
        <f t="shared" si="7"/>
        <v>2.200000000000002E-2</v>
      </c>
      <c r="M19" s="331"/>
      <c r="N19" s="329">
        <v>0.72599999999999998</v>
      </c>
      <c r="O19" s="329">
        <v>0.77500000000000002</v>
      </c>
      <c r="P19" s="330">
        <f t="shared" si="8"/>
        <v>4.9000000000000044E-2</v>
      </c>
      <c r="Q19" s="331"/>
      <c r="R19" s="329">
        <v>0.69899999999999995</v>
      </c>
      <c r="S19" s="329">
        <v>0.68500000000000005</v>
      </c>
      <c r="T19" s="330">
        <v>0.77300000000000002</v>
      </c>
      <c r="U19" s="329">
        <f t="shared" si="9"/>
        <v>-1.3999999999999901E-2</v>
      </c>
      <c r="V19" s="329">
        <f t="shared" si="10"/>
        <v>7.4000000000000066E-2</v>
      </c>
      <c r="W19" s="330">
        <f t="shared" si="11"/>
        <v>8.7999999999999967E-2</v>
      </c>
    </row>
    <row r="20" spans="2:23" x14ac:dyDescent="0.25">
      <c r="B20" s="505"/>
      <c r="C20" s="114">
        <v>4.4000000000000004</v>
      </c>
      <c r="D20" s="167" t="s">
        <v>22</v>
      </c>
      <c r="F20" s="329">
        <v>0.65400000000000003</v>
      </c>
      <c r="G20" s="329">
        <v>0.65500000000000003</v>
      </c>
      <c r="H20" s="330">
        <f t="shared" si="6"/>
        <v>-1.0000000000000009E-3</v>
      </c>
      <c r="I20" s="335"/>
      <c r="J20" s="329">
        <v>0.64500000000000002</v>
      </c>
      <c r="K20" s="329">
        <v>0.65300000000000002</v>
      </c>
      <c r="L20" s="330">
        <f t="shared" si="7"/>
        <v>-8.0000000000000071E-3</v>
      </c>
      <c r="M20" s="331"/>
      <c r="N20" s="329">
        <v>0.64</v>
      </c>
      <c r="O20" s="329">
        <v>0.66800000000000004</v>
      </c>
      <c r="P20" s="330">
        <f t="shared" si="8"/>
        <v>2.8000000000000025E-2</v>
      </c>
      <c r="Q20" s="331"/>
      <c r="R20" s="329">
        <v>0.59399999999999997</v>
      </c>
      <c r="S20" s="329">
        <v>0.60699999999999998</v>
      </c>
      <c r="T20" s="330">
        <v>0.69199999999999995</v>
      </c>
      <c r="U20" s="329">
        <f t="shared" si="9"/>
        <v>1.3000000000000012E-2</v>
      </c>
      <c r="V20" s="329">
        <f t="shared" si="10"/>
        <v>9.7999999999999976E-2</v>
      </c>
      <c r="W20" s="330">
        <f t="shared" si="11"/>
        <v>8.4999999999999964E-2</v>
      </c>
    </row>
    <row r="21" spans="2:23" x14ac:dyDescent="0.25">
      <c r="B21" s="505"/>
      <c r="C21" s="114">
        <v>4.5</v>
      </c>
      <c r="D21" s="167" t="s">
        <v>23</v>
      </c>
      <c r="F21" s="329">
        <v>0.69299999999999995</v>
      </c>
      <c r="G21" s="329">
        <v>0.72299999999999998</v>
      </c>
      <c r="H21" s="330">
        <f t="shared" si="6"/>
        <v>-3.0000000000000027E-2</v>
      </c>
      <c r="I21" s="335"/>
      <c r="J21" s="329">
        <v>0.70899999999999996</v>
      </c>
      <c r="K21" s="329">
        <v>0.67600000000000005</v>
      </c>
      <c r="L21" s="330">
        <f t="shared" si="7"/>
        <v>3.2999999999999918E-2</v>
      </c>
      <c r="M21" s="331"/>
      <c r="N21" s="329">
        <v>0.68899999999999995</v>
      </c>
      <c r="O21" s="329">
        <v>0.72399999999999998</v>
      </c>
      <c r="P21" s="330">
        <f t="shared" si="8"/>
        <v>3.5000000000000031E-2</v>
      </c>
      <c r="Q21" s="331"/>
      <c r="R21" s="329">
        <v>0.65</v>
      </c>
      <c r="S21" s="329">
        <v>0.65300000000000002</v>
      </c>
      <c r="T21" s="330">
        <v>0.73599999999999999</v>
      </c>
      <c r="U21" s="329">
        <f t="shared" si="9"/>
        <v>3.0000000000000027E-3</v>
      </c>
      <c r="V21" s="329">
        <f t="shared" si="10"/>
        <v>8.5999999999999965E-2</v>
      </c>
      <c r="W21" s="330">
        <f t="shared" si="11"/>
        <v>8.2999999999999963E-2</v>
      </c>
    </row>
    <row r="22" spans="2:23" ht="6.95" customHeight="1" x14ac:dyDescent="0.25">
      <c r="B22" s="492"/>
      <c r="C22" s="492"/>
      <c r="D22" s="492"/>
      <c r="E22" s="46"/>
      <c r="F22" s="333"/>
      <c r="G22" s="333"/>
      <c r="H22" s="336"/>
      <c r="I22" s="331"/>
      <c r="J22" s="333"/>
      <c r="K22" s="333"/>
      <c r="L22" s="336"/>
      <c r="M22" s="331"/>
      <c r="N22" s="333"/>
      <c r="O22" s="333"/>
      <c r="P22" s="336"/>
      <c r="Q22" s="331"/>
      <c r="R22" s="333"/>
      <c r="S22" s="333"/>
      <c r="T22" s="336"/>
      <c r="U22" s="333"/>
      <c r="V22" s="333"/>
      <c r="W22" s="336"/>
    </row>
    <row r="23" spans="2:23" x14ac:dyDescent="0.25">
      <c r="B23" s="493" t="s">
        <v>134</v>
      </c>
      <c r="C23" s="114">
        <v>6.1</v>
      </c>
      <c r="D23" s="167" t="s">
        <v>135</v>
      </c>
      <c r="F23" s="329">
        <v>0.73399999999999999</v>
      </c>
      <c r="G23" s="329">
        <v>0.73499999999999999</v>
      </c>
      <c r="H23" s="330">
        <f t="shared" ref="H23:H26" si="12">F23-G23</f>
        <v>-1.0000000000000009E-3</v>
      </c>
      <c r="I23" s="335"/>
      <c r="J23" s="329">
        <v>0.73599999999999999</v>
      </c>
      <c r="K23" s="329">
        <v>0.72</v>
      </c>
      <c r="L23" s="330">
        <f t="shared" ref="L23:L26" si="13">J23-K23</f>
        <v>1.6000000000000014E-2</v>
      </c>
      <c r="M23" s="331"/>
      <c r="N23" s="329">
        <v>0.72399999999999998</v>
      </c>
      <c r="O23" s="329">
        <v>0.746</v>
      </c>
      <c r="P23" s="330">
        <f t="shared" ref="P23:P26" si="14">O23-N23</f>
        <v>2.200000000000002E-2</v>
      </c>
      <c r="Q23" s="331"/>
      <c r="R23" s="329">
        <v>0.67600000000000005</v>
      </c>
      <c r="S23" s="329">
        <v>0.71</v>
      </c>
      <c r="T23" s="330">
        <v>0.76800000000000002</v>
      </c>
      <c r="U23" s="329">
        <f t="shared" ref="U23:U26" si="15">S23-R23</f>
        <v>3.3999999999999919E-2</v>
      </c>
      <c r="V23" s="329">
        <f t="shared" ref="V23:V26" si="16">T23-R23</f>
        <v>9.1999999999999971E-2</v>
      </c>
      <c r="W23" s="330">
        <f t="shared" ref="W23:W26" si="17">T23-S23</f>
        <v>5.8000000000000052E-2</v>
      </c>
    </row>
    <row r="24" spans="2:23" x14ac:dyDescent="0.25">
      <c r="B24" s="493"/>
      <c r="C24" s="114">
        <v>6.2</v>
      </c>
      <c r="D24" s="167" t="s">
        <v>136</v>
      </c>
      <c r="F24" s="329">
        <v>0.68500000000000005</v>
      </c>
      <c r="G24" s="329">
        <v>0.74</v>
      </c>
      <c r="H24" s="330">
        <f t="shared" si="12"/>
        <v>-5.4999999999999938E-2</v>
      </c>
      <c r="I24" s="335"/>
      <c r="J24" s="329">
        <v>0.67900000000000005</v>
      </c>
      <c r="K24" s="329">
        <v>0.74399999999999999</v>
      </c>
      <c r="L24" s="330">
        <f t="shared" si="13"/>
        <v>-6.4999999999999947E-2</v>
      </c>
      <c r="M24" s="331"/>
      <c r="N24" s="329">
        <v>0.69</v>
      </c>
      <c r="O24" s="329">
        <v>0.73399999999999999</v>
      </c>
      <c r="P24" s="330">
        <f t="shared" si="14"/>
        <v>4.4000000000000039E-2</v>
      </c>
      <c r="Q24" s="331"/>
      <c r="R24" s="329">
        <v>0.65700000000000003</v>
      </c>
      <c r="S24" s="329">
        <v>0.72299999999999998</v>
      </c>
      <c r="T24" s="330">
        <v>0.72199999999999998</v>
      </c>
      <c r="U24" s="329">
        <f t="shared" si="15"/>
        <v>6.5999999999999948E-2</v>
      </c>
      <c r="V24" s="329">
        <f t="shared" si="16"/>
        <v>6.4999999999999947E-2</v>
      </c>
      <c r="W24" s="330">
        <f t="shared" si="17"/>
        <v>-1.0000000000000009E-3</v>
      </c>
    </row>
    <row r="25" spans="2:23" x14ac:dyDescent="0.25">
      <c r="B25" s="493"/>
      <c r="C25" s="114">
        <v>6.3</v>
      </c>
      <c r="D25" s="167" t="s">
        <v>137</v>
      </c>
      <c r="F25" s="329">
        <v>0.59799999999999998</v>
      </c>
      <c r="G25" s="329">
        <v>0.57699999999999996</v>
      </c>
      <c r="H25" s="330">
        <f t="shared" si="12"/>
        <v>2.1000000000000019E-2</v>
      </c>
      <c r="I25" s="335"/>
      <c r="J25" s="329">
        <v>0.623</v>
      </c>
      <c r="K25" s="329">
        <v>0.51600000000000001</v>
      </c>
      <c r="L25" s="330">
        <f t="shared" si="13"/>
        <v>0.10699999999999998</v>
      </c>
      <c r="M25" s="331"/>
      <c r="N25" s="329">
        <v>0.58299999999999996</v>
      </c>
      <c r="O25" s="329">
        <v>0.58199999999999996</v>
      </c>
      <c r="P25" s="330">
        <f t="shared" si="14"/>
        <v>-1.0000000000000009E-3</v>
      </c>
      <c r="Q25" s="331"/>
      <c r="R25" s="329">
        <v>0.47299999999999998</v>
      </c>
      <c r="S25" s="329">
        <v>0.60099999999999998</v>
      </c>
      <c r="T25" s="330">
        <v>0.65300000000000002</v>
      </c>
      <c r="U25" s="329">
        <f t="shared" si="15"/>
        <v>0.128</v>
      </c>
      <c r="V25" s="329">
        <f t="shared" si="16"/>
        <v>0.18000000000000005</v>
      </c>
      <c r="W25" s="330">
        <f t="shared" si="17"/>
        <v>5.2000000000000046E-2</v>
      </c>
    </row>
    <row r="26" spans="2:23" x14ac:dyDescent="0.25">
      <c r="B26" s="493"/>
      <c r="C26" s="114">
        <v>6.4</v>
      </c>
      <c r="D26" s="167" t="s">
        <v>27</v>
      </c>
      <c r="F26" s="329">
        <v>0.65900000000000003</v>
      </c>
      <c r="G26" s="329">
        <v>0.66300000000000003</v>
      </c>
      <c r="H26" s="330">
        <f t="shared" si="12"/>
        <v>-4.0000000000000036E-3</v>
      </c>
      <c r="I26" s="335"/>
      <c r="J26" s="329">
        <v>0.67</v>
      </c>
      <c r="K26" s="329">
        <v>0.622</v>
      </c>
      <c r="L26" s="330">
        <f t="shared" si="13"/>
        <v>4.8000000000000043E-2</v>
      </c>
      <c r="M26" s="331"/>
      <c r="N26" s="329">
        <v>0.64200000000000002</v>
      </c>
      <c r="O26" s="329">
        <v>0.67700000000000005</v>
      </c>
      <c r="P26" s="330">
        <f t="shared" si="14"/>
        <v>3.5000000000000031E-2</v>
      </c>
      <c r="Q26" s="331"/>
      <c r="R26" s="329">
        <v>0.56699999999999995</v>
      </c>
      <c r="S26" s="329">
        <v>0.66400000000000003</v>
      </c>
      <c r="T26" s="330">
        <v>0.70599999999999996</v>
      </c>
      <c r="U26" s="329">
        <f t="shared" si="15"/>
        <v>9.7000000000000086E-2</v>
      </c>
      <c r="V26" s="329">
        <f t="shared" si="16"/>
        <v>0.13900000000000001</v>
      </c>
      <c r="W26" s="330">
        <f t="shared" si="17"/>
        <v>4.1999999999999926E-2</v>
      </c>
    </row>
    <row r="27" spans="2:23" ht="6.95" customHeight="1" x14ac:dyDescent="0.25">
      <c r="B27" s="492"/>
      <c r="C27" s="492"/>
      <c r="D27" s="492"/>
      <c r="E27" s="46"/>
      <c r="F27" s="333"/>
      <c r="G27" s="333"/>
      <c r="H27" s="334"/>
      <c r="I27" s="331"/>
      <c r="J27" s="333"/>
      <c r="K27" s="333"/>
      <c r="L27" s="334"/>
      <c r="M27" s="331"/>
      <c r="N27" s="333"/>
      <c r="O27" s="333"/>
      <c r="P27" s="334"/>
      <c r="Q27" s="331"/>
      <c r="R27" s="333"/>
      <c r="S27" s="333"/>
      <c r="T27" s="334"/>
      <c r="U27" s="333"/>
      <c r="V27" s="333"/>
      <c r="W27" s="334"/>
    </row>
    <row r="28" spans="2:23" x14ac:dyDescent="0.25">
      <c r="B28" s="493" t="s">
        <v>138</v>
      </c>
      <c r="C28" s="114">
        <v>11.1</v>
      </c>
      <c r="D28" s="167" t="s">
        <v>28</v>
      </c>
      <c r="F28" s="329">
        <v>0.754</v>
      </c>
      <c r="G28" s="329">
        <v>0.754</v>
      </c>
      <c r="H28" s="330">
        <f t="shared" ref="H28:H31" si="18">F28-G28</f>
        <v>0</v>
      </c>
      <c r="I28" s="335"/>
      <c r="J28" s="329">
        <v>0.76900000000000002</v>
      </c>
      <c r="K28" s="329">
        <v>0.71199999999999997</v>
      </c>
      <c r="L28" s="330">
        <f t="shared" ref="L28:L31" si="19">J28-K28</f>
        <v>5.7000000000000051E-2</v>
      </c>
      <c r="M28" s="331"/>
      <c r="N28" s="329">
        <v>0.75</v>
      </c>
      <c r="O28" s="329">
        <v>0.745</v>
      </c>
      <c r="P28" s="330">
        <f t="shared" ref="P28:P31" si="20">O28-N28</f>
        <v>-5.0000000000000044E-3</v>
      </c>
      <c r="Q28" s="331"/>
      <c r="R28" s="329">
        <v>0.67700000000000005</v>
      </c>
      <c r="S28" s="329">
        <v>0.73199999999999998</v>
      </c>
      <c r="T28" s="330">
        <v>0.80300000000000005</v>
      </c>
      <c r="U28" s="329">
        <f t="shared" ref="U28:U31" si="21">S28-R28</f>
        <v>5.4999999999999938E-2</v>
      </c>
      <c r="V28" s="329">
        <f t="shared" ref="V28:V31" si="22">T28-R28</f>
        <v>0.126</v>
      </c>
      <c r="W28" s="330">
        <f t="shared" ref="W28:W31" si="23">T28-S28</f>
        <v>7.1000000000000063E-2</v>
      </c>
    </row>
    <row r="29" spans="2:23" ht="30" x14ac:dyDescent="0.25">
      <c r="B29" s="493"/>
      <c r="C29" s="292">
        <v>11.2</v>
      </c>
      <c r="D29" s="167" t="s">
        <v>29</v>
      </c>
      <c r="F29" s="329">
        <v>0.66700000000000004</v>
      </c>
      <c r="G29" s="329">
        <v>0.72599999999999998</v>
      </c>
      <c r="H29" s="330">
        <f t="shared" si="18"/>
        <v>-5.8999999999999941E-2</v>
      </c>
      <c r="I29" s="335"/>
      <c r="J29" s="329">
        <v>0.70699999999999996</v>
      </c>
      <c r="K29" s="329">
        <v>0.65400000000000003</v>
      </c>
      <c r="L29" s="330">
        <f t="shared" si="19"/>
        <v>5.2999999999999936E-2</v>
      </c>
      <c r="M29" s="331"/>
      <c r="N29" s="329">
        <v>0.68899999999999995</v>
      </c>
      <c r="O29" s="329">
        <v>0.68500000000000005</v>
      </c>
      <c r="P29" s="330">
        <f t="shared" si="20"/>
        <v>-3.9999999999998925E-3</v>
      </c>
      <c r="Q29" s="331"/>
      <c r="R29" s="329">
        <v>0.628</v>
      </c>
      <c r="S29" s="329">
        <v>0.57399999999999995</v>
      </c>
      <c r="T29" s="330">
        <v>0.753</v>
      </c>
      <c r="U29" s="329">
        <f t="shared" si="21"/>
        <v>-5.4000000000000048E-2</v>
      </c>
      <c r="V29" s="329">
        <f t="shared" si="22"/>
        <v>0.125</v>
      </c>
      <c r="W29" s="330">
        <f t="shared" si="23"/>
        <v>0.17900000000000005</v>
      </c>
    </row>
    <row r="30" spans="2:23" x14ac:dyDescent="0.25">
      <c r="B30" s="493"/>
      <c r="C30" s="114">
        <v>11.3</v>
      </c>
      <c r="D30" s="167" t="s">
        <v>139</v>
      </c>
      <c r="F30" s="329">
        <v>0.78800000000000003</v>
      </c>
      <c r="G30" s="329">
        <v>0.83199999999999996</v>
      </c>
      <c r="H30" s="330">
        <f t="shared" si="18"/>
        <v>-4.3999999999999928E-2</v>
      </c>
      <c r="I30" s="335"/>
      <c r="J30" s="329">
        <v>0.79600000000000004</v>
      </c>
      <c r="K30" s="329">
        <v>0.81299999999999994</v>
      </c>
      <c r="L30" s="330">
        <f t="shared" si="19"/>
        <v>-1.6999999999999904E-2</v>
      </c>
      <c r="M30" s="331"/>
      <c r="N30" s="329">
        <v>0.79900000000000004</v>
      </c>
      <c r="O30" s="329">
        <v>0.80700000000000005</v>
      </c>
      <c r="P30" s="330">
        <f t="shared" si="20"/>
        <v>8.0000000000000071E-3</v>
      </c>
      <c r="Q30" s="331"/>
      <c r="R30" s="329">
        <v>0.79400000000000004</v>
      </c>
      <c r="S30" s="329">
        <v>0.77100000000000002</v>
      </c>
      <c r="T30" s="330">
        <v>0.81100000000000005</v>
      </c>
      <c r="U30" s="329">
        <f t="shared" si="21"/>
        <v>-2.300000000000002E-2</v>
      </c>
      <c r="V30" s="329">
        <f t="shared" si="22"/>
        <v>1.7000000000000015E-2</v>
      </c>
      <c r="W30" s="330">
        <f t="shared" si="23"/>
        <v>4.0000000000000036E-2</v>
      </c>
    </row>
    <row r="31" spans="2:23" x14ac:dyDescent="0.25">
      <c r="B31" s="493"/>
      <c r="C31" s="292">
        <v>11.4</v>
      </c>
      <c r="D31" s="167" t="s">
        <v>140</v>
      </c>
      <c r="F31" s="329">
        <v>0.73299999999999998</v>
      </c>
      <c r="G31" s="329">
        <v>0.77700000000000002</v>
      </c>
      <c r="H31" s="330">
        <f t="shared" si="18"/>
        <v>-4.4000000000000039E-2</v>
      </c>
      <c r="I31" s="335"/>
      <c r="J31" s="329">
        <v>0.747</v>
      </c>
      <c r="K31" s="329">
        <v>0.753</v>
      </c>
      <c r="L31" s="330">
        <f t="shared" si="19"/>
        <v>-6.0000000000000053E-3</v>
      </c>
      <c r="M31" s="331"/>
      <c r="N31" s="329">
        <v>0.74099999999999999</v>
      </c>
      <c r="O31" s="329">
        <v>0.78800000000000003</v>
      </c>
      <c r="P31" s="330">
        <f t="shared" si="20"/>
        <v>4.7000000000000042E-2</v>
      </c>
      <c r="Q31" s="331"/>
      <c r="R31" s="329">
        <v>0.68600000000000005</v>
      </c>
      <c r="S31" s="329">
        <v>0.72799999999999998</v>
      </c>
      <c r="T31" s="330">
        <v>0.79300000000000004</v>
      </c>
      <c r="U31" s="329">
        <f t="shared" si="21"/>
        <v>4.1999999999999926E-2</v>
      </c>
      <c r="V31" s="329">
        <f t="shared" si="22"/>
        <v>0.10699999999999998</v>
      </c>
      <c r="W31" s="330">
        <f t="shared" si="23"/>
        <v>6.5000000000000058E-2</v>
      </c>
    </row>
    <row r="32" spans="2:23" ht="6.95" customHeight="1" x14ac:dyDescent="0.25">
      <c r="B32" s="492"/>
      <c r="C32" s="492"/>
      <c r="D32" s="492"/>
      <c r="E32" s="46"/>
      <c r="F32" s="333"/>
      <c r="G32" s="333"/>
      <c r="H32" s="334"/>
      <c r="I32" s="331"/>
      <c r="J32" s="333"/>
      <c r="K32" s="333"/>
      <c r="L32" s="334"/>
      <c r="M32" s="331"/>
      <c r="N32" s="333"/>
      <c r="O32" s="333"/>
      <c r="P32" s="334"/>
      <c r="Q32" s="331"/>
      <c r="R32" s="333"/>
      <c r="S32" s="333"/>
      <c r="T32" s="334"/>
      <c r="U32" s="333"/>
      <c r="V32" s="333"/>
      <c r="W32" s="334"/>
    </row>
    <row r="33" spans="2:23" x14ac:dyDescent="0.25">
      <c r="B33" s="493" t="s">
        <v>141</v>
      </c>
      <c r="C33" s="292">
        <v>13.1</v>
      </c>
      <c r="D33" s="167" t="s">
        <v>142</v>
      </c>
      <c r="F33" s="329">
        <v>0.73699999999999999</v>
      </c>
      <c r="G33" s="329">
        <v>0.72799999999999998</v>
      </c>
      <c r="H33" s="330">
        <f t="shared" ref="H33:H37" si="24">F33-G33</f>
        <v>9.000000000000008E-3</v>
      </c>
      <c r="I33" s="335"/>
      <c r="J33" s="329">
        <v>0.74199999999999999</v>
      </c>
      <c r="K33" s="329">
        <v>0.70699999999999996</v>
      </c>
      <c r="L33" s="330">
        <f t="shared" ref="L33:L37" si="25">J33-K33</f>
        <v>3.5000000000000031E-2</v>
      </c>
      <c r="M33" s="331"/>
      <c r="N33" s="329">
        <v>0.746</v>
      </c>
      <c r="O33" s="329">
        <v>0.66300000000000003</v>
      </c>
      <c r="P33" s="330">
        <f t="shared" ref="P33:P37" si="26">O33-N33</f>
        <v>-8.2999999999999963E-2</v>
      </c>
      <c r="Q33" s="331"/>
      <c r="R33" s="329">
        <v>0.65800000000000003</v>
      </c>
      <c r="S33" s="329">
        <v>0.73499999999999999</v>
      </c>
      <c r="T33" s="330">
        <v>0.77400000000000002</v>
      </c>
      <c r="U33" s="329">
        <f t="shared" ref="U33:U37" si="27">S33-R33</f>
        <v>7.6999999999999957E-2</v>
      </c>
      <c r="V33" s="329">
        <f t="shared" ref="V33:V37" si="28">T33-R33</f>
        <v>0.11599999999999999</v>
      </c>
      <c r="W33" s="330">
        <f t="shared" ref="W33:W37" si="29">T33-S33</f>
        <v>3.9000000000000035E-2</v>
      </c>
    </row>
    <row r="34" spans="2:23" x14ac:dyDescent="0.25">
      <c r="B34" s="493"/>
      <c r="C34" s="292">
        <v>13.2</v>
      </c>
      <c r="D34" s="167" t="s">
        <v>143</v>
      </c>
      <c r="F34" s="329">
        <v>0.74099999999999999</v>
      </c>
      <c r="G34" s="329">
        <v>0.74399999999999999</v>
      </c>
      <c r="H34" s="330">
        <f t="shared" si="24"/>
        <v>-3.0000000000000027E-3</v>
      </c>
      <c r="I34" s="335"/>
      <c r="J34" s="329">
        <v>0.76300000000000001</v>
      </c>
      <c r="K34" s="329">
        <v>0.68700000000000006</v>
      </c>
      <c r="L34" s="330">
        <f t="shared" si="25"/>
        <v>7.5999999999999956E-2</v>
      </c>
      <c r="M34" s="331"/>
      <c r="N34" s="329">
        <v>0.73199999999999998</v>
      </c>
      <c r="O34" s="329">
        <v>0.73799999999999999</v>
      </c>
      <c r="P34" s="330">
        <f t="shared" si="26"/>
        <v>6.0000000000000053E-3</v>
      </c>
      <c r="Q34" s="331"/>
      <c r="R34" s="329">
        <v>0.63100000000000001</v>
      </c>
      <c r="S34" s="329">
        <v>0.753</v>
      </c>
      <c r="T34" s="330">
        <v>0.80100000000000005</v>
      </c>
      <c r="U34" s="329">
        <f t="shared" si="27"/>
        <v>0.122</v>
      </c>
      <c r="V34" s="329">
        <f t="shared" si="28"/>
        <v>0.17000000000000004</v>
      </c>
      <c r="W34" s="330">
        <f t="shared" si="29"/>
        <v>4.8000000000000043E-2</v>
      </c>
    </row>
    <row r="35" spans="2:23" x14ac:dyDescent="0.25">
      <c r="B35" s="493"/>
      <c r="C35" s="292">
        <v>13.3</v>
      </c>
      <c r="D35" s="167" t="s">
        <v>144</v>
      </c>
      <c r="F35" s="329">
        <v>0.69399999999999995</v>
      </c>
      <c r="G35" s="329">
        <v>0.72199999999999998</v>
      </c>
      <c r="H35" s="330">
        <f t="shared" si="24"/>
        <v>-2.8000000000000025E-2</v>
      </c>
      <c r="I35" s="335"/>
      <c r="J35" s="329">
        <v>0.71499999999999997</v>
      </c>
      <c r="K35" s="329">
        <v>0.66400000000000003</v>
      </c>
      <c r="L35" s="330">
        <f t="shared" si="25"/>
        <v>5.0999999999999934E-2</v>
      </c>
      <c r="M35" s="331"/>
      <c r="N35" s="329">
        <v>0.68300000000000005</v>
      </c>
      <c r="O35" s="329">
        <v>0.73099999999999998</v>
      </c>
      <c r="P35" s="330">
        <f t="shared" si="26"/>
        <v>4.7999999999999932E-2</v>
      </c>
      <c r="Q35" s="331"/>
      <c r="R35" s="329">
        <v>0.59799999999999998</v>
      </c>
      <c r="S35" s="329">
        <v>0.72599999999999998</v>
      </c>
      <c r="T35" s="330">
        <v>0.755</v>
      </c>
      <c r="U35" s="329">
        <f t="shared" si="27"/>
        <v>0.128</v>
      </c>
      <c r="V35" s="329">
        <f t="shared" si="28"/>
        <v>0.15700000000000003</v>
      </c>
      <c r="W35" s="330">
        <f t="shared" si="29"/>
        <v>2.9000000000000026E-2</v>
      </c>
    </row>
    <row r="36" spans="2:23" x14ac:dyDescent="0.25">
      <c r="B36" s="493"/>
      <c r="C36" s="292">
        <v>13.4</v>
      </c>
      <c r="D36" s="167" t="s">
        <v>35</v>
      </c>
      <c r="F36" s="329">
        <v>0.67</v>
      </c>
      <c r="G36" s="329">
        <v>0.70099999999999996</v>
      </c>
      <c r="H36" s="330">
        <f t="shared" si="24"/>
        <v>-3.0999999999999917E-2</v>
      </c>
      <c r="I36" s="335"/>
      <c r="J36" s="329">
        <v>0.71399999999999997</v>
      </c>
      <c r="K36" s="329">
        <v>0.61299999999999999</v>
      </c>
      <c r="L36" s="330">
        <f t="shared" si="25"/>
        <v>0.10099999999999998</v>
      </c>
      <c r="M36" s="331"/>
      <c r="N36" s="329">
        <v>0.67400000000000004</v>
      </c>
      <c r="O36" s="329">
        <v>0.67800000000000005</v>
      </c>
      <c r="P36" s="330">
        <f t="shared" si="26"/>
        <v>4.0000000000000036E-3</v>
      </c>
      <c r="Q36" s="331"/>
      <c r="R36" s="329">
        <v>0.55800000000000005</v>
      </c>
      <c r="S36" s="329">
        <v>0.64100000000000001</v>
      </c>
      <c r="T36" s="330">
        <v>0.76400000000000001</v>
      </c>
      <c r="U36" s="329">
        <f t="shared" si="27"/>
        <v>8.2999999999999963E-2</v>
      </c>
      <c r="V36" s="329">
        <f t="shared" si="28"/>
        <v>0.20599999999999996</v>
      </c>
      <c r="W36" s="330">
        <f t="shared" si="29"/>
        <v>0.123</v>
      </c>
    </row>
    <row r="37" spans="2:23" s="126" customFormat="1" x14ac:dyDescent="0.25">
      <c r="B37" s="493"/>
      <c r="C37" s="292">
        <v>13.5</v>
      </c>
      <c r="D37" s="170" t="s">
        <v>36</v>
      </c>
      <c r="E37" s="127"/>
      <c r="F37" s="329">
        <v>0.57199999999999995</v>
      </c>
      <c r="G37" s="329">
        <v>0.60199999999999998</v>
      </c>
      <c r="H37" s="330">
        <f t="shared" si="24"/>
        <v>-3.0000000000000027E-2</v>
      </c>
      <c r="I37" s="335"/>
      <c r="J37" s="329">
        <v>0.63</v>
      </c>
      <c r="K37" s="329">
        <v>0.49199999999999999</v>
      </c>
      <c r="L37" s="330">
        <f t="shared" si="25"/>
        <v>0.13800000000000001</v>
      </c>
      <c r="M37" s="331"/>
      <c r="N37" s="329">
        <v>0.59499999999999997</v>
      </c>
      <c r="O37" s="329">
        <v>0.52400000000000002</v>
      </c>
      <c r="P37" s="330">
        <f t="shared" si="26"/>
        <v>-7.0999999999999952E-2</v>
      </c>
      <c r="Q37" s="331"/>
      <c r="R37" s="329">
        <v>0.46200000000000002</v>
      </c>
      <c r="S37" s="329">
        <v>0.52100000000000002</v>
      </c>
      <c r="T37" s="330">
        <v>0.67200000000000004</v>
      </c>
      <c r="U37" s="329">
        <f t="shared" si="27"/>
        <v>5.8999999999999997E-2</v>
      </c>
      <c r="V37" s="329">
        <f t="shared" si="28"/>
        <v>0.21000000000000002</v>
      </c>
      <c r="W37" s="330">
        <f t="shared" si="29"/>
        <v>0.15100000000000002</v>
      </c>
    </row>
    <row r="38" spans="2:23" ht="7.5" customHeight="1" x14ac:dyDescent="0.25">
      <c r="B38" s="492"/>
      <c r="C38" s="492"/>
      <c r="D38" s="492"/>
      <c r="E38" s="46"/>
      <c r="F38" s="333"/>
      <c r="G38" s="333"/>
      <c r="H38" s="334"/>
      <c r="I38" s="331"/>
      <c r="J38" s="333"/>
      <c r="K38" s="333"/>
      <c r="L38" s="334"/>
      <c r="M38" s="331"/>
      <c r="N38" s="333"/>
      <c r="O38" s="333"/>
      <c r="P38" s="334"/>
      <c r="Q38" s="331"/>
      <c r="R38" s="333"/>
      <c r="S38" s="333"/>
      <c r="T38" s="334"/>
      <c r="U38" s="333"/>
      <c r="V38" s="333"/>
      <c r="W38" s="334"/>
    </row>
    <row r="39" spans="2:23" s="120" customFormat="1" x14ac:dyDescent="0.25">
      <c r="B39" s="493" t="s">
        <v>178</v>
      </c>
      <c r="C39" s="292">
        <v>15.1</v>
      </c>
      <c r="D39" s="170" t="s">
        <v>173</v>
      </c>
      <c r="E39" s="127"/>
      <c r="F39" s="329">
        <v>0.60699999999999998</v>
      </c>
      <c r="G39" s="329">
        <v>0.59699999999999998</v>
      </c>
      <c r="H39" s="330">
        <f t="shared" ref="H39:H43" si="30">F39-G39</f>
        <v>1.0000000000000009E-2</v>
      </c>
      <c r="I39" s="335"/>
      <c r="J39" s="329">
        <v>0.64900000000000002</v>
      </c>
      <c r="K39" s="329">
        <v>0.50700000000000001</v>
      </c>
      <c r="L39" s="330">
        <f t="shared" ref="L39:L43" si="31">J39-K39</f>
        <v>0.14200000000000002</v>
      </c>
      <c r="M39" s="331"/>
      <c r="N39" s="329">
        <v>0.61699999999999999</v>
      </c>
      <c r="O39" s="329">
        <v>0.53200000000000003</v>
      </c>
      <c r="P39" s="330">
        <f t="shared" ref="P39:P43" si="32">O39-N39</f>
        <v>-8.4999999999999964E-2</v>
      </c>
      <c r="Q39" s="331"/>
      <c r="R39" s="329">
        <v>0.48599999999999999</v>
      </c>
      <c r="S39" s="329">
        <v>0.49099999999999999</v>
      </c>
      <c r="T39" s="330">
        <v>0.69499999999999995</v>
      </c>
      <c r="U39" s="329">
        <f t="shared" ref="U39:U47" si="33">S39-R39</f>
        <v>5.0000000000000044E-3</v>
      </c>
      <c r="V39" s="329">
        <f t="shared" ref="V39:V47" si="34">T39-R39</f>
        <v>0.20899999999999996</v>
      </c>
      <c r="W39" s="330">
        <f t="shared" ref="W39:W47" si="35">T39-S39</f>
        <v>0.20399999999999996</v>
      </c>
    </row>
    <row r="40" spans="2:23" s="120" customFormat="1" x14ac:dyDescent="0.25">
      <c r="B40" s="493"/>
      <c r="C40" s="308">
        <v>15.2</v>
      </c>
      <c r="D40" s="170" t="s">
        <v>155</v>
      </c>
      <c r="E40" s="127"/>
      <c r="F40" s="329">
        <v>0.748</v>
      </c>
      <c r="G40" s="329">
        <v>0.74</v>
      </c>
      <c r="H40" s="330">
        <f t="shared" si="30"/>
        <v>8.0000000000000071E-3</v>
      </c>
      <c r="I40" s="335"/>
      <c r="J40" s="329">
        <v>0.73199999999999998</v>
      </c>
      <c r="K40" s="329">
        <v>0.76300000000000001</v>
      </c>
      <c r="L40" s="330">
        <f t="shared" si="31"/>
        <v>-3.1000000000000028E-2</v>
      </c>
      <c r="M40" s="331"/>
      <c r="N40" s="329">
        <v>0.74099999999999999</v>
      </c>
      <c r="O40" s="329">
        <v>0.76</v>
      </c>
      <c r="P40" s="330">
        <f t="shared" si="32"/>
        <v>1.9000000000000017E-2</v>
      </c>
      <c r="Q40" s="331"/>
      <c r="R40" s="329">
        <v>0.70599999999999996</v>
      </c>
      <c r="S40" s="329">
        <v>0.75</v>
      </c>
      <c r="T40" s="330">
        <v>0.76900000000000002</v>
      </c>
      <c r="U40" s="329">
        <f t="shared" si="33"/>
        <v>4.4000000000000039E-2</v>
      </c>
      <c r="V40" s="329">
        <f t="shared" si="34"/>
        <v>6.3000000000000056E-2</v>
      </c>
      <c r="W40" s="330">
        <f t="shared" si="35"/>
        <v>1.9000000000000017E-2</v>
      </c>
    </row>
    <row r="41" spans="2:23" s="120" customFormat="1" x14ac:dyDescent="0.25">
      <c r="B41" s="493"/>
      <c r="C41" s="292">
        <v>15.3</v>
      </c>
      <c r="D41" s="171" t="s">
        <v>174</v>
      </c>
      <c r="E41" s="128"/>
      <c r="F41" s="329">
        <v>0.66</v>
      </c>
      <c r="G41" s="329">
        <v>0.64200000000000002</v>
      </c>
      <c r="H41" s="330">
        <f t="shared" si="30"/>
        <v>1.8000000000000016E-2</v>
      </c>
      <c r="I41" s="335"/>
      <c r="J41" s="329">
        <v>0.67300000000000004</v>
      </c>
      <c r="K41" s="329">
        <v>0.58899999999999997</v>
      </c>
      <c r="L41" s="330">
        <f t="shared" si="31"/>
        <v>8.4000000000000075E-2</v>
      </c>
      <c r="M41" s="331"/>
      <c r="N41" s="329">
        <v>0.66900000000000004</v>
      </c>
      <c r="O41" s="329">
        <v>0.54100000000000004</v>
      </c>
      <c r="P41" s="330">
        <f t="shared" si="32"/>
        <v>-0.128</v>
      </c>
      <c r="Q41" s="331"/>
      <c r="R41" s="329">
        <v>0.54400000000000004</v>
      </c>
      <c r="S41" s="329">
        <v>0.62</v>
      </c>
      <c r="T41" s="330">
        <v>0.70699999999999996</v>
      </c>
      <c r="U41" s="329">
        <f t="shared" si="33"/>
        <v>7.5999999999999956E-2</v>
      </c>
      <c r="V41" s="329">
        <f t="shared" si="34"/>
        <v>0.16299999999999992</v>
      </c>
      <c r="W41" s="330">
        <f t="shared" si="35"/>
        <v>8.6999999999999966E-2</v>
      </c>
    </row>
    <row r="42" spans="2:23" s="120" customFormat="1" ht="30" x14ac:dyDescent="0.25">
      <c r="B42" s="493"/>
      <c r="C42" s="292">
        <v>15.4</v>
      </c>
      <c r="D42" s="171" t="s">
        <v>175</v>
      </c>
      <c r="E42" s="129"/>
      <c r="F42" s="329">
        <v>0.625</v>
      </c>
      <c r="G42" s="329">
        <v>0.61799999999999999</v>
      </c>
      <c r="H42" s="330">
        <f t="shared" si="30"/>
        <v>7.0000000000000062E-3</v>
      </c>
      <c r="I42" s="335"/>
      <c r="J42" s="329">
        <v>0.65900000000000003</v>
      </c>
      <c r="K42" s="329">
        <v>0.51700000000000002</v>
      </c>
      <c r="L42" s="330">
        <f t="shared" si="31"/>
        <v>0.14200000000000002</v>
      </c>
      <c r="M42" s="331"/>
      <c r="N42" s="329">
        <v>0.63200000000000001</v>
      </c>
      <c r="O42" s="329">
        <v>0.53</v>
      </c>
      <c r="P42" s="330">
        <f t="shared" si="32"/>
        <v>-0.10199999999999998</v>
      </c>
      <c r="Q42" s="331"/>
      <c r="R42" s="329">
        <v>0.49199999999999999</v>
      </c>
      <c r="S42" s="329">
        <v>0.54100000000000004</v>
      </c>
      <c r="T42" s="330">
        <v>0.69399999999999995</v>
      </c>
      <c r="U42" s="329">
        <f t="shared" si="33"/>
        <v>4.9000000000000044E-2</v>
      </c>
      <c r="V42" s="329">
        <f t="shared" si="34"/>
        <v>0.20199999999999996</v>
      </c>
      <c r="W42" s="330">
        <f t="shared" si="35"/>
        <v>0.15299999999999991</v>
      </c>
    </row>
    <row r="43" spans="2:23" s="126" customFormat="1" ht="45" x14ac:dyDescent="0.25">
      <c r="B43" s="493"/>
      <c r="C43" s="292">
        <v>15.5</v>
      </c>
      <c r="D43" s="170" t="s">
        <v>176</v>
      </c>
      <c r="E43" s="127"/>
      <c r="F43" s="329">
        <v>0.76600000000000001</v>
      </c>
      <c r="G43" s="329">
        <v>0.75700000000000001</v>
      </c>
      <c r="H43" s="330">
        <f t="shared" si="30"/>
        <v>9.000000000000008E-3</v>
      </c>
      <c r="I43" s="335"/>
      <c r="J43" s="329">
        <v>0.75800000000000001</v>
      </c>
      <c r="K43" s="329">
        <v>0.77</v>
      </c>
      <c r="L43" s="330">
        <f t="shared" si="31"/>
        <v>-1.2000000000000011E-2</v>
      </c>
      <c r="M43" s="331"/>
      <c r="N43" s="329">
        <v>0.76100000000000001</v>
      </c>
      <c r="O43" s="329">
        <v>0.76</v>
      </c>
      <c r="P43" s="330">
        <f t="shared" si="32"/>
        <v>-1.0000000000000009E-3</v>
      </c>
      <c r="Q43" s="331"/>
      <c r="R43" s="329">
        <v>0.72299999999999998</v>
      </c>
      <c r="S43" s="329">
        <v>0.72</v>
      </c>
      <c r="T43" s="330">
        <v>0.79400000000000004</v>
      </c>
      <c r="U43" s="329">
        <f t="shared" si="33"/>
        <v>-3.0000000000000027E-3</v>
      </c>
      <c r="V43" s="329">
        <f t="shared" si="34"/>
        <v>7.1000000000000063E-2</v>
      </c>
      <c r="W43" s="330">
        <f t="shared" si="35"/>
        <v>7.4000000000000066E-2</v>
      </c>
    </row>
    <row r="44" spans="2:23" ht="7.5" customHeight="1" x14ac:dyDescent="0.25">
      <c r="B44" s="492"/>
      <c r="C44" s="492"/>
      <c r="D44" s="492"/>
      <c r="E44" s="46"/>
      <c r="F44" s="333"/>
      <c r="G44" s="333"/>
      <c r="H44" s="334"/>
      <c r="I44" s="331"/>
      <c r="J44" s="333"/>
      <c r="K44" s="333"/>
      <c r="L44" s="334"/>
      <c r="M44" s="331"/>
      <c r="N44" s="333"/>
      <c r="O44" s="333"/>
      <c r="P44" s="334"/>
      <c r="Q44" s="331"/>
      <c r="R44" s="333"/>
      <c r="S44" s="333"/>
      <c r="T44" s="334"/>
      <c r="U44" s="334"/>
      <c r="V44" s="334"/>
      <c r="W44" s="337"/>
    </row>
    <row r="45" spans="2:23" s="314" customFormat="1" ht="30" x14ac:dyDescent="0.25">
      <c r="B45" s="494" t="s">
        <v>177</v>
      </c>
      <c r="C45" s="313">
        <v>17.100000000000001</v>
      </c>
      <c r="D45" s="316" t="s">
        <v>163</v>
      </c>
      <c r="E45" s="315"/>
      <c r="F45" s="338">
        <v>0.68600000000000005</v>
      </c>
      <c r="G45" s="338">
        <v>0.72799999999999998</v>
      </c>
      <c r="H45" s="339">
        <f>F45-G45</f>
        <v>-4.1999999999999926E-2</v>
      </c>
      <c r="I45" s="340"/>
      <c r="J45" s="339">
        <v>0.70299999999999996</v>
      </c>
      <c r="K45" s="339">
        <v>0.68500000000000005</v>
      </c>
      <c r="L45" s="339">
        <f>J45-K45</f>
        <v>1.7999999999999905E-2</v>
      </c>
      <c r="M45" s="340"/>
      <c r="N45" s="339">
        <v>0.69399999999999995</v>
      </c>
      <c r="O45" s="339">
        <v>0.70499999999999996</v>
      </c>
      <c r="P45" s="339">
        <f>N45-O45</f>
        <v>-1.100000000000001E-2</v>
      </c>
      <c r="Q45" s="340"/>
      <c r="R45" s="339">
        <v>0.64400000000000002</v>
      </c>
      <c r="S45" s="339">
        <v>0.67900000000000005</v>
      </c>
      <c r="T45" s="339">
        <v>0.73399999999999999</v>
      </c>
      <c r="U45" s="329">
        <f t="shared" si="33"/>
        <v>3.5000000000000031E-2</v>
      </c>
      <c r="V45" s="329">
        <f t="shared" si="34"/>
        <v>8.9999999999999969E-2</v>
      </c>
      <c r="W45" s="330">
        <f t="shared" si="35"/>
        <v>5.4999999999999938E-2</v>
      </c>
    </row>
    <row r="46" spans="2:23" s="314" customFormat="1" ht="30" x14ac:dyDescent="0.25">
      <c r="B46" s="495"/>
      <c r="C46" s="313">
        <v>17.2</v>
      </c>
      <c r="D46" s="316" t="s">
        <v>164</v>
      </c>
      <c r="E46" s="315"/>
      <c r="F46" s="338">
        <v>0.71699999999999997</v>
      </c>
      <c r="G46" s="338">
        <v>0.70299999999999996</v>
      </c>
      <c r="H46" s="339">
        <f t="shared" ref="H46:H47" si="36">F46-G46</f>
        <v>1.4000000000000012E-2</v>
      </c>
      <c r="I46" s="340"/>
      <c r="J46" s="339">
        <v>0.73099999999999998</v>
      </c>
      <c r="K46" s="339">
        <v>0.65700000000000003</v>
      </c>
      <c r="L46" s="339">
        <f t="shared" ref="L46:L47" si="37">J46-K46</f>
        <v>7.3999999999999955E-2</v>
      </c>
      <c r="M46" s="340"/>
      <c r="N46" s="339">
        <v>0.71499999999999997</v>
      </c>
      <c r="O46" s="339">
        <v>0.66800000000000004</v>
      </c>
      <c r="P46" s="339">
        <f t="shared" ref="P46:P47" si="38">N46-O46</f>
        <v>4.6999999999999931E-2</v>
      </c>
      <c r="Q46" s="340"/>
      <c r="R46" s="339">
        <v>0.622</v>
      </c>
      <c r="S46" s="339">
        <v>0.64500000000000002</v>
      </c>
      <c r="T46" s="339">
        <v>0.77300000000000002</v>
      </c>
      <c r="U46" s="329">
        <f t="shared" si="33"/>
        <v>2.300000000000002E-2</v>
      </c>
      <c r="V46" s="329">
        <f t="shared" si="34"/>
        <v>0.15100000000000002</v>
      </c>
      <c r="W46" s="330">
        <f t="shared" si="35"/>
        <v>0.128</v>
      </c>
    </row>
    <row r="47" spans="2:23" s="311" customFormat="1" ht="30" x14ac:dyDescent="0.25">
      <c r="B47" s="496"/>
      <c r="C47" s="313">
        <v>17.3</v>
      </c>
      <c r="D47" s="316" t="s">
        <v>165</v>
      </c>
      <c r="E47" s="312"/>
      <c r="F47" s="338">
        <v>0.60099999999999998</v>
      </c>
      <c r="G47" s="338">
        <v>0.62</v>
      </c>
      <c r="H47" s="339">
        <f t="shared" si="36"/>
        <v>-1.9000000000000017E-2</v>
      </c>
      <c r="I47" s="341"/>
      <c r="J47" s="339">
        <v>0.63900000000000001</v>
      </c>
      <c r="K47" s="339">
        <v>0.52700000000000002</v>
      </c>
      <c r="L47" s="339">
        <f t="shared" si="37"/>
        <v>0.11199999999999999</v>
      </c>
      <c r="M47" s="341"/>
      <c r="N47" s="339">
        <v>0.61699999999999999</v>
      </c>
      <c r="O47" s="339">
        <v>0.53500000000000003</v>
      </c>
      <c r="P47" s="339">
        <f t="shared" si="38"/>
        <v>8.1999999999999962E-2</v>
      </c>
      <c r="Q47" s="341"/>
      <c r="R47" s="339">
        <v>0.48499999999999999</v>
      </c>
      <c r="S47" s="339">
        <v>0.53300000000000003</v>
      </c>
      <c r="T47" s="339">
        <v>0.69199999999999995</v>
      </c>
      <c r="U47" s="329">
        <f t="shared" si="33"/>
        <v>4.8000000000000043E-2</v>
      </c>
      <c r="V47" s="329">
        <f t="shared" si="34"/>
        <v>0.20699999999999996</v>
      </c>
      <c r="W47" s="330">
        <f t="shared" si="35"/>
        <v>0.15899999999999992</v>
      </c>
    </row>
    <row r="48" spans="2:23" ht="7.5" customHeight="1" x14ac:dyDescent="0.25">
      <c r="B48" s="307"/>
      <c r="C48" s="307"/>
      <c r="D48" s="307"/>
      <c r="E48" s="46"/>
      <c r="F48" s="333"/>
      <c r="G48" s="333"/>
      <c r="H48" s="337"/>
      <c r="I48" s="331"/>
      <c r="J48" s="333"/>
      <c r="K48" s="333"/>
      <c r="L48" s="337"/>
      <c r="M48" s="331"/>
      <c r="N48" s="333"/>
      <c r="O48" s="333"/>
      <c r="P48" s="337"/>
      <c r="Q48" s="331"/>
      <c r="R48" s="333"/>
      <c r="S48" s="333"/>
      <c r="T48" s="337"/>
      <c r="U48" s="333"/>
      <c r="V48" s="333"/>
      <c r="W48" s="337"/>
    </row>
    <row r="49" spans="2:23" s="120" customFormat="1" x14ac:dyDescent="0.25">
      <c r="B49" s="493" t="s">
        <v>145</v>
      </c>
      <c r="C49" s="292">
        <v>19.100000000000001</v>
      </c>
      <c r="D49" s="170" t="s">
        <v>146</v>
      </c>
      <c r="E49" s="127"/>
      <c r="F49" s="329">
        <v>0.75700000000000001</v>
      </c>
      <c r="G49" s="329">
        <v>0.79400000000000004</v>
      </c>
      <c r="H49" s="330">
        <f t="shared" ref="H49:H54" si="39">F49-G49</f>
        <v>-3.7000000000000033E-2</v>
      </c>
      <c r="I49" s="335"/>
      <c r="J49" s="329">
        <v>0.78039999999999998</v>
      </c>
      <c r="K49" s="329">
        <v>0.745</v>
      </c>
      <c r="L49" s="330">
        <f t="shared" ref="L49:L54" si="40">J49-K49</f>
        <v>3.5399999999999987E-2</v>
      </c>
      <c r="M49" s="331"/>
      <c r="N49" s="329">
        <v>0.753</v>
      </c>
      <c r="O49" s="329">
        <v>0.79100000000000004</v>
      </c>
      <c r="P49" s="330">
        <f t="shared" ref="P49:P54" si="41">O49-N49</f>
        <v>3.8000000000000034E-2</v>
      </c>
      <c r="Q49" s="331"/>
      <c r="R49" s="329">
        <v>0.70599999999999996</v>
      </c>
      <c r="S49" s="329">
        <v>0.71899999999999997</v>
      </c>
      <c r="T49" s="330">
        <v>0.81399999999999995</v>
      </c>
      <c r="U49" s="329">
        <f t="shared" ref="U49:U54" si="42">S49-R49</f>
        <v>1.3000000000000012E-2</v>
      </c>
      <c r="V49" s="329">
        <f t="shared" ref="V49:V54" si="43">T49-R49</f>
        <v>0.10799999999999998</v>
      </c>
      <c r="W49" s="330">
        <f t="shared" ref="W49:W54" si="44">T49-S49</f>
        <v>9.4999999999999973E-2</v>
      </c>
    </row>
    <row r="50" spans="2:23" s="120" customFormat="1" x14ac:dyDescent="0.25">
      <c r="B50" s="493"/>
      <c r="C50" s="292">
        <v>19.2</v>
      </c>
      <c r="D50" s="171" t="s">
        <v>42</v>
      </c>
      <c r="E50" s="128"/>
      <c r="F50" s="329">
        <v>0.68</v>
      </c>
      <c r="G50" s="329">
        <v>0.71799999999999997</v>
      </c>
      <c r="H50" s="330">
        <f t="shared" si="39"/>
        <v>-3.7999999999999923E-2</v>
      </c>
      <c r="I50" s="335"/>
      <c r="J50" s="329">
        <v>0.70199999999999996</v>
      </c>
      <c r="K50" s="329">
        <v>0.65100000000000002</v>
      </c>
      <c r="L50" s="330">
        <f t="shared" si="40"/>
        <v>5.0999999999999934E-2</v>
      </c>
      <c r="M50" s="331"/>
      <c r="N50" s="329">
        <v>0.68</v>
      </c>
      <c r="O50" s="329">
        <v>0.67700000000000005</v>
      </c>
      <c r="P50" s="330">
        <f t="shared" si="41"/>
        <v>-3.0000000000000027E-3</v>
      </c>
      <c r="Q50" s="331"/>
      <c r="R50" s="329">
        <v>0.59099999999999997</v>
      </c>
      <c r="S50" s="329">
        <v>0.68500000000000005</v>
      </c>
      <c r="T50" s="330">
        <v>0.74399999999999999</v>
      </c>
      <c r="U50" s="329">
        <f t="shared" si="42"/>
        <v>9.4000000000000083E-2</v>
      </c>
      <c r="V50" s="329">
        <f t="shared" si="43"/>
        <v>0.15300000000000002</v>
      </c>
      <c r="W50" s="330">
        <f t="shared" si="44"/>
        <v>5.8999999999999941E-2</v>
      </c>
    </row>
    <row r="51" spans="2:23" s="120" customFormat="1" x14ac:dyDescent="0.25">
      <c r="B51" s="493"/>
      <c r="C51" s="292">
        <v>19.3</v>
      </c>
      <c r="D51" s="171" t="s">
        <v>43</v>
      </c>
      <c r="E51" s="129"/>
      <c r="F51" s="329">
        <v>0.77900000000000003</v>
      </c>
      <c r="G51" s="329">
        <v>0.79100000000000004</v>
      </c>
      <c r="H51" s="330">
        <f t="shared" si="39"/>
        <v>-1.2000000000000011E-2</v>
      </c>
      <c r="I51" s="335"/>
      <c r="J51" s="329">
        <v>0.78</v>
      </c>
      <c r="K51" s="329">
        <v>0.77500000000000002</v>
      </c>
      <c r="L51" s="330">
        <f t="shared" si="40"/>
        <v>5.0000000000000044E-3</v>
      </c>
      <c r="M51" s="331"/>
      <c r="N51" s="329">
        <v>0.77100000000000002</v>
      </c>
      <c r="O51" s="329">
        <v>0.79</v>
      </c>
      <c r="P51" s="330">
        <f t="shared" si="41"/>
        <v>1.9000000000000017E-2</v>
      </c>
      <c r="Q51" s="331"/>
      <c r="R51" s="329">
        <v>0.73099999999999998</v>
      </c>
      <c r="S51" s="329">
        <v>0.77400000000000002</v>
      </c>
      <c r="T51" s="330">
        <v>0.80500000000000005</v>
      </c>
      <c r="U51" s="329">
        <f t="shared" si="42"/>
        <v>4.3000000000000038E-2</v>
      </c>
      <c r="V51" s="329">
        <f t="shared" si="43"/>
        <v>7.4000000000000066E-2</v>
      </c>
      <c r="W51" s="330">
        <f t="shared" si="44"/>
        <v>3.1000000000000028E-2</v>
      </c>
    </row>
    <row r="52" spans="2:23" s="120" customFormat="1" ht="30" x14ac:dyDescent="0.25">
      <c r="B52" s="493"/>
      <c r="C52" s="292">
        <v>19.399999999999999</v>
      </c>
      <c r="D52" s="171" t="s">
        <v>44</v>
      </c>
      <c r="E52" s="129"/>
      <c r="F52" s="329">
        <v>0.67200000000000004</v>
      </c>
      <c r="G52" s="329">
        <v>0.66600000000000004</v>
      </c>
      <c r="H52" s="330">
        <f t="shared" si="39"/>
        <v>6.0000000000000053E-3</v>
      </c>
      <c r="I52" s="335"/>
      <c r="J52" s="329">
        <v>0.68899999999999995</v>
      </c>
      <c r="K52" s="329">
        <v>0.60899999999999999</v>
      </c>
      <c r="L52" s="330">
        <f t="shared" si="40"/>
        <v>7.999999999999996E-2</v>
      </c>
      <c r="M52" s="331"/>
      <c r="N52" s="329">
        <v>0.66500000000000004</v>
      </c>
      <c r="O52" s="329">
        <v>0.628</v>
      </c>
      <c r="P52" s="330">
        <f t="shared" si="41"/>
        <v>-3.7000000000000033E-2</v>
      </c>
      <c r="Q52" s="331"/>
      <c r="R52" s="329">
        <v>0.59399999999999997</v>
      </c>
      <c r="S52" s="329">
        <v>0.60099999999999998</v>
      </c>
      <c r="T52" s="330">
        <v>0.71299999999999997</v>
      </c>
      <c r="U52" s="329">
        <f t="shared" si="42"/>
        <v>7.0000000000000062E-3</v>
      </c>
      <c r="V52" s="329">
        <f t="shared" si="43"/>
        <v>0.11899999999999999</v>
      </c>
      <c r="W52" s="330">
        <f t="shared" si="44"/>
        <v>0.11199999999999999</v>
      </c>
    </row>
    <row r="53" spans="2:23" s="120" customFormat="1" x14ac:dyDescent="0.25">
      <c r="B53" s="493"/>
      <c r="C53" s="292">
        <v>19.5</v>
      </c>
      <c r="D53" s="171" t="s">
        <v>45</v>
      </c>
      <c r="E53" s="129"/>
      <c r="F53" s="329">
        <v>0.70099999999999996</v>
      </c>
      <c r="G53" s="329">
        <v>0.71099999999999997</v>
      </c>
      <c r="H53" s="330">
        <f t="shared" si="39"/>
        <v>-1.0000000000000009E-2</v>
      </c>
      <c r="I53" s="335"/>
      <c r="J53" s="329">
        <v>0.71499999999999997</v>
      </c>
      <c r="K53" s="329">
        <v>0.65200000000000002</v>
      </c>
      <c r="L53" s="330">
        <f t="shared" si="40"/>
        <v>6.2999999999999945E-2</v>
      </c>
      <c r="M53" s="331"/>
      <c r="N53" s="329">
        <v>0.69399999999999995</v>
      </c>
      <c r="O53" s="329">
        <v>0.67400000000000004</v>
      </c>
      <c r="P53" s="330">
        <f t="shared" si="41"/>
        <v>-1.9999999999999907E-2</v>
      </c>
      <c r="Q53" s="331"/>
      <c r="R53" s="329">
        <v>0.61899999999999999</v>
      </c>
      <c r="S53" s="329">
        <v>0.66200000000000003</v>
      </c>
      <c r="T53" s="330">
        <v>0.745</v>
      </c>
      <c r="U53" s="329">
        <f t="shared" si="42"/>
        <v>4.3000000000000038E-2</v>
      </c>
      <c r="V53" s="329">
        <f t="shared" si="43"/>
        <v>0.126</v>
      </c>
      <c r="W53" s="330">
        <f t="shared" si="44"/>
        <v>8.2999999999999963E-2</v>
      </c>
    </row>
    <row r="54" spans="2:23" s="126" customFormat="1" x14ac:dyDescent="0.25">
      <c r="B54" s="493"/>
      <c r="C54" s="292">
        <v>19.600000000000001</v>
      </c>
      <c r="D54" s="171" t="s">
        <v>46</v>
      </c>
      <c r="E54" s="129"/>
      <c r="F54" s="329">
        <v>0.69799999999999995</v>
      </c>
      <c r="G54" s="329">
        <v>0.76400000000000001</v>
      </c>
      <c r="H54" s="330">
        <f t="shared" si="39"/>
        <v>-6.6000000000000059E-2</v>
      </c>
      <c r="I54" s="335"/>
      <c r="J54" s="329">
        <v>0.72599999999999998</v>
      </c>
      <c r="K54" s="329">
        <v>0.70399999999999996</v>
      </c>
      <c r="L54" s="330">
        <f t="shared" si="40"/>
        <v>2.200000000000002E-2</v>
      </c>
      <c r="M54" s="331"/>
      <c r="N54" s="329">
        <v>0.70099999999999996</v>
      </c>
      <c r="O54" s="329">
        <v>0.75700000000000001</v>
      </c>
      <c r="P54" s="330">
        <f t="shared" si="41"/>
        <v>5.600000000000005E-2</v>
      </c>
      <c r="Q54" s="331"/>
      <c r="R54" s="329">
        <v>0.65800000000000003</v>
      </c>
      <c r="S54" s="329">
        <v>0.69399999999999995</v>
      </c>
      <c r="T54" s="330">
        <v>0.75900000000000001</v>
      </c>
      <c r="U54" s="329">
        <f t="shared" si="42"/>
        <v>3.5999999999999921E-2</v>
      </c>
      <c r="V54" s="329">
        <f t="shared" si="43"/>
        <v>0.10099999999999998</v>
      </c>
      <c r="W54" s="330">
        <f t="shared" si="44"/>
        <v>6.5000000000000058E-2</v>
      </c>
    </row>
    <row r="55" spans="2:23" s="126" customFormat="1" ht="6.95" customHeight="1" x14ac:dyDescent="0.25">
      <c r="B55" s="497"/>
      <c r="C55" s="497"/>
      <c r="D55" s="497"/>
      <c r="E55" s="130"/>
      <c r="F55" s="333"/>
      <c r="G55" s="333"/>
      <c r="H55" s="334"/>
      <c r="I55" s="331"/>
      <c r="J55" s="333"/>
      <c r="K55" s="333"/>
      <c r="L55" s="334"/>
      <c r="M55" s="331"/>
      <c r="N55" s="333"/>
      <c r="O55" s="333"/>
      <c r="P55" s="334"/>
      <c r="Q55" s="331"/>
      <c r="R55" s="333"/>
      <c r="S55" s="333"/>
      <c r="T55" s="334"/>
      <c r="U55" s="333"/>
      <c r="V55" s="333"/>
      <c r="W55" s="334"/>
    </row>
    <row r="56" spans="2:23" ht="33.950000000000003" customHeight="1" x14ac:dyDescent="0.25">
      <c r="B56" s="290" t="s">
        <v>147</v>
      </c>
      <c r="C56" s="292">
        <v>21.1</v>
      </c>
      <c r="D56" s="171" t="s">
        <v>82</v>
      </c>
      <c r="F56" s="329">
        <v>0.70299999999999996</v>
      </c>
      <c r="G56" s="329">
        <v>0.749</v>
      </c>
      <c r="H56" s="330">
        <f>F56-G56</f>
        <v>-4.6000000000000041E-2</v>
      </c>
      <c r="I56" s="331"/>
      <c r="J56" s="329">
        <v>0.73599999999999999</v>
      </c>
      <c r="K56" s="329">
        <v>0.70499999999999996</v>
      </c>
      <c r="L56" s="330">
        <f>J56-K56</f>
        <v>3.1000000000000028E-2</v>
      </c>
      <c r="M56" s="331"/>
      <c r="N56" s="329">
        <v>0.70199999999999996</v>
      </c>
      <c r="O56" s="329">
        <v>0.79300000000000004</v>
      </c>
      <c r="P56" s="330">
        <f>O56-N56</f>
        <v>9.1000000000000081E-2</v>
      </c>
      <c r="Q56" s="331"/>
      <c r="R56" s="329">
        <v>0.66</v>
      </c>
      <c r="S56" s="329">
        <v>0.70099999999999996</v>
      </c>
      <c r="T56" s="330">
        <v>0.77100000000000002</v>
      </c>
      <c r="U56" s="329">
        <f>S56-R56</f>
        <v>4.0999999999999925E-2</v>
      </c>
      <c r="V56" s="329">
        <f>T56-R56</f>
        <v>0.11099999999999999</v>
      </c>
      <c r="W56" s="330">
        <f>T56-S56</f>
        <v>7.0000000000000062E-2</v>
      </c>
    </row>
    <row r="57" spans="2:23" ht="7.5" customHeight="1" x14ac:dyDescent="0.25">
      <c r="B57" s="492"/>
      <c r="C57" s="492"/>
      <c r="D57" s="492"/>
      <c r="E57" s="46"/>
      <c r="F57" s="160"/>
      <c r="G57" s="160"/>
      <c r="H57" s="115"/>
      <c r="I57" s="126"/>
      <c r="J57" s="160"/>
      <c r="K57" s="160"/>
      <c r="L57" s="115"/>
      <c r="M57" s="126"/>
      <c r="N57" s="160"/>
      <c r="O57" s="160"/>
      <c r="P57" s="115"/>
      <c r="Q57" s="126"/>
      <c r="R57" s="160"/>
      <c r="S57" s="160"/>
      <c r="T57" s="115"/>
      <c r="U57" s="160"/>
      <c r="V57" s="160"/>
      <c r="W57" s="115"/>
    </row>
    <row r="58" spans="2:23" x14ac:dyDescent="0.25">
      <c r="B58" s="107"/>
      <c r="C58" s="109"/>
      <c r="E58" s="110"/>
      <c r="F58" s="107"/>
      <c r="G58" s="107"/>
      <c r="H58" s="218"/>
      <c r="I58" s="107"/>
      <c r="J58" s="107"/>
      <c r="K58" s="107"/>
      <c r="L58" s="218"/>
      <c r="M58" s="107"/>
      <c r="N58" s="111"/>
      <c r="O58" s="111"/>
      <c r="P58" s="107"/>
      <c r="Q58" s="107"/>
      <c r="R58" s="107"/>
      <c r="S58" s="107"/>
      <c r="T58" s="107"/>
      <c r="U58" s="107"/>
    </row>
  </sheetData>
  <mergeCells count="24">
    <mergeCell ref="B55:D55"/>
    <mergeCell ref="R3:U3"/>
    <mergeCell ref="B32:D32"/>
    <mergeCell ref="B39:B43"/>
    <mergeCell ref="B57:D57"/>
    <mergeCell ref="N3:P3"/>
    <mergeCell ref="B5:D5"/>
    <mergeCell ref="B9:B15"/>
    <mergeCell ref="N7:P7"/>
    <mergeCell ref="J7:L7"/>
    <mergeCell ref="J3:L3"/>
    <mergeCell ref="F3:H3"/>
    <mergeCell ref="F7:H7"/>
    <mergeCell ref="B17:B21"/>
    <mergeCell ref="B22:D22"/>
    <mergeCell ref="B23:B26"/>
    <mergeCell ref="R7:U7"/>
    <mergeCell ref="B27:D27"/>
    <mergeCell ref="B38:D38"/>
    <mergeCell ref="B49:B54"/>
    <mergeCell ref="B44:D44"/>
    <mergeCell ref="B28:B31"/>
    <mergeCell ref="B45:B47"/>
    <mergeCell ref="B33:B37"/>
  </mergeCells>
  <pageMargins left="0.11811023622047245" right="0.11811023622047245" top="0.74803149606299213" bottom="0.35433070866141736" header="0.31496062992125984" footer="0.31496062992125984"/>
  <pageSetup paperSize="9" scale="6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C1" sqref="C1:H41"/>
    </sheetView>
  </sheetViews>
  <sheetFormatPr defaultRowHeight="15" x14ac:dyDescent="0.25"/>
  <cols>
    <col min="1" max="3" width="9.140625" style="269"/>
  </cols>
  <sheetData>
    <row r="1" spans="1:8" s="275" customFormat="1" ht="60" x14ac:dyDescent="0.25">
      <c r="A1" s="269"/>
      <c r="B1" s="277"/>
      <c r="C1" s="277"/>
      <c r="D1" s="276" t="s">
        <v>148</v>
      </c>
      <c r="E1" s="276" t="s">
        <v>149</v>
      </c>
      <c r="F1" s="276" t="s">
        <v>150</v>
      </c>
      <c r="G1" s="276" t="s">
        <v>151</v>
      </c>
      <c r="H1" s="276" t="s">
        <v>152</v>
      </c>
    </row>
    <row r="2" spans="1:8" x14ac:dyDescent="0.25">
      <c r="A2" s="423" t="s">
        <v>0</v>
      </c>
      <c r="B2" s="53">
        <v>2.1</v>
      </c>
      <c r="C2" s="273" t="s">
        <v>12</v>
      </c>
      <c r="D2" s="270">
        <v>0.29067245119305857</v>
      </c>
      <c r="E2" s="270">
        <v>0.54374548083875629</v>
      </c>
      <c r="F2" s="270">
        <v>9.8336948662328269E-2</v>
      </c>
      <c r="G2" s="270">
        <v>4.1214750542299353E-2</v>
      </c>
      <c r="H2" s="270">
        <v>2.6030368763557483E-2</v>
      </c>
    </row>
    <row r="3" spans="1:8" x14ac:dyDescent="0.25">
      <c r="A3" s="424"/>
      <c r="B3" s="53">
        <v>2.2000000000000002</v>
      </c>
      <c r="C3" s="273" t="s">
        <v>13</v>
      </c>
      <c r="D3" s="270">
        <v>0.40895953757225434</v>
      </c>
      <c r="E3" s="270">
        <v>0.42485549132947975</v>
      </c>
      <c r="F3" s="270">
        <v>0.10621387283236994</v>
      </c>
      <c r="G3" s="270">
        <v>3.8294797687861273E-2</v>
      </c>
      <c r="H3" s="270">
        <v>2.1676300578034682E-2</v>
      </c>
    </row>
    <row r="4" spans="1:8" x14ac:dyDescent="0.25">
      <c r="A4" s="424"/>
      <c r="B4" s="53">
        <v>2.2999999999999998</v>
      </c>
      <c r="C4" s="273" t="s">
        <v>14</v>
      </c>
      <c r="D4" s="270">
        <v>0.38728323699421963</v>
      </c>
      <c r="E4" s="270">
        <v>0.43858381502890176</v>
      </c>
      <c r="F4" s="270">
        <v>0.11054913294797687</v>
      </c>
      <c r="G4" s="270">
        <v>3.9739884393063585E-2</v>
      </c>
      <c r="H4" s="270">
        <v>2.3843930635838149E-2</v>
      </c>
    </row>
    <row r="5" spans="1:8" x14ac:dyDescent="0.25">
      <c r="A5" s="424"/>
      <c r="B5" s="53">
        <v>2.4</v>
      </c>
      <c r="C5" s="273" t="s">
        <v>15</v>
      </c>
      <c r="D5" s="270">
        <v>0.42010122921185827</v>
      </c>
      <c r="E5" s="270">
        <v>0.39696312364425163</v>
      </c>
      <c r="F5" s="270">
        <v>0.11713665943600868</v>
      </c>
      <c r="G5" s="270">
        <v>4.1214750542299353E-2</v>
      </c>
      <c r="H5" s="270">
        <v>2.4584237165582067E-2</v>
      </c>
    </row>
    <row r="6" spans="1:8" x14ac:dyDescent="0.25">
      <c r="A6" s="424"/>
      <c r="B6" s="53">
        <v>2.5</v>
      </c>
      <c r="C6" s="274" t="s">
        <v>16</v>
      </c>
      <c r="D6" s="270">
        <v>0.32561505065123009</v>
      </c>
      <c r="E6" s="270">
        <v>0.4479015918958032</v>
      </c>
      <c r="F6" s="270">
        <v>0.14688856729377714</v>
      </c>
      <c r="G6" s="270">
        <v>5.2821997105643996E-2</v>
      </c>
      <c r="H6" s="270">
        <v>2.6772793053545588E-2</v>
      </c>
    </row>
    <row r="7" spans="1:8" x14ac:dyDescent="0.25">
      <c r="A7" s="424"/>
      <c r="B7" s="53">
        <v>2.6</v>
      </c>
      <c r="C7" s="273" t="s">
        <v>17</v>
      </c>
      <c r="D7" s="270">
        <v>0.26419213973799127</v>
      </c>
      <c r="E7" s="270">
        <v>0.37263464337700147</v>
      </c>
      <c r="F7" s="270">
        <v>0.16957787481804948</v>
      </c>
      <c r="G7" s="270">
        <v>0.1098981077147016</v>
      </c>
      <c r="H7" s="270">
        <v>8.3697234352256192E-2</v>
      </c>
    </row>
    <row r="8" spans="1:8" x14ac:dyDescent="0.25">
      <c r="A8" s="425"/>
      <c r="B8" s="53">
        <v>2.7</v>
      </c>
      <c r="C8" s="273" t="s">
        <v>18</v>
      </c>
      <c r="D8" s="270">
        <v>0.29287790697674421</v>
      </c>
      <c r="E8" s="270">
        <v>0.38226744186046513</v>
      </c>
      <c r="F8" s="270">
        <v>0.16569767441860464</v>
      </c>
      <c r="G8" s="270">
        <v>8.6482558139534885E-2</v>
      </c>
      <c r="H8" s="270">
        <v>7.2674418604651167E-2</v>
      </c>
    </row>
    <row r="9" spans="1:8" x14ac:dyDescent="0.25">
      <c r="A9" s="423" t="s">
        <v>1</v>
      </c>
      <c r="B9" s="53">
        <v>4.0999999999999996</v>
      </c>
      <c r="C9" s="273" t="s">
        <v>19</v>
      </c>
      <c r="D9" s="270">
        <v>0.40116279069767441</v>
      </c>
      <c r="E9" s="270">
        <v>0.41133720930232559</v>
      </c>
      <c r="F9" s="270">
        <v>0.12427325581395349</v>
      </c>
      <c r="G9" s="270">
        <v>4.4331395348837212E-2</v>
      </c>
      <c r="H9" s="270">
        <v>1.8895348837209301E-2</v>
      </c>
    </row>
    <row r="10" spans="1:8" x14ac:dyDescent="0.25">
      <c r="A10" s="424"/>
      <c r="B10" s="53">
        <v>4.2</v>
      </c>
      <c r="C10" s="273" t="s">
        <v>20</v>
      </c>
      <c r="D10" s="270">
        <v>0.29578488372093026</v>
      </c>
      <c r="E10" s="270">
        <v>0.36845930232558138</v>
      </c>
      <c r="F10" s="270">
        <v>0.1933139534883721</v>
      </c>
      <c r="G10" s="270">
        <v>0.10101744186046512</v>
      </c>
      <c r="H10" s="270">
        <v>4.142441860465116E-2</v>
      </c>
    </row>
    <row r="11" spans="1:8" x14ac:dyDescent="0.25">
      <c r="A11" s="424"/>
      <c r="B11" s="53">
        <v>4.3</v>
      </c>
      <c r="C11" s="273" t="s">
        <v>21</v>
      </c>
      <c r="D11" s="270">
        <v>0.37192474674384951</v>
      </c>
      <c r="E11" s="270">
        <v>0.38494934876989872</v>
      </c>
      <c r="F11" s="270">
        <v>0.1512301013024602</v>
      </c>
      <c r="G11" s="270">
        <v>5.9334298118668596E-2</v>
      </c>
      <c r="H11" s="270">
        <v>3.2561505065123009E-2</v>
      </c>
    </row>
    <row r="12" spans="1:8" x14ac:dyDescent="0.25">
      <c r="A12" s="424"/>
      <c r="B12" s="53">
        <v>4.4000000000000004</v>
      </c>
      <c r="C12" s="273" t="s">
        <v>22</v>
      </c>
      <c r="D12" s="270">
        <v>0.2467343976777939</v>
      </c>
      <c r="E12" s="270">
        <v>0.43686502177068215</v>
      </c>
      <c r="F12" s="270">
        <v>0.1676342525399129</v>
      </c>
      <c r="G12" s="270">
        <v>8.8534107402031936E-2</v>
      </c>
      <c r="H12" s="270">
        <v>6.0232220609579099E-2</v>
      </c>
    </row>
    <row r="13" spans="1:8" x14ac:dyDescent="0.25">
      <c r="A13" s="425"/>
      <c r="B13" s="53">
        <v>4.5</v>
      </c>
      <c r="C13" s="273" t="s">
        <v>23</v>
      </c>
      <c r="D13" s="270">
        <v>0.32363636363636361</v>
      </c>
      <c r="E13" s="270">
        <v>0.37818181818181817</v>
      </c>
      <c r="F13" s="270">
        <v>0.18618181818181817</v>
      </c>
      <c r="G13" s="270">
        <v>5.9636363636363633E-2</v>
      </c>
      <c r="H13" s="270">
        <v>5.2363636363636362E-2</v>
      </c>
    </row>
    <row r="14" spans="1:8" x14ac:dyDescent="0.25">
      <c r="A14" s="423" t="s">
        <v>2</v>
      </c>
      <c r="B14" s="53">
        <v>6.1</v>
      </c>
      <c r="C14" s="273" t="s">
        <v>24</v>
      </c>
      <c r="D14" s="270">
        <v>0.30094271211022477</v>
      </c>
      <c r="E14" s="270">
        <v>0.41116751269035534</v>
      </c>
      <c r="F14" s="270">
        <v>0.1457577955039884</v>
      </c>
      <c r="G14" s="270">
        <v>7.6867295141406819E-2</v>
      </c>
      <c r="H14" s="270">
        <v>6.5264684554024649E-2</v>
      </c>
    </row>
    <row r="15" spans="1:8" x14ac:dyDescent="0.25">
      <c r="A15" s="424"/>
      <c r="B15" s="53">
        <v>6.2</v>
      </c>
      <c r="C15" s="273" t="s">
        <v>25</v>
      </c>
      <c r="D15" s="270">
        <v>0.27179487179487177</v>
      </c>
      <c r="E15" s="270">
        <v>0.40732600732600732</v>
      </c>
      <c r="F15" s="270">
        <v>0.18974358974358974</v>
      </c>
      <c r="G15" s="270">
        <v>7.8388278388278387E-2</v>
      </c>
      <c r="H15" s="270">
        <v>5.2747252747252747E-2</v>
      </c>
    </row>
    <row r="16" spans="1:8" x14ac:dyDescent="0.25">
      <c r="A16" s="424"/>
      <c r="B16" s="53">
        <v>6.3</v>
      </c>
      <c r="C16" s="273" t="s">
        <v>26</v>
      </c>
      <c r="D16" s="270">
        <v>0.22587719298245615</v>
      </c>
      <c r="E16" s="270">
        <v>0.33040935672514621</v>
      </c>
      <c r="F16" s="270">
        <v>0.18494152046783627</v>
      </c>
      <c r="G16" s="270">
        <v>0.1337719298245614</v>
      </c>
      <c r="H16" s="270">
        <v>0.125</v>
      </c>
    </row>
    <row r="17" spans="1:8" x14ac:dyDescent="0.25">
      <c r="A17" s="425"/>
      <c r="B17" s="53">
        <v>6.4</v>
      </c>
      <c r="C17" s="273" t="s">
        <v>27</v>
      </c>
      <c r="D17" s="270">
        <v>0.26141384388807071</v>
      </c>
      <c r="E17" s="270">
        <v>0.36156111929307805</v>
      </c>
      <c r="F17" s="270">
        <v>0.18188512518409425</v>
      </c>
      <c r="G17" s="270">
        <v>0.10603829160530191</v>
      </c>
      <c r="H17" s="270">
        <v>8.9101620029455084E-2</v>
      </c>
    </row>
    <row r="18" spans="1:8" x14ac:dyDescent="0.25">
      <c r="A18" s="506" t="s">
        <v>3</v>
      </c>
      <c r="B18" s="53">
        <v>10.1</v>
      </c>
      <c r="C18" s="274" t="s">
        <v>28</v>
      </c>
      <c r="D18" s="270">
        <v>0.29371231696813094</v>
      </c>
      <c r="E18" s="270">
        <v>0.46511627906976744</v>
      </c>
      <c r="F18" s="270">
        <v>0.13867355727820843</v>
      </c>
      <c r="G18" s="270">
        <v>6.7183462532299745E-2</v>
      </c>
      <c r="H18" s="270">
        <v>3.5314384151593457E-2</v>
      </c>
    </row>
    <row r="19" spans="1:8" x14ac:dyDescent="0.25">
      <c r="A19" s="507"/>
      <c r="B19" s="53">
        <v>10.199999999999999</v>
      </c>
      <c r="C19" s="273" t="s">
        <v>29</v>
      </c>
      <c r="D19" s="270">
        <v>0.29785330948121647</v>
      </c>
      <c r="E19" s="270">
        <v>0.37567084078711988</v>
      </c>
      <c r="F19" s="270">
        <v>0.16547406082289803</v>
      </c>
      <c r="G19" s="270">
        <v>8.8550983899821106E-2</v>
      </c>
      <c r="H19" s="270">
        <v>7.2450805008944547E-2</v>
      </c>
    </row>
    <row r="20" spans="1:8" x14ac:dyDescent="0.25">
      <c r="A20" s="507"/>
      <c r="B20" s="53">
        <v>10.3</v>
      </c>
      <c r="C20" s="273" t="s">
        <v>30</v>
      </c>
      <c r="D20" s="270">
        <v>0.4944954128440367</v>
      </c>
      <c r="E20" s="270">
        <v>0.33486238532110091</v>
      </c>
      <c r="F20" s="270">
        <v>0.11559633027522936</v>
      </c>
      <c r="G20" s="270">
        <v>3.3944954128440369E-2</v>
      </c>
      <c r="H20" s="270">
        <v>2.1100917431192662E-2</v>
      </c>
    </row>
    <row r="21" spans="1:8" x14ac:dyDescent="0.25">
      <c r="A21" s="508"/>
      <c r="B21" s="53">
        <v>10.4</v>
      </c>
      <c r="C21" s="273" t="s">
        <v>31</v>
      </c>
      <c r="D21" s="270">
        <v>0.42610364683301344</v>
      </c>
      <c r="E21" s="270">
        <v>0.32149712092130517</v>
      </c>
      <c r="F21" s="270">
        <v>0.16410748560460653</v>
      </c>
      <c r="G21" s="270">
        <v>4.6065259117082535E-2</v>
      </c>
      <c r="H21" s="270">
        <v>4.2226487523992322E-2</v>
      </c>
    </row>
    <row r="22" spans="1:8" x14ac:dyDescent="0.25">
      <c r="A22" s="423" t="s">
        <v>4</v>
      </c>
      <c r="B22" s="53">
        <v>12.1</v>
      </c>
      <c r="C22" s="273" t="s">
        <v>32</v>
      </c>
      <c r="D22" s="270">
        <v>0.2960812772133527</v>
      </c>
      <c r="E22" s="270">
        <v>0.43904208998548622</v>
      </c>
      <c r="F22" s="270">
        <v>0.14078374455732948</v>
      </c>
      <c r="G22" s="270">
        <v>7.6923076923076927E-2</v>
      </c>
      <c r="H22" s="270">
        <v>4.716981132075472E-2</v>
      </c>
    </row>
    <row r="23" spans="1:8" x14ac:dyDescent="0.25">
      <c r="A23" s="424"/>
      <c r="B23" s="53">
        <v>12.2</v>
      </c>
      <c r="C23" s="273" t="s">
        <v>33</v>
      </c>
      <c r="D23" s="270">
        <v>0.32869692532942901</v>
      </c>
      <c r="E23" s="270">
        <v>0.38653001464128844</v>
      </c>
      <c r="F23" s="270">
        <v>0.1398243045387994</v>
      </c>
      <c r="G23" s="270">
        <v>9.0043923865300149E-2</v>
      </c>
      <c r="H23" s="270">
        <v>5.4904831625183018E-2</v>
      </c>
    </row>
    <row r="24" spans="1:8" x14ac:dyDescent="0.25">
      <c r="A24" s="424"/>
      <c r="B24" s="53">
        <v>12.3</v>
      </c>
      <c r="C24" s="273" t="s">
        <v>34</v>
      </c>
      <c r="D24" s="270">
        <v>0.29761042722664738</v>
      </c>
      <c r="E24" s="270">
        <v>0.40043446777697322</v>
      </c>
      <c r="F24" s="270">
        <v>0.15278783490224476</v>
      </c>
      <c r="G24" s="270">
        <v>8.7617668356263584E-2</v>
      </c>
      <c r="H24" s="270">
        <v>6.1549601737871107E-2</v>
      </c>
    </row>
    <row r="25" spans="1:8" x14ac:dyDescent="0.25">
      <c r="A25" s="424"/>
      <c r="B25" s="53">
        <v>12.4</v>
      </c>
      <c r="C25" s="273" t="s">
        <v>35</v>
      </c>
      <c r="D25" s="270">
        <v>0.30724637681159422</v>
      </c>
      <c r="E25" s="270">
        <v>0.39565217391304347</v>
      </c>
      <c r="F25" s="270">
        <v>0.15652173913043479</v>
      </c>
      <c r="G25" s="270">
        <v>7.9710144927536225E-2</v>
      </c>
      <c r="H25" s="270">
        <v>6.0869565217391307E-2</v>
      </c>
    </row>
    <row r="26" spans="1:8" x14ac:dyDescent="0.25">
      <c r="A26" s="425"/>
      <c r="B26" s="53">
        <v>12.5</v>
      </c>
      <c r="C26" s="273" t="s">
        <v>36</v>
      </c>
      <c r="D26" s="270">
        <v>0.26315789473684209</v>
      </c>
      <c r="E26" s="270">
        <v>0.33260233918128657</v>
      </c>
      <c r="F26" s="270">
        <v>0.22295321637426901</v>
      </c>
      <c r="G26" s="270">
        <v>0.11257309941520467</v>
      </c>
      <c r="H26" s="270">
        <v>6.8713450292397657E-2</v>
      </c>
    </row>
    <row r="27" spans="1:8" x14ac:dyDescent="0.25">
      <c r="A27" s="423" t="s">
        <v>5</v>
      </c>
      <c r="B27" s="53">
        <v>14.1</v>
      </c>
      <c r="C27" s="274" t="s">
        <v>37</v>
      </c>
      <c r="D27" s="270">
        <v>0.36838235294117649</v>
      </c>
      <c r="E27" s="270">
        <v>0.42867647058823527</v>
      </c>
      <c r="F27" s="270">
        <v>0.11911764705882352</v>
      </c>
      <c r="G27" s="270">
        <v>5.1470588235294115E-2</v>
      </c>
      <c r="H27" s="270">
        <v>3.2352941176470591E-2</v>
      </c>
    </row>
    <row r="28" spans="1:8" x14ac:dyDescent="0.25">
      <c r="A28" s="424"/>
      <c r="B28" s="53">
        <v>14.2</v>
      </c>
      <c r="C28" s="274" t="s">
        <v>38</v>
      </c>
      <c r="D28" s="270">
        <v>0.4108983799705449</v>
      </c>
      <c r="E28" s="270">
        <v>0.44624447717231225</v>
      </c>
      <c r="F28" s="270">
        <v>0.101620029455081</v>
      </c>
      <c r="G28" s="270">
        <v>1.9882179675994108E-2</v>
      </c>
      <c r="H28" s="270">
        <v>2.1354933726067747E-2</v>
      </c>
    </row>
    <row r="29" spans="1:8" x14ac:dyDescent="0.25">
      <c r="A29" s="424"/>
      <c r="B29" s="53">
        <v>14.3</v>
      </c>
      <c r="C29" s="274" t="s">
        <v>39</v>
      </c>
      <c r="D29" s="270">
        <v>0.39143501126972202</v>
      </c>
      <c r="E29" s="270">
        <v>0.42374154770848987</v>
      </c>
      <c r="F29" s="270">
        <v>0.12922614575507138</v>
      </c>
      <c r="G29" s="270">
        <v>3.5311795642374154E-2</v>
      </c>
      <c r="H29" s="270">
        <v>2.02854996243426E-2</v>
      </c>
    </row>
    <row r="30" spans="1:8" x14ac:dyDescent="0.25">
      <c r="A30" s="425"/>
      <c r="B30" s="53">
        <v>14.4</v>
      </c>
      <c r="C30" s="273" t="s">
        <v>40</v>
      </c>
      <c r="D30" s="270">
        <v>0.33781763826606875</v>
      </c>
      <c r="E30" s="270">
        <v>0.40732436472346784</v>
      </c>
      <c r="F30" s="270">
        <v>0.16591928251121077</v>
      </c>
      <c r="G30" s="270">
        <v>5.0074738415545592E-2</v>
      </c>
      <c r="H30" s="270">
        <v>3.8863976083707022E-2</v>
      </c>
    </row>
    <row r="31" spans="1:8" x14ac:dyDescent="0.25">
      <c r="A31" s="423" t="s">
        <v>6</v>
      </c>
      <c r="B31" s="53">
        <v>16.100000000000001</v>
      </c>
      <c r="C31" s="273" t="s">
        <v>41</v>
      </c>
      <c r="D31" s="270">
        <v>0.36528685548293394</v>
      </c>
      <c r="E31" s="270">
        <v>0.4357298474945534</v>
      </c>
      <c r="F31" s="270">
        <v>0.14233841684822077</v>
      </c>
      <c r="G31" s="270">
        <v>3.2679738562091505E-2</v>
      </c>
      <c r="H31" s="270">
        <v>2.3965141612200435E-2</v>
      </c>
    </row>
    <row r="32" spans="1:8" x14ac:dyDescent="0.25">
      <c r="A32" s="424"/>
      <c r="B32" s="53">
        <v>16.2</v>
      </c>
      <c r="C32" s="273" t="s">
        <v>42</v>
      </c>
      <c r="D32" s="270">
        <v>0.29774872912127814</v>
      </c>
      <c r="E32" s="270">
        <v>0.40159767610748004</v>
      </c>
      <c r="F32" s="270">
        <v>0.20188816267247639</v>
      </c>
      <c r="G32" s="270">
        <v>5.4466230936819175E-2</v>
      </c>
      <c r="H32" s="270">
        <v>4.4299201161946258E-2</v>
      </c>
    </row>
    <row r="33" spans="1:8" x14ac:dyDescent="0.25">
      <c r="A33" s="424"/>
      <c r="B33" s="53">
        <v>16.3</v>
      </c>
      <c r="C33" s="274" t="s">
        <v>43</v>
      </c>
      <c r="D33" s="270">
        <v>0.36430138990490124</v>
      </c>
      <c r="E33" s="270">
        <v>0.40892465252377469</v>
      </c>
      <c r="F33" s="270">
        <v>0.15801024140453548</v>
      </c>
      <c r="G33" s="270">
        <v>3.5844915874177027E-2</v>
      </c>
      <c r="H33" s="270">
        <v>3.2918800292611558E-2</v>
      </c>
    </row>
    <row r="34" spans="1:8" x14ac:dyDescent="0.25">
      <c r="A34" s="424"/>
      <c r="B34" s="53">
        <v>16.399999999999999</v>
      </c>
      <c r="C34" s="273" t="s">
        <v>44</v>
      </c>
      <c r="D34" s="270">
        <v>0.2988252569750367</v>
      </c>
      <c r="E34" s="270">
        <v>0.3891336270190896</v>
      </c>
      <c r="F34" s="270">
        <v>0.21879588839941264</v>
      </c>
      <c r="G34" s="270">
        <v>5.6534508076358299E-2</v>
      </c>
      <c r="H34" s="270">
        <v>3.6710719530102791E-2</v>
      </c>
    </row>
    <row r="35" spans="1:8" x14ac:dyDescent="0.25">
      <c r="A35" s="424"/>
      <c r="B35" s="53">
        <v>16.5</v>
      </c>
      <c r="C35" s="273" t="s">
        <v>45</v>
      </c>
      <c r="D35" s="270">
        <v>0.33211411850768108</v>
      </c>
      <c r="E35" s="270">
        <v>0.3723482077542063</v>
      </c>
      <c r="F35" s="270">
        <v>0.18361375274323335</v>
      </c>
      <c r="G35" s="270">
        <v>6.1448427212874905E-2</v>
      </c>
      <c r="H35" s="270">
        <v>5.0475493782004388E-2</v>
      </c>
    </row>
    <row r="36" spans="1:8" x14ac:dyDescent="0.25">
      <c r="A36" s="425"/>
      <c r="B36" s="53">
        <v>16.600000000000001</v>
      </c>
      <c r="C36" s="273" t="s">
        <v>46</v>
      </c>
      <c r="D36" s="270">
        <v>0.33502906976744184</v>
      </c>
      <c r="E36" s="270">
        <v>0.38008720930232559</v>
      </c>
      <c r="F36" s="270">
        <v>0.17950581395348839</v>
      </c>
      <c r="G36" s="270">
        <v>5.6686046511627904E-2</v>
      </c>
      <c r="H36" s="270">
        <v>4.8691860465116282E-2</v>
      </c>
    </row>
    <row r="37" spans="1:8" x14ac:dyDescent="0.25">
      <c r="A37" s="285" t="s">
        <v>7</v>
      </c>
      <c r="B37" s="53">
        <v>18.100000000000001</v>
      </c>
      <c r="C37" s="272" t="s">
        <v>47</v>
      </c>
      <c r="D37" s="270">
        <v>0.29015918958031839</v>
      </c>
      <c r="E37" s="270">
        <v>0.45586107091172212</v>
      </c>
      <c r="F37" s="270">
        <v>0.12373371924746744</v>
      </c>
      <c r="G37" s="270">
        <v>8.2489146164978294E-2</v>
      </c>
      <c r="H37" s="270">
        <v>4.7756874095513747E-2</v>
      </c>
    </row>
    <row r="38" spans="1:8" x14ac:dyDescent="0.25">
      <c r="A38" s="423" t="s">
        <v>8</v>
      </c>
      <c r="B38" s="266">
        <v>23.1</v>
      </c>
      <c r="C38" s="271" t="s">
        <v>48</v>
      </c>
      <c r="D38" s="270">
        <v>0.33651726671565024</v>
      </c>
      <c r="E38" s="270">
        <v>0.51212343864805288</v>
      </c>
      <c r="F38" s="270">
        <v>9.7722263041880975E-2</v>
      </c>
      <c r="G38" s="270">
        <v>3.7472446730345332E-2</v>
      </c>
      <c r="H38" s="270">
        <v>1.6164584864070537E-2</v>
      </c>
    </row>
    <row r="39" spans="1:8" x14ac:dyDescent="0.25">
      <c r="A39" s="424"/>
      <c r="B39" s="266">
        <v>23.2</v>
      </c>
      <c r="C39" s="271" t="s">
        <v>49</v>
      </c>
      <c r="D39" s="270">
        <v>0.33703703703703702</v>
      </c>
      <c r="E39" s="270">
        <v>0.50148148148148153</v>
      </c>
      <c r="F39" s="270">
        <v>0.11777777777777777</v>
      </c>
      <c r="G39" s="270">
        <v>2.9629629629629631E-2</v>
      </c>
      <c r="H39" s="270">
        <v>1.4074074074074074E-2</v>
      </c>
    </row>
    <row r="40" spans="1:8" x14ac:dyDescent="0.25">
      <c r="A40" s="424"/>
      <c r="B40" s="266">
        <v>23.2</v>
      </c>
      <c r="C40" s="271" t="s">
        <v>50</v>
      </c>
      <c r="D40" s="270">
        <v>0.31797919762258542</v>
      </c>
      <c r="E40" s="270">
        <v>0.4309063893016345</v>
      </c>
      <c r="F40" s="270">
        <v>0.1686478454680535</v>
      </c>
      <c r="G40" s="270">
        <v>5.4977711738484397E-2</v>
      </c>
      <c r="H40" s="270">
        <v>2.7488855869242199E-2</v>
      </c>
    </row>
    <row r="41" spans="1:8" x14ac:dyDescent="0.25">
      <c r="A41" s="425"/>
      <c r="B41" s="266">
        <v>28</v>
      </c>
      <c r="C41" s="271" t="s">
        <v>51</v>
      </c>
      <c r="D41" s="270">
        <v>0.1276595744680851</v>
      </c>
      <c r="E41" s="270">
        <v>0.50354609929078009</v>
      </c>
      <c r="F41" s="270">
        <v>0.24113475177304963</v>
      </c>
      <c r="G41" s="270">
        <v>8.5106382978723402E-2</v>
      </c>
      <c r="H41" s="270">
        <v>4.2553191489361701E-2</v>
      </c>
    </row>
  </sheetData>
  <mergeCells count="8">
    <mergeCell ref="A22:A26"/>
    <mergeCell ref="A27:A30"/>
    <mergeCell ref="A31:A36"/>
    <mergeCell ref="A38:A41"/>
    <mergeCell ref="A2:A8"/>
    <mergeCell ref="A9:A13"/>
    <mergeCell ref="A14:A17"/>
    <mergeCell ref="A18:A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Queen Mary and Benchmarks</vt:lpstr>
      <vt:lpstr>Queen Mary and Faculties</vt:lpstr>
      <vt:lpstr>HSS</vt:lpstr>
      <vt:lpstr>S&amp;E</vt:lpstr>
      <vt:lpstr>SMD</vt:lpstr>
      <vt:lpstr>QMUL - Diversity Stats</vt:lpstr>
      <vt:lpstr>Sheet1</vt:lpstr>
      <vt:lpstr>HSS!Print_Area</vt:lpstr>
      <vt:lpstr>HSS!Print_Titles</vt:lpstr>
      <vt:lpstr>'QMUL - Diversity Stats'!Print_Titles</vt:lpstr>
      <vt:lpstr>'Queen Mary and Benchmarks'!Print_Titles</vt:lpstr>
      <vt:lpstr>'S&amp;E'!Print_Titles</vt:lpstr>
      <vt:lpstr>SMD!Print_Titles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</dc:creator>
  <cp:keywords/>
  <dc:description/>
  <cp:lastModifiedBy>Johnny Dixon</cp:lastModifiedBy>
  <cp:revision/>
  <dcterms:created xsi:type="dcterms:W3CDTF">2012-06-25T12:29:14Z</dcterms:created>
  <dcterms:modified xsi:type="dcterms:W3CDTF">2022-04-12T09:15:23Z</dcterms:modified>
  <cp:category/>
  <cp:contentStatus/>
</cp:coreProperties>
</file>